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J\Desktop\"/>
    </mc:Choice>
  </mc:AlternateContent>
  <xr:revisionPtr revIDLastSave="0" documentId="13_ncr:1_{2427F72C-FF77-4ACB-A0AC-66C02A8C6E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لرئيسية" sheetId="1" r:id="rId1"/>
    <sheet name="1" sheetId="2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</sheets>
  <definedNames>
    <definedName name="_xlnm.Print_Area" localSheetId="1">'1'!$A$1:$R$272</definedName>
    <definedName name="_xlnm.Print_Area" localSheetId="10">'10'!$A$1:$R$272</definedName>
    <definedName name="_xlnm.Print_Area" localSheetId="11">'11'!$A$1:$R$272</definedName>
    <definedName name="_xlnm.Print_Area" localSheetId="12">'12'!$A$1:$R$272</definedName>
    <definedName name="_xlnm.Print_Area" localSheetId="2">'2'!$A$1:$R$272</definedName>
    <definedName name="_xlnm.Print_Area" localSheetId="3">'3'!$A$1:$R$272</definedName>
    <definedName name="_xlnm.Print_Area" localSheetId="4">'4'!$A$1:$R$272</definedName>
    <definedName name="_xlnm.Print_Area" localSheetId="5">'5'!$A$1:$R$272</definedName>
    <definedName name="_xlnm.Print_Area" localSheetId="6">'6'!$A$1:$R$272</definedName>
    <definedName name="_xlnm.Print_Area" localSheetId="7">'7'!$A$1:$R$272</definedName>
    <definedName name="_xlnm.Print_Area" localSheetId="8">'8'!$A$1:$R$272</definedName>
    <definedName name="_xlnm.Print_Area" localSheetId="9">'9'!$A$1:$R$272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72" i="14" l="1"/>
  <c r="P272" i="14"/>
  <c r="M272" i="14"/>
  <c r="K272" i="14"/>
  <c r="I272" i="14"/>
  <c r="F272" i="14"/>
  <c r="Q271" i="14"/>
  <c r="P271" i="14"/>
  <c r="M271" i="14"/>
  <c r="K271" i="14"/>
  <c r="I271" i="14"/>
  <c r="F271" i="14"/>
  <c r="Q270" i="14"/>
  <c r="P270" i="14"/>
  <c r="M270" i="14"/>
  <c r="K270" i="14"/>
  <c r="I270" i="14"/>
  <c r="F270" i="14"/>
  <c r="Q269" i="14"/>
  <c r="P269" i="14"/>
  <c r="M269" i="14"/>
  <c r="K269" i="14"/>
  <c r="I269" i="14"/>
  <c r="F269" i="14"/>
  <c r="Q268" i="14"/>
  <c r="P268" i="14"/>
  <c r="M268" i="14"/>
  <c r="K268" i="14"/>
  <c r="I268" i="14"/>
  <c r="F268" i="14"/>
  <c r="Q267" i="14"/>
  <c r="P267" i="14"/>
  <c r="M267" i="14"/>
  <c r="K267" i="14"/>
  <c r="I267" i="14"/>
  <c r="F267" i="14"/>
  <c r="Q266" i="14"/>
  <c r="P266" i="14"/>
  <c r="M266" i="14"/>
  <c r="K266" i="14"/>
  <c r="I266" i="14"/>
  <c r="F266" i="14"/>
  <c r="Q265" i="14"/>
  <c r="P265" i="14"/>
  <c r="M265" i="14"/>
  <c r="K265" i="14"/>
  <c r="I265" i="14"/>
  <c r="F265" i="14"/>
  <c r="Q264" i="14"/>
  <c r="P264" i="14"/>
  <c r="M264" i="14"/>
  <c r="K264" i="14"/>
  <c r="I264" i="14"/>
  <c r="F264" i="14"/>
  <c r="Q263" i="14"/>
  <c r="P263" i="14"/>
  <c r="M263" i="14"/>
  <c r="K263" i="14"/>
  <c r="I263" i="14"/>
  <c r="F263" i="14"/>
  <c r="Q262" i="14"/>
  <c r="P262" i="14"/>
  <c r="M262" i="14"/>
  <c r="K262" i="14"/>
  <c r="I262" i="14"/>
  <c r="F262" i="14"/>
  <c r="Q261" i="14"/>
  <c r="P261" i="14"/>
  <c r="M261" i="14"/>
  <c r="K261" i="14"/>
  <c r="I261" i="14"/>
  <c r="F261" i="14"/>
  <c r="Q260" i="14"/>
  <c r="P260" i="14"/>
  <c r="M260" i="14"/>
  <c r="K260" i="14"/>
  <c r="I260" i="14"/>
  <c r="F260" i="14"/>
  <c r="Q259" i="14"/>
  <c r="P259" i="14"/>
  <c r="M259" i="14"/>
  <c r="K259" i="14"/>
  <c r="I259" i="14"/>
  <c r="F259" i="14"/>
  <c r="Q258" i="14"/>
  <c r="P258" i="14"/>
  <c r="M258" i="14"/>
  <c r="K258" i="14"/>
  <c r="I258" i="14"/>
  <c r="F258" i="14"/>
  <c r="Q257" i="14"/>
  <c r="P257" i="14"/>
  <c r="M257" i="14"/>
  <c r="K257" i="14"/>
  <c r="I257" i="14"/>
  <c r="F257" i="14"/>
  <c r="Q256" i="14"/>
  <c r="P256" i="14"/>
  <c r="M256" i="14"/>
  <c r="K256" i="14"/>
  <c r="I256" i="14"/>
  <c r="F256" i="14"/>
  <c r="Q255" i="14"/>
  <c r="P255" i="14"/>
  <c r="M255" i="14"/>
  <c r="K255" i="14"/>
  <c r="I255" i="14"/>
  <c r="F255" i="14"/>
  <c r="Q254" i="14"/>
  <c r="P254" i="14"/>
  <c r="M254" i="14"/>
  <c r="K254" i="14"/>
  <c r="I254" i="14"/>
  <c r="F254" i="14"/>
  <c r="Q253" i="14"/>
  <c r="P253" i="14"/>
  <c r="M253" i="14"/>
  <c r="K253" i="14"/>
  <c r="I253" i="14"/>
  <c r="F253" i="14"/>
  <c r="Q252" i="14"/>
  <c r="P252" i="14"/>
  <c r="M252" i="14"/>
  <c r="K252" i="14"/>
  <c r="I252" i="14"/>
  <c r="F252" i="14"/>
  <c r="Q251" i="14"/>
  <c r="P251" i="14"/>
  <c r="M251" i="14"/>
  <c r="K251" i="14"/>
  <c r="I251" i="14"/>
  <c r="F251" i="14"/>
  <c r="Q250" i="14"/>
  <c r="P250" i="14"/>
  <c r="M250" i="14"/>
  <c r="K250" i="14"/>
  <c r="I250" i="14"/>
  <c r="F250" i="14"/>
  <c r="Q249" i="14"/>
  <c r="P249" i="14"/>
  <c r="M249" i="14"/>
  <c r="K249" i="14"/>
  <c r="I249" i="14"/>
  <c r="F249" i="14"/>
  <c r="Q248" i="14"/>
  <c r="P248" i="14"/>
  <c r="M248" i="14"/>
  <c r="K248" i="14"/>
  <c r="I248" i="14"/>
  <c r="F248" i="14"/>
  <c r="Q247" i="14"/>
  <c r="P247" i="14"/>
  <c r="M247" i="14"/>
  <c r="K247" i="14"/>
  <c r="I247" i="14"/>
  <c r="F247" i="14"/>
  <c r="Q246" i="14"/>
  <c r="P246" i="14"/>
  <c r="M246" i="14"/>
  <c r="K246" i="14"/>
  <c r="I246" i="14"/>
  <c r="F246" i="14"/>
  <c r="Q245" i="14"/>
  <c r="P245" i="14"/>
  <c r="M245" i="14"/>
  <c r="K245" i="14"/>
  <c r="I245" i="14"/>
  <c r="F245" i="14"/>
  <c r="Q244" i="14"/>
  <c r="P244" i="14"/>
  <c r="M244" i="14"/>
  <c r="K244" i="14"/>
  <c r="I244" i="14"/>
  <c r="F244" i="14"/>
  <c r="Q243" i="14"/>
  <c r="P243" i="14"/>
  <c r="M243" i="14"/>
  <c r="K243" i="14"/>
  <c r="I243" i="14"/>
  <c r="F243" i="14"/>
  <c r="Q242" i="14"/>
  <c r="P242" i="14"/>
  <c r="M242" i="14"/>
  <c r="K242" i="14"/>
  <c r="I242" i="14"/>
  <c r="F242" i="14"/>
  <c r="Q241" i="14"/>
  <c r="P241" i="14"/>
  <c r="M241" i="14"/>
  <c r="K241" i="14"/>
  <c r="I241" i="14"/>
  <c r="F241" i="14"/>
  <c r="Q240" i="14"/>
  <c r="P240" i="14"/>
  <c r="M240" i="14"/>
  <c r="K240" i="14"/>
  <c r="I240" i="14"/>
  <c r="F240" i="14"/>
  <c r="Q239" i="14"/>
  <c r="P239" i="14"/>
  <c r="M239" i="14"/>
  <c r="K239" i="14"/>
  <c r="I239" i="14"/>
  <c r="F239" i="14"/>
  <c r="Q238" i="14"/>
  <c r="P238" i="14"/>
  <c r="M238" i="14"/>
  <c r="K238" i="14"/>
  <c r="I238" i="14"/>
  <c r="F238" i="14"/>
  <c r="Q237" i="14"/>
  <c r="P237" i="14"/>
  <c r="M237" i="14"/>
  <c r="K237" i="14"/>
  <c r="I237" i="14"/>
  <c r="F237" i="14"/>
  <c r="Q236" i="14"/>
  <c r="P236" i="14"/>
  <c r="M236" i="14"/>
  <c r="K236" i="14"/>
  <c r="I236" i="14"/>
  <c r="F236" i="14"/>
  <c r="Q235" i="14"/>
  <c r="P235" i="14"/>
  <c r="M235" i="14"/>
  <c r="K235" i="14"/>
  <c r="I235" i="14"/>
  <c r="F235" i="14"/>
  <c r="Q234" i="14"/>
  <c r="P234" i="14"/>
  <c r="M234" i="14"/>
  <c r="K234" i="14"/>
  <c r="I234" i="14"/>
  <c r="F234" i="14"/>
  <c r="Q233" i="14"/>
  <c r="P233" i="14"/>
  <c r="M233" i="14"/>
  <c r="K233" i="14"/>
  <c r="I233" i="14"/>
  <c r="F233" i="14"/>
  <c r="Q232" i="14"/>
  <c r="P232" i="14"/>
  <c r="M232" i="14"/>
  <c r="K232" i="14"/>
  <c r="I232" i="14"/>
  <c r="F232" i="14"/>
  <c r="Q231" i="14"/>
  <c r="P231" i="14"/>
  <c r="M231" i="14"/>
  <c r="K231" i="14"/>
  <c r="I231" i="14"/>
  <c r="F231" i="14"/>
  <c r="Q230" i="14"/>
  <c r="P230" i="14"/>
  <c r="M230" i="14"/>
  <c r="K230" i="14"/>
  <c r="I230" i="14"/>
  <c r="F230" i="14"/>
  <c r="Q229" i="14"/>
  <c r="P229" i="14"/>
  <c r="M229" i="14"/>
  <c r="K229" i="14"/>
  <c r="I229" i="14"/>
  <c r="F229" i="14"/>
  <c r="Q228" i="14"/>
  <c r="P228" i="14"/>
  <c r="M228" i="14"/>
  <c r="K228" i="14"/>
  <c r="I228" i="14"/>
  <c r="F228" i="14"/>
  <c r="Q227" i="14"/>
  <c r="P227" i="14"/>
  <c r="M227" i="14"/>
  <c r="K227" i="14"/>
  <c r="I227" i="14"/>
  <c r="F227" i="14"/>
  <c r="Q226" i="14"/>
  <c r="P226" i="14"/>
  <c r="M226" i="14"/>
  <c r="K226" i="14"/>
  <c r="I226" i="14"/>
  <c r="F226" i="14"/>
  <c r="Q225" i="14"/>
  <c r="P225" i="14"/>
  <c r="M225" i="14"/>
  <c r="K225" i="14"/>
  <c r="I225" i="14"/>
  <c r="F225" i="14"/>
  <c r="Q224" i="14"/>
  <c r="P224" i="14"/>
  <c r="M224" i="14"/>
  <c r="K224" i="14"/>
  <c r="I224" i="14"/>
  <c r="F224" i="14"/>
  <c r="Q223" i="14"/>
  <c r="P223" i="14"/>
  <c r="M223" i="14"/>
  <c r="K223" i="14"/>
  <c r="I223" i="14"/>
  <c r="F223" i="14"/>
  <c r="Q222" i="14"/>
  <c r="P222" i="14"/>
  <c r="M222" i="14"/>
  <c r="K222" i="14"/>
  <c r="I222" i="14"/>
  <c r="F222" i="14"/>
  <c r="Q221" i="14"/>
  <c r="P221" i="14"/>
  <c r="M221" i="14"/>
  <c r="K221" i="14"/>
  <c r="I221" i="14"/>
  <c r="F221" i="14"/>
  <c r="Q220" i="14"/>
  <c r="P220" i="14"/>
  <c r="M220" i="14"/>
  <c r="K220" i="14"/>
  <c r="I220" i="14"/>
  <c r="F220" i="14"/>
  <c r="Q219" i="14"/>
  <c r="P219" i="14"/>
  <c r="M219" i="14"/>
  <c r="K219" i="14"/>
  <c r="I219" i="14"/>
  <c r="F219" i="14"/>
  <c r="Q218" i="14"/>
  <c r="P218" i="14"/>
  <c r="M218" i="14"/>
  <c r="K218" i="14"/>
  <c r="I218" i="14"/>
  <c r="F218" i="14"/>
  <c r="Q217" i="14"/>
  <c r="P217" i="14"/>
  <c r="M217" i="14"/>
  <c r="K217" i="14"/>
  <c r="I217" i="14"/>
  <c r="F217" i="14"/>
  <c r="Q216" i="14"/>
  <c r="P216" i="14"/>
  <c r="M216" i="14"/>
  <c r="K216" i="14"/>
  <c r="I216" i="14"/>
  <c r="F216" i="14"/>
  <c r="Q215" i="14"/>
  <c r="P215" i="14"/>
  <c r="M215" i="14"/>
  <c r="K215" i="14"/>
  <c r="I215" i="14"/>
  <c r="F215" i="14"/>
  <c r="Q214" i="14"/>
  <c r="P214" i="14"/>
  <c r="M214" i="14"/>
  <c r="K214" i="14"/>
  <c r="I214" i="14"/>
  <c r="F214" i="14"/>
  <c r="Q213" i="14"/>
  <c r="P213" i="14"/>
  <c r="M213" i="14"/>
  <c r="K213" i="14"/>
  <c r="I213" i="14"/>
  <c r="F213" i="14"/>
  <c r="Q212" i="14"/>
  <c r="P212" i="14"/>
  <c r="M212" i="14"/>
  <c r="K212" i="14"/>
  <c r="I212" i="14"/>
  <c r="F212" i="14"/>
  <c r="Q211" i="14"/>
  <c r="P211" i="14"/>
  <c r="M211" i="14"/>
  <c r="K211" i="14"/>
  <c r="I211" i="14"/>
  <c r="F211" i="14"/>
  <c r="Q210" i="14"/>
  <c r="P210" i="14"/>
  <c r="M210" i="14"/>
  <c r="K210" i="14"/>
  <c r="I210" i="14"/>
  <c r="F210" i="14"/>
  <c r="Q209" i="14"/>
  <c r="P209" i="14"/>
  <c r="M209" i="14"/>
  <c r="K209" i="14"/>
  <c r="I209" i="14"/>
  <c r="F209" i="14"/>
  <c r="Q208" i="14"/>
  <c r="P208" i="14"/>
  <c r="M208" i="14"/>
  <c r="K208" i="14"/>
  <c r="I208" i="14"/>
  <c r="F208" i="14"/>
  <c r="Q207" i="14"/>
  <c r="P207" i="14"/>
  <c r="M207" i="14"/>
  <c r="K207" i="14"/>
  <c r="I207" i="14"/>
  <c r="F207" i="14"/>
  <c r="Q206" i="14"/>
  <c r="P206" i="14"/>
  <c r="M206" i="14"/>
  <c r="K206" i="14"/>
  <c r="I206" i="14"/>
  <c r="F206" i="14"/>
  <c r="Q205" i="14"/>
  <c r="P205" i="14"/>
  <c r="M205" i="14"/>
  <c r="K205" i="14"/>
  <c r="I205" i="14"/>
  <c r="F205" i="14"/>
  <c r="Q204" i="14"/>
  <c r="P204" i="14"/>
  <c r="M204" i="14"/>
  <c r="K204" i="14"/>
  <c r="I204" i="14"/>
  <c r="F204" i="14"/>
  <c r="Q203" i="14"/>
  <c r="P203" i="14"/>
  <c r="M203" i="14"/>
  <c r="K203" i="14"/>
  <c r="I203" i="14"/>
  <c r="F203" i="14"/>
  <c r="Q202" i="14"/>
  <c r="P202" i="14"/>
  <c r="M202" i="14"/>
  <c r="K202" i="14"/>
  <c r="I202" i="14"/>
  <c r="F202" i="14"/>
  <c r="Q201" i="14"/>
  <c r="P201" i="14"/>
  <c r="M201" i="14"/>
  <c r="K201" i="14"/>
  <c r="I201" i="14"/>
  <c r="F201" i="14"/>
  <c r="Q200" i="14"/>
  <c r="P200" i="14"/>
  <c r="M200" i="14"/>
  <c r="K200" i="14"/>
  <c r="I200" i="14"/>
  <c r="F200" i="14"/>
  <c r="Q199" i="14"/>
  <c r="P199" i="14"/>
  <c r="M199" i="14"/>
  <c r="K199" i="14"/>
  <c r="I199" i="14"/>
  <c r="F199" i="14"/>
  <c r="Q198" i="14"/>
  <c r="P198" i="14"/>
  <c r="M198" i="14"/>
  <c r="K198" i="14"/>
  <c r="I198" i="14"/>
  <c r="F198" i="14"/>
  <c r="Q197" i="14"/>
  <c r="P197" i="14"/>
  <c r="M197" i="14"/>
  <c r="K197" i="14"/>
  <c r="I197" i="14"/>
  <c r="F197" i="14"/>
  <c r="Q196" i="14"/>
  <c r="P196" i="14"/>
  <c r="M196" i="14"/>
  <c r="K196" i="14"/>
  <c r="I196" i="14"/>
  <c r="F196" i="14"/>
  <c r="Q195" i="14"/>
  <c r="P195" i="14"/>
  <c r="M195" i="14"/>
  <c r="K195" i="14"/>
  <c r="I195" i="14"/>
  <c r="F195" i="14"/>
  <c r="Q194" i="14"/>
  <c r="P194" i="14"/>
  <c r="M194" i="14"/>
  <c r="K194" i="14"/>
  <c r="I194" i="14"/>
  <c r="F194" i="14"/>
  <c r="Q193" i="14"/>
  <c r="P193" i="14"/>
  <c r="M193" i="14"/>
  <c r="K193" i="14"/>
  <c r="I193" i="14"/>
  <c r="F193" i="14"/>
  <c r="Q192" i="14"/>
  <c r="P192" i="14"/>
  <c r="M192" i="14"/>
  <c r="K192" i="14"/>
  <c r="I192" i="14"/>
  <c r="F192" i="14"/>
  <c r="Q191" i="14"/>
  <c r="P191" i="14"/>
  <c r="M191" i="14"/>
  <c r="K191" i="14"/>
  <c r="I191" i="14"/>
  <c r="F191" i="14"/>
  <c r="Q190" i="14"/>
  <c r="P190" i="14"/>
  <c r="M190" i="14"/>
  <c r="K190" i="14"/>
  <c r="I190" i="14"/>
  <c r="F190" i="14"/>
  <c r="Q189" i="14"/>
  <c r="P189" i="14"/>
  <c r="M189" i="14"/>
  <c r="K189" i="14"/>
  <c r="I189" i="14"/>
  <c r="F189" i="14"/>
  <c r="Q188" i="14"/>
  <c r="P188" i="14"/>
  <c r="M188" i="14"/>
  <c r="K188" i="14"/>
  <c r="I188" i="14"/>
  <c r="F188" i="14"/>
  <c r="Q187" i="14"/>
  <c r="P187" i="14"/>
  <c r="M187" i="14"/>
  <c r="K187" i="14"/>
  <c r="I187" i="14"/>
  <c r="F187" i="14"/>
  <c r="Q186" i="14"/>
  <c r="P186" i="14"/>
  <c r="M186" i="14"/>
  <c r="K186" i="14"/>
  <c r="I186" i="14"/>
  <c r="F186" i="14"/>
  <c r="Q185" i="14"/>
  <c r="P185" i="14"/>
  <c r="M185" i="14"/>
  <c r="K185" i="14"/>
  <c r="I185" i="14"/>
  <c r="F185" i="14"/>
  <c r="Q184" i="14"/>
  <c r="P184" i="14"/>
  <c r="M184" i="14"/>
  <c r="K184" i="14"/>
  <c r="I184" i="14"/>
  <c r="F184" i="14"/>
  <c r="Q183" i="14"/>
  <c r="P183" i="14"/>
  <c r="M183" i="14"/>
  <c r="K183" i="14"/>
  <c r="I183" i="14"/>
  <c r="F183" i="14"/>
  <c r="Q182" i="14"/>
  <c r="P182" i="14"/>
  <c r="M182" i="14"/>
  <c r="K182" i="14"/>
  <c r="I182" i="14"/>
  <c r="F182" i="14"/>
  <c r="Q181" i="14"/>
  <c r="P181" i="14"/>
  <c r="M181" i="14"/>
  <c r="K181" i="14"/>
  <c r="I181" i="14"/>
  <c r="F181" i="14"/>
  <c r="Q180" i="14"/>
  <c r="P180" i="14"/>
  <c r="M180" i="14"/>
  <c r="K180" i="14"/>
  <c r="I180" i="14"/>
  <c r="F180" i="14"/>
  <c r="Q179" i="14"/>
  <c r="P179" i="14"/>
  <c r="M179" i="14"/>
  <c r="K179" i="14"/>
  <c r="I179" i="14"/>
  <c r="F179" i="14"/>
  <c r="Q178" i="14"/>
  <c r="P178" i="14"/>
  <c r="M178" i="14"/>
  <c r="K178" i="14"/>
  <c r="I178" i="14"/>
  <c r="F178" i="14"/>
  <c r="Q177" i="14"/>
  <c r="P177" i="14"/>
  <c r="M177" i="14"/>
  <c r="K177" i="14"/>
  <c r="I177" i="14"/>
  <c r="F177" i="14"/>
  <c r="Q176" i="14"/>
  <c r="P176" i="14"/>
  <c r="M176" i="14"/>
  <c r="K176" i="14"/>
  <c r="I176" i="14"/>
  <c r="F176" i="14"/>
  <c r="Q175" i="14"/>
  <c r="P175" i="14"/>
  <c r="M175" i="14"/>
  <c r="K175" i="14"/>
  <c r="I175" i="14"/>
  <c r="F175" i="14"/>
  <c r="Q174" i="14"/>
  <c r="P174" i="14"/>
  <c r="M174" i="14"/>
  <c r="K174" i="14"/>
  <c r="I174" i="14"/>
  <c r="F174" i="14"/>
  <c r="Q173" i="14"/>
  <c r="P173" i="14"/>
  <c r="M173" i="14"/>
  <c r="K173" i="14"/>
  <c r="I173" i="14"/>
  <c r="F173" i="14"/>
  <c r="Q172" i="14"/>
  <c r="P172" i="14"/>
  <c r="M172" i="14"/>
  <c r="K172" i="14"/>
  <c r="I172" i="14"/>
  <c r="F172" i="14"/>
  <c r="Q171" i="14"/>
  <c r="P171" i="14"/>
  <c r="M171" i="14"/>
  <c r="K171" i="14"/>
  <c r="I171" i="14"/>
  <c r="F171" i="14"/>
  <c r="Q170" i="14"/>
  <c r="P170" i="14"/>
  <c r="M170" i="14"/>
  <c r="K170" i="14"/>
  <c r="I170" i="14"/>
  <c r="F170" i="14"/>
  <c r="Q169" i="14"/>
  <c r="P169" i="14"/>
  <c r="M169" i="14"/>
  <c r="K169" i="14"/>
  <c r="I169" i="14"/>
  <c r="F169" i="14"/>
  <c r="Q168" i="14"/>
  <c r="P168" i="14"/>
  <c r="M168" i="14"/>
  <c r="K168" i="14"/>
  <c r="I168" i="14"/>
  <c r="F168" i="14"/>
  <c r="Q167" i="14"/>
  <c r="P167" i="14"/>
  <c r="M167" i="14"/>
  <c r="K167" i="14"/>
  <c r="I167" i="14"/>
  <c r="F167" i="14"/>
  <c r="Q166" i="14"/>
  <c r="P166" i="14"/>
  <c r="M166" i="14"/>
  <c r="K166" i="14"/>
  <c r="I166" i="14"/>
  <c r="F166" i="14"/>
  <c r="Q165" i="14"/>
  <c r="P165" i="14"/>
  <c r="M165" i="14"/>
  <c r="K165" i="14"/>
  <c r="I165" i="14"/>
  <c r="F165" i="14"/>
  <c r="Q164" i="14"/>
  <c r="P164" i="14"/>
  <c r="M164" i="14"/>
  <c r="K164" i="14"/>
  <c r="I164" i="14"/>
  <c r="F164" i="14"/>
  <c r="Q163" i="14"/>
  <c r="P163" i="14"/>
  <c r="M163" i="14"/>
  <c r="K163" i="14"/>
  <c r="I163" i="14"/>
  <c r="F163" i="14"/>
  <c r="Q162" i="14"/>
  <c r="P162" i="14"/>
  <c r="M162" i="14"/>
  <c r="K162" i="14"/>
  <c r="I162" i="14"/>
  <c r="F162" i="14"/>
  <c r="Q161" i="14"/>
  <c r="P161" i="14"/>
  <c r="M161" i="14"/>
  <c r="K161" i="14"/>
  <c r="I161" i="14"/>
  <c r="F161" i="14"/>
  <c r="Q160" i="14"/>
  <c r="P160" i="14"/>
  <c r="M160" i="14"/>
  <c r="K160" i="14"/>
  <c r="I160" i="14"/>
  <c r="F160" i="14"/>
  <c r="Q159" i="14"/>
  <c r="P159" i="14"/>
  <c r="M159" i="14"/>
  <c r="K159" i="14"/>
  <c r="I159" i="14"/>
  <c r="F159" i="14"/>
  <c r="Q158" i="14"/>
  <c r="P158" i="14"/>
  <c r="M158" i="14"/>
  <c r="K158" i="14"/>
  <c r="I158" i="14"/>
  <c r="F158" i="14"/>
  <c r="Q157" i="14"/>
  <c r="P157" i="14"/>
  <c r="M157" i="14"/>
  <c r="K157" i="14"/>
  <c r="I157" i="14"/>
  <c r="F157" i="14"/>
  <c r="Q156" i="14"/>
  <c r="P156" i="14"/>
  <c r="M156" i="14"/>
  <c r="K156" i="14"/>
  <c r="I156" i="14"/>
  <c r="F156" i="14"/>
  <c r="Q155" i="14"/>
  <c r="P155" i="14"/>
  <c r="M155" i="14"/>
  <c r="K155" i="14"/>
  <c r="I155" i="14"/>
  <c r="F155" i="14"/>
  <c r="Q154" i="14"/>
  <c r="P154" i="14"/>
  <c r="M154" i="14"/>
  <c r="K154" i="14"/>
  <c r="I154" i="14"/>
  <c r="F154" i="14"/>
  <c r="Q153" i="14"/>
  <c r="P153" i="14"/>
  <c r="M153" i="14"/>
  <c r="K153" i="14"/>
  <c r="I153" i="14"/>
  <c r="F153" i="14"/>
  <c r="Q152" i="14"/>
  <c r="P152" i="14"/>
  <c r="M152" i="14"/>
  <c r="K152" i="14"/>
  <c r="I152" i="14"/>
  <c r="F152" i="14"/>
  <c r="Q151" i="14"/>
  <c r="P151" i="14"/>
  <c r="M151" i="14"/>
  <c r="K151" i="14"/>
  <c r="I151" i="14"/>
  <c r="F151" i="14"/>
  <c r="Q150" i="14"/>
  <c r="P150" i="14"/>
  <c r="M150" i="14"/>
  <c r="K150" i="14"/>
  <c r="I150" i="14"/>
  <c r="F150" i="14"/>
  <c r="Q149" i="14"/>
  <c r="P149" i="14"/>
  <c r="M149" i="14"/>
  <c r="K149" i="14"/>
  <c r="I149" i="14"/>
  <c r="F149" i="14"/>
  <c r="Q148" i="14"/>
  <c r="P148" i="14"/>
  <c r="M148" i="14"/>
  <c r="K148" i="14"/>
  <c r="I148" i="14"/>
  <c r="F148" i="14"/>
  <c r="Q147" i="14"/>
  <c r="P147" i="14"/>
  <c r="M147" i="14"/>
  <c r="K147" i="14"/>
  <c r="I147" i="14"/>
  <c r="F147" i="14"/>
  <c r="Q146" i="14"/>
  <c r="P146" i="14"/>
  <c r="M146" i="14"/>
  <c r="K146" i="14"/>
  <c r="I146" i="14"/>
  <c r="F146" i="14"/>
  <c r="Q145" i="14"/>
  <c r="P145" i="14"/>
  <c r="M145" i="14"/>
  <c r="K145" i="14"/>
  <c r="I145" i="14"/>
  <c r="F145" i="14"/>
  <c r="Q144" i="14"/>
  <c r="P144" i="14"/>
  <c r="M144" i="14"/>
  <c r="K144" i="14"/>
  <c r="I144" i="14"/>
  <c r="F144" i="14"/>
  <c r="Q143" i="14"/>
  <c r="P143" i="14"/>
  <c r="M143" i="14"/>
  <c r="K143" i="14"/>
  <c r="I143" i="14"/>
  <c r="F143" i="14"/>
  <c r="Q142" i="14"/>
  <c r="P142" i="14"/>
  <c r="M142" i="14"/>
  <c r="K142" i="14"/>
  <c r="I142" i="14"/>
  <c r="F142" i="14"/>
  <c r="Q141" i="14"/>
  <c r="P141" i="14"/>
  <c r="M141" i="14"/>
  <c r="K141" i="14"/>
  <c r="I141" i="14"/>
  <c r="F141" i="14"/>
  <c r="Q140" i="14"/>
  <c r="P140" i="14"/>
  <c r="M140" i="14"/>
  <c r="K140" i="14"/>
  <c r="I140" i="14"/>
  <c r="F140" i="14"/>
  <c r="Q139" i="14"/>
  <c r="P139" i="14"/>
  <c r="M139" i="14"/>
  <c r="K139" i="14"/>
  <c r="I139" i="14"/>
  <c r="F139" i="14"/>
  <c r="Q138" i="14"/>
  <c r="P138" i="14"/>
  <c r="M138" i="14"/>
  <c r="K138" i="14"/>
  <c r="I138" i="14"/>
  <c r="F138" i="14"/>
  <c r="Q137" i="14"/>
  <c r="P137" i="14"/>
  <c r="M137" i="14"/>
  <c r="K137" i="14"/>
  <c r="I137" i="14"/>
  <c r="F137" i="14"/>
  <c r="Q136" i="14"/>
  <c r="P136" i="14"/>
  <c r="M136" i="14"/>
  <c r="K136" i="14"/>
  <c r="I136" i="14"/>
  <c r="F136" i="14"/>
  <c r="Q135" i="14"/>
  <c r="P135" i="14"/>
  <c r="M135" i="14"/>
  <c r="K135" i="14"/>
  <c r="I135" i="14"/>
  <c r="F135" i="14"/>
  <c r="Q134" i="14"/>
  <c r="P134" i="14"/>
  <c r="M134" i="14"/>
  <c r="K134" i="14"/>
  <c r="I134" i="14"/>
  <c r="F134" i="14"/>
  <c r="Q133" i="14"/>
  <c r="P133" i="14"/>
  <c r="M133" i="14"/>
  <c r="K133" i="14"/>
  <c r="I133" i="14"/>
  <c r="F133" i="14"/>
  <c r="Q132" i="14"/>
  <c r="P132" i="14"/>
  <c r="M132" i="14"/>
  <c r="K132" i="14"/>
  <c r="I132" i="14"/>
  <c r="F132" i="14"/>
  <c r="Q131" i="14"/>
  <c r="P131" i="14"/>
  <c r="M131" i="14"/>
  <c r="K131" i="14"/>
  <c r="I131" i="14"/>
  <c r="F131" i="14"/>
  <c r="Q130" i="14"/>
  <c r="P130" i="14"/>
  <c r="M130" i="14"/>
  <c r="K130" i="14"/>
  <c r="I130" i="14"/>
  <c r="F130" i="14"/>
  <c r="Q129" i="14"/>
  <c r="P129" i="14"/>
  <c r="M129" i="14"/>
  <c r="K129" i="14"/>
  <c r="I129" i="14"/>
  <c r="F129" i="14"/>
  <c r="Q128" i="14"/>
  <c r="P128" i="14"/>
  <c r="M128" i="14"/>
  <c r="K128" i="14"/>
  <c r="I128" i="14"/>
  <c r="F128" i="14"/>
  <c r="Q127" i="14"/>
  <c r="P127" i="14"/>
  <c r="M127" i="14"/>
  <c r="K127" i="14"/>
  <c r="I127" i="14"/>
  <c r="F127" i="14"/>
  <c r="Q126" i="14"/>
  <c r="P126" i="14"/>
  <c r="M126" i="14"/>
  <c r="K126" i="14"/>
  <c r="I126" i="14"/>
  <c r="F126" i="14"/>
  <c r="Q125" i="14"/>
  <c r="P125" i="14"/>
  <c r="M125" i="14"/>
  <c r="K125" i="14"/>
  <c r="I125" i="14"/>
  <c r="F125" i="14"/>
  <c r="Q124" i="14"/>
  <c r="P124" i="14"/>
  <c r="M124" i="14"/>
  <c r="K124" i="14"/>
  <c r="I124" i="14"/>
  <c r="F124" i="14"/>
  <c r="Q123" i="14"/>
  <c r="P123" i="14"/>
  <c r="M123" i="14"/>
  <c r="K123" i="14"/>
  <c r="I123" i="14"/>
  <c r="F123" i="14"/>
  <c r="Q122" i="14"/>
  <c r="P122" i="14"/>
  <c r="M122" i="14"/>
  <c r="K122" i="14"/>
  <c r="I122" i="14"/>
  <c r="F122" i="14"/>
  <c r="Q121" i="14"/>
  <c r="P121" i="14"/>
  <c r="M121" i="14"/>
  <c r="K121" i="14"/>
  <c r="I121" i="14"/>
  <c r="F121" i="14"/>
  <c r="Q120" i="14"/>
  <c r="P120" i="14"/>
  <c r="M120" i="14"/>
  <c r="K120" i="14"/>
  <c r="I120" i="14"/>
  <c r="F120" i="14"/>
  <c r="Q119" i="14"/>
  <c r="P119" i="14"/>
  <c r="M119" i="14"/>
  <c r="K119" i="14"/>
  <c r="I119" i="14"/>
  <c r="F119" i="14"/>
  <c r="Q118" i="14"/>
  <c r="P118" i="14"/>
  <c r="M118" i="14"/>
  <c r="K118" i="14"/>
  <c r="I118" i="14"/>
  <c r="F118" i="14"/>
  <c r="Q117" i="14"/>
  <c r="P117" i="14"/>
  <c r="M117" i="14"/>
  <c r="K117" i="14"/>
  <c r="I117" i="14"/>
  <c r="F117" i="14"/>
  <c r="Q116" i="14"/>
  <c r="P116" i="14"/>
  <c r="M116" i="14"/>
  <c r="K116" i="14"/>
  <c r="I116" i="14"/>
  <c r="F116" i="14"/>
  <c r="Q115" i="14"/>
  <c r="P115" i="14"/>
  <c r="M115" i="14"/>
  <c r="K115" i="14"/>
  <c r="I115" i="14"/>
  <c r="F115" i="14"/>
  <c r="Q114" i="14"/>
  <c r="P114" i="14"/>
  <c r="M114" i="14"/>
  <c r="K114" i="14"/>
  <c r="I114" i="14"/>
  <c r="F114" i="14"/>
  <c r="Q113" i="14"/>
  <c r="P113" i="14"/>
  <c r="M113" i="14"/>
  <c r="K113" i="14"/>
  <c r="I113" i="14"/>
  <c r="F113" i="14"/>
  <c r="Q112" i="14"/>
  <c r="P112" i="14"/>
  <c r="M112" i="14"/>
  <c r="K112" i="14"/>
  <c r="I112" i="14"/>
  <c r="F112" i="14"/>
  <c r="Q111" i="14"/>
  <c r="P111" i="14"/>
  <c r="M111" i="14"/>
  <c r="K111" i="14"/>
  <c r="I111" i="14"/>
  <c r="F111" i="14"/>
  <c r="Q110" i="14"/>
  <c r="P110" i="14"/>
  <c r="M110" i="14"/>
  <c r="K110" i="14"/>
  <c r="I110" i="14"/>
  <c r="F110" i="14"/>
  <c r="Q109" i="14"/>
  <c r="P109" i="14"/>
  <c r="M109" i="14"/>
  <c r="K109" i="14"/>
  <c r="I109" i="14"/>
  <c r="F109" i="14"/>
  <c r="Q108" i="14"/>
  <c r="P108" i="14"/>
  <c r="M108" i="14"/>
  <c r="K108" i="14"/>
  <c r="I108" i="14"/>
  <c r="F108" i="14"/>
  <c r="Q107" i="14"/>
  <c r="P107" i="14"/>
  <c r="M107" i="14"/>
  <c r="K107" i="14"/>
  <c r="I107" i="14"/>
  <c r="F107" i="14"/>
  <c r="Q106" i="14"/>
  <c r="P106" i="14"/>
  <c r="M106" i="14"/>
  <c r="K106" i="14"/>
  <c r="I106" i="14"/>
  <c r="F106" i="14"/>
  <c r="Q105" i="14"/>
  <c r="P105" i="14"/>
  <c r="M105" i="14"/>
  <c r="K105" i="14"/>
  <c r="I105" i="14"/>
  <c r="F105" i="14"/>
  <c r="Q104" i="14"/>
  <c r="P104" i="14"/>
  <c r="M104" i="14"/>
  <c r="K104" i="14"/>
  <c r="I104" i="14"/>
  <c r="F104" i="14"/>
  <c r="Q103" i="14"/>
  <c r="P103" i="14"/>
  <c r="M103" i="14"/>
  <c r="K103" i="14"/>
  <c r="I103" i="14"/>
  <c r="F103" i="14"/>
  <c r="Q102" i="14"/>
  <c r="P102" i="14"/>
  <c r="M102" i="14"/>
  <c r="K102" i="14"/>
  <c r="I102" i="14"/>
  <c r="F102" i="14"/>
  <c r="Q101" i="14"/>
  <c r="P101" i="14"/>
  <c r="M101" i="14"/>
  <c r="K101" i="14"/>
  <c r="I101" i="14"/>
  <c r="F101" i="14"/>
  <c r="Q100" i="14"/>
  <c r="P100" i="14"/>
  <c r="M100" i="14"/>
  <c r="K100" i="14"/>
  <c r="I100" i="14"/>
  <c r="F100" i="14"/>
  <c r="Q99" i="14"/>
  <c r="P99" i="14"/>
  <c r="M99" i="14"/>
  <c r="K99" i="14"/>
  <c r="I99" i="14"/>
  <c r="F99" i="14"/>
  <c r="Q98" i="14"/>
  <c r="P98" i="14"/>
  <c r="M98" i="14"/>
  <c r="K98" i="14"/>
  <c r="I98" i="14"/>
  <c r="F98" i="14"/>
  <c r="Q97" i="14"/>
  <c r="P97" i="14"/>
  <c r="M97" i="14"/>
  <c r="K97" i="14"/>
  <c r="I97" i="14"/>
  <c r="F97" i="14"/>
  <c r="Q96" i="14"/>
  <c r="P96" i="14"/>
  <c r="M96" i="14"/>
  <c r="K96" i="14"/>
  <c r="I96" i="14"/>
  <c r="F96" i="14"/>
  <c r="Q95" i="14"/>
  <c r="P95" i="14"/>
  <c r="M95" i="14"/>
  <c r="K95" i="14"/>
  <c r="I95" i="14"/>
  <c r="F95" i="14"/>
  <c r="Q94" i="14"/>
  <c r="P94" i="14"/>
  <c r="M94" i="14"/>
  <c r="K94" i="14"/>
  <c r="I94" i="14"/>
  <c r="F94" i="14"/>
  <c r="Q93" i="14"/>
  <c r="P93" i="14"/>
  <c r="M93" i="14"/>
  <c r="K93" i="14"/>
  <c r="I93" i="14"/>
  <c r="F93" i="14"/>
  <c r="Q92" i="14"/>
  <c r="P92" i="14"/>
  <c r="M92" i="14"/>
  <c r="K92" i="14"/>
  <c r="I92" i="14"/>
  <c r="F92" i="14"/>
  <c r="Q91" i="14"/>
  <c r="P91" i="14"/>
  <c r="M91" i="14"/>
  <c r="K91" i="14"/>
  <c r="I91" i="14"/>
  <c r="F91" i="14"/>
  <c r="Q90" i="14"/>
  <c r="P90" i="14"/>
  <c r="M90" i="14"/>
  <c r="K90" i="14"/>
  <c r="I90" i="14"/>
  <c r="F90" i="14"/>
  <c r="Q89" i="14"/>
  <c r="P89" i="14"/>
  <c r="M89" i="14"/>
  <c r="K89" i="14"/>
  <c r="I89" i="14"/>
  <c r="F89" i="14"/>
  <c r="Q88" i="14"/>
  <c r="P88" i="14"/>
  <c r="M88" i="14"/>
  <c r="K88" i="14"/>
  <c r="I88" i="14"/>
  <c r="F88" i="14"/>
  <c r="Q87" i="14"/>
  <c r="P87" i="14"/>
  <c r="M87" i="14"/>
  <c r="K87" i="14"/>
  <c r="I87" i="14"/>
  <c r="F87" i="14"/>
  <c r="Q86" i="14"/>
  <c r="P86" i="14"/>
  <c r="M86" i="14"/>
  <c r="K86" i="14"/>
  <c r="I86" i="14"/>
  <c r="F86" i="14"/>
  <c r="Q85" i="14"/>
  <c r="P85" i="14"/>
  <c r="M85" i="14"/>
  <c r="K85" i="14"/>
  <c r="I85" i="14"/>
  <c r="F85" i="14"/>
  <c r="Q84" i="14"/>
  <c r="P84" i="14"/>
  <c r="M84" i="14"/>
  <c r="K84" i="14"/>
  <c r="I84" i="14"/>
  <c r="F84" i="14"/>
  <c r="Q83" i="14"/>
  <c r="P83" i="14"/>
  <c r="M83" i="14"/>
  <c r="K83" i="14"/>
  <c r="I83" i="14"/>
  <c r="F83" i="14"/>
  <c r="Q82" i="14"/>
  <c r="P82" i="14"/>
  <c r="M82" i="14"/>
  <c r="K82" i="14"/>
  <c r="I82" i="14"/>
  <c r="F82" i="14"/>
  <c r="Q81" i="14"/>
  <c r="P81" i="14"/>
  <c r="M81" i="14"/>
  <c r="K81" i="14"/>
  <c r="I81" i="14"/>
  <c r="F81" i="14"/>
  <c r="Q80" i="14"/>
  <c r="P80" i="14"/>
  <c r="M80" i="14"/>
  <c r="K80" i="14"/>
  <c r="I80" i="14"/>
  <c r="F80" i="14"/>
  <c r="Q79" i="14"/>
  <c r="P79" i="14"/>
  <c r="M79" i="14"/>
  <c r="K79" i="14"/>
  <c r="I79" i="14"/>
  <c r="F79" i="14"/>
  <c r="Q78" i="14"/>
  <c r="P78" i="14"/>
  <c r="M78" i="14"/>
  <c r="K78" i="14"/>
  <c r="I78" i="14"/>
  <c r="F78" i="14"/>
  <c r="Q77" i="14"/>
  <c r="P77" i="14"/>
  <c r="M77" i="14"/>
  <c r="K77" i="14"/>
  <c r="I77" i="14"/>
  <c r="F77" i="14"/>
  <c r="Q76" i="14"/>
  <c r="P76" i="14"/>
  <c r="M76" i="14"/>
  <c r="K76" i="14"/>
  <c r="I76" i="14"/>
  <c r="F76" i="14"/>
  <c r="Q75" i="14"/>
  <c r="P75" i="14"/>
  <c r="M75" i="14"/>
  <c r="K75" i="14"/>
  <c r="I75" i="14"/>
  <c r="F75" i="14"/>
  <c r="Q74" i="14"/>
  <c r="P74" i="14"/>
  <c r="M74" i="14"/>
  <c r="K74" i="14"/>
  <c r="I74" i="14"/>
  <c r="F74" i="14"/>
  <c r="Q73" i="14"/>
  <c r="P73" i="14"/>
  <c r="M73" i="14"/>
  <c r="K73" i="14"/>
  <c r="I73" i="14"/>
  <c r="F73" i="14"/>
  <c r="Q72" i="14"/>
  <c r="P72" i="14"/>
  <c r="M72" i="14"/>
  <c r="K72" i="14"/>
  <c r="I72" i="14"/>
  <c r="F72" i="14"/>
  <c r="Q71" i="14"/>
  <c r="P71" i="14"/>
  <c r="M71" i="14"/>
  <c r="K71" i="14"/>
  <c r="I71" i="14"/>
  <c r="F71" i="14"/>
  <c r="Q70" i="14"/>
  <c r="P70" i="14"/>
  <c r="M70" i="14"/>
  <c r="K70" i="14"/>
  <c r="I70" i="14"/>
  <c r="F70" i="14"/>
  <c r="Q69" i="14"/>
  <c r="P69" i="14"/>
  <c r="M69" i="14"/>
  <c r="K69" i="14"/>
  <c r="I69" i="14"/>
  <c r="F69" i="14"/>
  <c r="Q68" i="14"/>
  <c r="P68" i="14"/>
  <c r="M68" i="14"/>
  <c r="K68" i="14"/>
  <c r="I68" i="14"/>
  <c r="F68" i="14"/>
  <c r="Q67" i="14"/>
  <c r="P67" i="14"/>
  <c r="M67" i="14"/>
  <c r="K67" i="14"/>
  <c r="I67" i="14"/>
  <c r="F67" i="14"/>
  <c r="Q66" i="14"/>
  <c r="P66" i="14"/>
  <c r="M66" i="14"/>
  <c r="K66" i="14"/>
  <c r="I66" i="14"/>
  <c r="F66" i="14"/>
  <c r="Q65" i="14"/>
  <c r="P65" i="14"/>
  <c r="M65" i="14"/>
  <c r="K65" i="14"/>
  <c r="I65" i="14"/>
  <c r="F65" i="14"/>
  <c r="Q64" i="14"/>
  <c r="P64" i="14"/>
  <c r="M64" i="14"/>
  <c r="K64" i="14"/>
  <c r="I64" i="14"/>
  <c r="F64" i="14"/>
  <c r="Q63" i="14"/>
  <c r="P63" i="14"/>
  <c r="M63" i="14"/>
  <c r="K63" i="14"/>
  <c r="I63" i="14"/>
  <c r="F63" i="14"/>
  <c r="Q62" i="14"/>
  <c r="P62" i="14"/>
  <c r="M62" i="14"/>
  <c r="K62" i="14"/>
  <c r="I62" i="14"/>
  <c r="F62" i="14"/>
  <c r="Q61" i="14"/>
  <c r="P61" i="14"/>
  <c r="M61" i="14"/>
  <c r="K61" i="14"/>
  <c r="I61" i="14"/>
  <c r="F61" i="14"/>
  <c r="Q60" i="14"/>
  <c r="P60" i="14"/>
  <c r="M60" i="14"/>
  <c r="K60" i="14"/>
  <c r="I60" i="14"/>
  <c r="F60" i="14"/>
  <c r="Q59" i="14"/>
  <c r="P59" i="14"/>
  <c r="M59" i="14"/>
  <c r="K59" i="14"/>
  <c r="I59" i="14"/>
  <c r="F59" i="14"/>
  <c r="Q58" i="14"/>
  <c r="P58" i="14"/>
  <c r="M58" i="14"/>
  <c r="K58" i="14"/>
  <c r="I58" i="14"/>
  <c r="F58" i="14"/>
  <c r="Q57" i="14"/>
  <c r="P57" i="14"/>
  <c r="M57" i="14"/>
  <c r="K57" i="14"/>
  <c r="I57" i="14"/>
  <c r="F57" i="14"/>
  <c r="Q56" i="14"/>
  <c r="P56" i="14"/>
  <c r="M56" i="14"/>
  <c r="K56" i="14"/>
  <c r="I56" i="14"/>
  <c r="F56" i="14"/>
  <c r="Q55" i="14"/>
  <c r="P55" i="14"/>
  <c r="M55" i="14"/>
  <c r="K55" i="14"/>
  <c r="I55" i="14"/>
  <c r="F55" i="14"/>
  <c r="Q54" i="14"/>
  <c r="P54" i="14"/>
  <c r="M54" i="14"/>
  <c r="K54" i="14"/>
  <c r="I54" i="14"/>
  <c r="F54" i="14"/>
  <c r="Q53" i="14"/>
  <c r="P53" i="14"/>
  <c r="M53" i="14"/>
  <c r="K53" i="14"/>
  <c r="I53" i="14"/>
  <c r="F53" i="14"/>
  <c r="Q52" i="14"/>
  <c r="P52" i="14"/>
  <c r="M52" i="14"/>
  <c r="K52" i="14"/>
  <c r="I52" i="14"/>
  <c r="F52" i="14"/>
  <c r="Q51" i="14"/>
  <c r="P51" i="14"/>
  <c r="M51" i="14"/>
  <c r="K51" i="14"/>
  <c r="I51" i="14"/>
  <c r="F51" i="14"/>
  <c r="Q50" i="14"/>
  <c r="P50" i="14"/>
  <c r="M50" i="14"/>
  <c r="K50" i="14"/>
  <c r="I50" i="14"/>
  <c r="F50" i="14"/>
  <c r="Q49" i="14"/>
  <c r="P49" i="14"/>
  <c r="M49" i="14"/>
  <c r="K49" i="14"/>
  <c r="I49" i="14"/>
  <c r="F49" i="14"/>
  <c r="Q48" i="14"/>
  <c r="P48" i="14"/>
  <c r="M48" i="14"/>
  <c r="K48" i="14"/>
  <c r="I48" i="14"/>
  <c r="F48" i="14"/>
  <c r="Q47" i="14"/>
  <c r="P47" i="14"/>
  <c r="M47" i="14"/>
  <c r="K47" i="14"/>
  <c r="I47" i="14"/>
  <c r="F47" i="14"/>
  <c r="Q46" i="14"/>
  <c r="P46" i="14"/>
  <c r="M46" i="14"/>
  <c r="K46" i="14"/>
  <c r="I46" i="14"/>
  <c r="F46" i="14"/>
  <c r="Q45" i="14"/>
  <c r="P45" i="14"/>
  <c r="M45" i="14"/>
  <c r="K45" i="14"/>
  <c r="I45" i="14"/>
  <c r="F45" i="14"/>
  <c r="Q44" i="14"/>
  <c r="P44" i="14"/>
  <c r="M44" i="14"/>
  <c r="K44" i="14"/>
  <c r="I44" i="14"/>
  <c r="F44" i="14"/>
  <c r="Q43" i="14"/>
  <c r="P43" i="14"/>
  <c r="M43" i="14"/>
  <c r="K43" i="14"/>
  <c r="I43" i="14"/>
  <c r="F43" i="14"/>
  <c r="Q42" i="14"/>
  <c r="P42" i="14"/>
  <c r="M42" i="14"/>
  <c r="K42" i="14"/>
  <c r="I42" i="14"/>
  <c r="F42" i="14"/>
  <c r="Q41" i="14"/>
  <c r="P41" i="14"/>
  <c r="M41" i="14"/>
  <c r="K41" i="14"/>
  <c r="I41" i="14"/>
  <c r="F41" i="14"/>
  <c r="Q40" i="14"/>
  <c r="P40" i="14"/>
  <c r="M40" i="14"/>
  <c r="K40" i="14"/>
  <c r="I40" i="14"/>
  <c r="F40" i="14"/>
  <c r="Q39" i="14"/>
  <c r="P39" i="14"/>
  <c r="M39" i="14"/>
  <c r="K39" i="14"/>
  <c r="I39" i="14"/>
  <c r="F39" i="14"/>
  <c r="Q38" i="14"/>
  <c r="P38" i="14"/>
  <c r="M38" i="14"/>
  <c r="K38" i="14"/>
  <c r="I38" i="14"/>
  <c r="F38" i="14"/>
  <c r="Q37" i="14"/>
  <c r="P37" i="14"/>
  <c r="M37" i="14"/>
  <c r="K37" i="14"/>
  <c r="I37" i="14"/>
  <c r="F37" i="14"/>
  <c r="Q36" i="14"/>
  <c r="P36" i="14"/>
  <c r="M36" i="14"/>
  <c r="K36" i="14"/>
  <c r="I36" i="14"/>
  <c r="F36" i="14"/>
  <c r="Q35" i="14"/>
  <c r="P35" i="14"/>
  <c r="M35" i="14"/>
  <c r="K35" i="14"/>
  <c r="I35" i="14"/>
  <c r="F35" i="14"/>
  <c r="Q34" i="14"/>
  <c r="P34" i="14"/>
  <c r="M34" i="14"/>
  <c r="K34" i="14"/>
  <c r="I34" i="14"/>
  <c r="F34" i="14"/>
  <c r="Q33" i="14"/>
  <c r="P33" i="14"/>
  <c r="M33" i="14"/>
  <c r="K33" i="14"/>
  <c r="I33" i="14"/>
  <c r="F33" i="14"/>
  <c r="Q32" i="14"/>
  <c r="P32" i="14"/>
  <c r="M32" i="14"/>
  <c r="K32" i="14"/>
  <c r="I32" i="14"/>
  <c r="F32" i="14"/>
  <c r="Q31" i="14"/>
  <c r="P31" i="14"/>
  <c r="M31" i="14"/>
  <c r="K31" i="14"/>
  <c r="I31" i="14"/>
  <c r="F31" i="14"/>
  <c r="Q30" i="14"/>
  <c r="P30" i="14"/>
  <c r="M30" i="14"/>
  <c r="K30" i="14"/>
  <c r="I30" i="14"/>
  <c r="F30" i="14"/>
  <c r="Q29" i="14"/>
  <c r="P29" i="14"/>
  <c r="M29" i="14"/>
  <c r="K29" i="14"/>
  <c r="I29" i="14"/>
  <c r="F29" i="14"/>
  <c r="Q28" i="14"/>
  <c r="P28" i="14"/>
  <c r="M28" i="14"/>
  <c r="K28" i="14"/>
  <c r="I28" i="14"/>
  <c r="F28" i="14"/>
  <c r="Q27" i="14"/>
  <c r="P27" i="14"/>
  <c r="M27" i="14"/>
  <c r="K27" i="14"/>
  <c r="I27" i="14"/>
  <c r="F27" i="14"/>
  <c r="Q26" i="14"/>
  <c r="P26" i="14"/>
  <c r="M26" i="14"/>
  <c r="K26" i="14"/>
  <c r="I26" i="14"/>
  <c r="F26" i="14"/>
  <c r="Q25" i="14"/>
  <c r="P25" i="14"/>
  <c r="M25" i="14"/>
  <c r="K25" i="14"/>
  <c r="I25" i="14"/>
  <c r="F25" i="14"/>
  <c r="Q24" i="14"/>
  <c r="P24" i="14"/>
  <c r="M24" i="14"/>
  <c r="K24" i="14"/>
  <c r="I24" i="14"/>
  <c r="F24" i="14"/>
  <c r="Q23" i="14"/>
  <c r="P23" i="14"/>
  <c r="M23" i="14"/>
  <c r="K23" i="14"/>
  <c r="I23" i="14"/>
  <c r="F23" i="14"/>
  <c r="Q22" i="14"/>
  <c r="P22" i="14"/>
  <c r="M22" i="14"/>
  <c r="K22" i="14"/>
  <c r="I22" i="14"/>
  <c r="F22" i="14"/>
  <c r="Q21" i="14"/>
  <c r="P21" i="14"/>
  <c r="M21" i="14"/>
  <c r="K21" i="14"/>
  <c r="I21" i="14"/>
  <c r="F21" i="14"/>
  <c r="Q20" i="14"/>
  <c r="P20" i="14"/>
  <c r="M20" i="14"/>
  <c r="K20" i="14"/>
  <c r="I20" i="14"/>
  <c r="F20" i="14"/>
  <c r="Q19" i="14"/>
  <c r="P19" i="14"/>
  <c r="M19" i="14"/>
  <c r="K19" i="14"/>
  <c r="I19" i="14"/>
  <c r="F19" i="14"/>
  <c r="Q18" i="14"/>
  <c r="P18" i="14"/>
  <c r="M18" i="14"/>
  <c r="K18" i="14"/>
  <c r="I18" i="14"/>
  <c r="F18" i="14"/>
  <c r="Q17" i="14"/>
  <c r="P17" i="14"/>
  <c r="M17" i="14"/>
  <c r="K17" i="14"/>
  <c r="I17" i="14"/>
  <c r="F17" i="14"/>
  <c r="Q16" i="14"/>
  <c r="P16" i="14"/>
  <c r="M16" i="14"/>
  <c r="K16" i="14"/>
  <c r="I16" i="14"/>
  <c r="F16" i="14"/>
  <c r="Q15" i="14"/>
  <c r="P15" i="14"/>
  <c r="M15" i="14"/>
  <c r="K15" i="14"/>
  <c r="I15" i="14"/>
  <c r="F15" i="14"/>
  <c r="Q14" i="14"/>
  <c r="P14" i="14"/>
  <c r="M14" i="14"/>
  <c r="K14" i="14"/>
  <c r="I14" i="14"/>
  <c r="F14" i="14"/>
  <c r="Q13" i="14"/>
  <c r="P13" i="14"/>
  <c r="M13" i="14"/>
  <c r="K13" i="14"/>
  <c r="I13" i="14"/>
  <c r="F13" i="14"/>
  <c r="Q12" i="14"/>
  <c r="P12" i="14"/>
  <c r="M12" i="14"/>
  <c r="K12" i="14"/>
  <c r="I12" i="14"/>
  <c r="F12" i="14"/>
  <c r="Q11" i="14"/>
  <c r="P11" i="14"/>
  <c r="M11" i="14"/>
  <c r="K11" i="14"/>
  <c r="I11" i="14"/>
  <c r="F11" i="14"/>
  <c r="Q10" i="14"/>
  <c r="P10" i="14"/>
  <c r="M10" i="14"/>
  <c r="K10" i="14"/>
  <c r="I10" i="14"/>
  <c r="F10" i="14"/>
  <c r="Q9" i="14"/>
  <c r="P9" i="14"/>
  <c r="M9" i="14"/>
  <c r="K9" i="14"/>
  <c r="I9" i="14"/>
  <c r="F9" i="14"/>
  <c r="Q8" i="14"/>
  <c r="P8" i="14"/>
  <c r="M8" i="14"/>
  <c r="K8" i="14"/>
  <c r="I8" i="14"/>
  <c r="F8" i="14"/>
  <c r="Q7" i="14"/>
  <c r="P7" i="14"/>
  <c r="M7" i="14"/>
  <c r="K7" i="14"/>
  <c r="I7" i="14"/>
  <c r="F7" i="14"/>
  <c r="Q6" i="14"/>
  <c r="P6" i="14"/>
  <c r="M6" i="14"/>
  <c r="K6" i="14"/>
  <c r="I6" i="14"/>
  <c r="F6" i="14"/>
  <c r="Q272" i="13"/>
  <c r="P272" i="13"/>
  <c r="M272" i="13"/>
  <c r="K272" i="13"/>
  <c r="I272" i="13"/>
  <c r="F272" i="13"/>
  <c r="Q271" i="13"/>
  <c r="P271" i="13"/>
  <c r="M271" i="13"/>
  <c r="K271" i="13"/>
  <c r="I271" i="13"/>
  <c r="F271" i="13"/>
  <c r="Q270" i="13"/>
  <c r="P270" i="13"/>
  <c r="M270" i="13"/>
  <c r="K270" i="13"/>
  <c r="I270" i="13"/>
  <c r="F270" i="13"/>
  <c r="Q269" i="13"/>
  <c r="P269" i="13"/>
  <c r="M269" i="13"/>
  <c r="K269" i="13"/>
  <c r="I269" i="13"/>
  <c r="F269" i="13"/>
  <c r="Q268" i="13"/>
  <c r="P268" i="13"/>
  <c r="M268" i="13"/>
  <c r="K268" i="13"/>
  <c r="I268" i="13"/>
  <c r="F268" i="13"/>
  <c r="Q267" i="13"/>
  <c r="P267" i="13"/>
  <c r="M267" i="13"/>
  <c r="K267" i="13"/>
  <c r="I267" i="13"/>
  <c r="F267" i="13"/>
  <c r="Q266" i="13"/>
  <c r="P266" i="13"/>
  <c r="M266" i="13"/>
  <c r="K266" i="13"/>
  <c r="I266" i="13"/>
  <c r="F266" i="13"/>
  <c r="Q265" i="13"/>
  <c r="P265" i="13"/>
  <c r="M265" i="13"/>
  <c r="K265" i="13"/>
  <c r="I265" i="13"/>
  <c r="F265" i="13"/>
  <c r="Q264" i="13"/>
  <c r="P264" i="13"/>
  <c r="M264" i="13"/>
  <c r="K264" i="13"/>
  <c r="I264" i="13"/>
  <c r="F264" i="13"/>
  <c r="Q263" i="13"/>
  <c r="P263" i="13"/>
  <c r="M263" i="13"/>
  <c r="K263" i="13"/>
  <c r="I263" i="13"/>
  <c r="F263" i="13"/>
  <c r="Q262" i="13"/>
  <c r="P262" i="13"/>
  <c r="M262" i="13"/>
  <c r="K262" i="13"/>
  <c r="I262" i="13"/>
  <c r="F262" i="13"/>
  <c r="Q261" i="13"/>
  <c r="P261" i="13"/>
  <c r="M261" i="13"/>
  <c r="K261" i="13"/>
  <c r="I261" i="13"/>
  <c r="F261" i="13"/>
  <c r="Q260" i="13"/>
  <c r="P260" i="13"/>
  <c r="M260" i="13"/>
  <c r="K260" i="13"/>
  <c r="I260" i="13"/>
  <c r="F260" i="13"/>
  <c r="Q259" i="13"/>
  <c r="P259" i="13"/>
  <c r="M259" i="13"/>
  <c r="K259" i="13"/>
  <c r="I259" i="13"/>
  <c r="F259" i="13"/>
  <c r="Q258" i="13"/>
  <c r="P258" i="13"/>
  <c r="M258" i="13"/>
  <c r="K258" i="13"/>
  <c r="I258" i="13"/>
  <c r="F258" i="13"/>
  <c r="Q257" i="13"/>
  <c r="P257" i="13"/>
  <c r="M257" i="13"/>
  <c r="K257" i="13"/>
  <c r="I257" i="13"/>
  <c r="F257" i="13"/>
  <c r="Q256" i="13"/>
  <c r="P256" i="13"/>
  <c r="M256" i="13"/>
  <c r="K256" i="13"/>
  <c r="I256" i="13"/>
  <c r="F256" i="13"/>
  <c r="Q255" i="13"/>
  <c r="P255" i="13"/>
  <c r="M255" i="13"/>
  <c r="K255" i="13"/>
  <c r="I255" i="13"/>
  <c r="F255" i="13"/>
  <c r="Q254" i="13"/>
  <c r="P254" i="13"/>
  <c r="M254" i="13"/>
  <c r="K254" i="13"/>
  <c r="I254" i="13"/>
  <c r="F254" i="13"/>
  <c r="Q253" i="13"/>
  <c r="P253" i="13"/>
  <c r="M253" i="13"/>
  <c r="K253" i="13"/>
  <c r="I253" i="13"/>
  <c r="F253" i="13"/>
  <c r="Q252" i="13"/>
  <c r="P252" i="13"/>
  <c r="M252" i="13"/>
  <c r="K252" i="13"/>
  <c r="I252" i="13"/>
  <c r="F252" i="13"/>
  <c r="Q251" i="13"/>
  <c r="P251" i="13"/>
  <c r="M251" i="13"/>
  <c r="K251" i="13"/>
  <c r="I251" i="13"/>
  <c r="F251" i="13"/>
  <c r="Q250" i="13"/>
  <c r="P250" i="13"/>
  <c r="M250" i="13"/>
  <c r="K250" i="13"/>
  <c r="I250" i="13"/>
  <c r="F250" i="13"/>
  <c r="Q249" i="13"/>
  <c r="P249" i="13"/>
  <c r="M249" i="13"/>
  <c r="K249" i="13"/>
  <c r="I249" i="13"/>
  <c r="F249" i="13"/>
  <c r="Q248" i="13"/>
  <c r="P248" i="13"/>
  <c r="M248" i="13"/>
  <c r="K248" i="13"/>
  <c r="I248" i="13"/>
  <c r="F248" i="13"/>
  <c r="Q247" i="13"/>
  <c r="P247" i="13"/>
  <c r="M247" i="13"/>
  <c r="K247" i="13"/>
  <c r="I247" i="13"/>
  <c r="F247" i="13"/>
  <c r="Q246" i="13"/>
  <c r="P246" i="13"/>
  <c r="M246" i="13"/>
  <c r="K246" i="13"/>
  <c r="I246" i="13"/>
  <c r="F246" i="13"/>
  <c r="Q245" i="13"/>
  <c r="P245" i="13"/>
  <c r="M245" i="13"/>
  <c r="K245" i="13"/>
  <c r="I245" i="13"/>
  <c r="F245" i="13"/>
  <c r="Q244" i="13"/>
  <c r="P244" i="13"/>
  <c r="M244" i="13"/>
  <c r="K244" i="13"/>
  <c r="I244" i="13"/>
  <c r="F244" i="13"/>
  <c r="Q243" i="13"/>
  <c r="P243" i="13"/>
  <c r="M243" i="13"/>
  <c r="K243" i="13"/>
  <c r="I243" i="13"/>
  <c r="F243" i="13"/>
  <c r="Q242" i="13"/>
  <c r="P242" i="13"/>
  <c r="M242" i="13"/>
  <c r="K242" i="13"/>
  <c r="I242" i="13"/>
  <c r="F242" i="13"/>
  <c r="Q241" i="13"/>
  <c r="P241" i="13"/>
  <c r="M241" i="13"/>
  <c r="K241" i="13"/>
  <c r="I241" i="13"/>
  <c r="F241" i="13"/>
  <c r="Q240" i="13"/>
  <c r="P240" i="13"/>
  <c r="M240" i="13"/>
  <c r="K240" i="13"/>
  <c r="I240" i="13"/>
  <c r="F240" i="13"/>
  <c r="Q239" i="13"/>
  <c r="P239" i="13"/>
  <c r="M239" i="13"/>
  <c r="K239" i="13"/>
  <c r="I239" i="13"/>
  <c r="F239" i="13"/>
  <c r="Q238" i="13"/>
  <c r="P238" i="13"/>
  <c r="M238" i="13"/>
  <c r="K238" i="13"/>
  <c r="I238" i="13"/>
  <c r="F238" i="13"/>
  <c r="Q237" i="13"/>
  <c r="P237" i="13"/>
  <c r="M237" i="13"/>
  <c r="K237" i="13"/>
  <c r="I237" i="13"/>
  <c r="F237" i="13"/>
  <c r="Q236" i="13"/>
  <c r="P236" i="13"/>
  <c r="M236" i="13"/>
  <c r="K236" i="13"/>
  <c r="I236" i="13"/>
  <c r="F236" i="13"/>
  <c r="Q235" i="13"/>
  <c r="P235" i="13"/>
  <c r="M235" i="13"/>
  <c r="K235" i="13"/>
  <c r="I235" i="13"/>
  <c r="F235" i="13"/>
  <c r="Q234" i="13"/>
  <c r="P234" i="13"/>
  <c r="M234" i="13"/>
  <c r="K234" i="13"/>
  <c r="I234" i="13"/>
  <c r="F234" i="13"/>
  <c r="Q233" i="13"/>
  <c r="P233" i="13"/>
  <c r="M233" i="13"/>
  <c r="K233" i="13"/>
  <c r="I233" i="13"/>
  <c r="F233" i="13"/>
  <c r="Q232" i="13"/>
  <c r="P232" i="13"/>
  <c r="M232" i="13"/>
  <c r="K232" i="13"/>
  <c r="I232" i="13"/>
  <c r="F232" i="13"/>
  <c r="Q231" i="13"/>
  <c r="P231" i="13"/>
  <c r="M231" i="13"/>
  <c r="K231" i="13"/>
  <c r="I231" i="13"/>
  <c r="F231" i="13"/>
  <c r="Q230" i="13"/>
  <c r="P230" i="13"/>
  <c r="M230" i="13"/>
  <c r="K230" i="13"/>
  <c r="I230" i="13"/>
  <c r="F230" i="13"/>
  <c r="Q229" i="13"/>
  <c r="P229" i="13"/>
  <c r="M229" i="13"/>
  <c r="K229" i="13"/>
  <c r="I229" i="13"/>
  <c r="F229" i="13"/>
  <c r="Q228" i="13"/>
  <c r="P228" i="13"/>
  <c r="M228" i="13"/>
  <c r="K228" i="13"/>
  <c r="I228" i="13"/>
  <c r="F228" i="13"/>
  <c r="Q227" i="13"/>
  <c r="P227" i="13"/>
  <c r="M227" i="13"/>
  <c r="K227" i="13"/>
  <c r="I227" i="13"/>
  <c r="F227" i="13"/>
  <c r="Q226" i="13"/>
  <c r="P226" i="13"/>
  <c r="M226" i="13"/>
  <c r="K226" i="13"/>
  <c r="I226" i="13"/>
  <c r="F226" i="13"/>
  <c r="Q225" i="13"/>
  <c r="P225" i="13"/>
  <c r="M225" i="13"/>
  <c r="K225" i="13"/>
  <c r="I225" i="13"/>
  <c r="F225" i="13"/>
  <c r="Q224" i="13"/>
  <c r="P224" i="13"/>
  <c r="M224" i="13"/>
  <c r="K224" i="13"/>
  <c r="I224" i="13"/>
  <c r="F224" i="13"/>
  <c r="Q223" i="13"/>
  <c r="P223" i="13"/>
  <c r="M223" i="13"/>
  <c r="K223" i="13"/>
  <c r="I223" i="13"/>
  <c r="F223" i="13"/>
  <c r="Q222" i="13"/>
  <c r="P222" i="13"/>
  <c r="M222" i="13"/>
  <c r="K222" i="13"/>
  <c r="I222" i="13"/>
  <c r="F222" i="13"/>
  <c r="Q221" i="13"/>
  <c r="P221" i="13"/>
  <c r="M221" i="13"/>
  <c r="K221" i="13"/>
  <c r="I221" i="13"/>
  <c r="F221" i="13"/>
  <c r="Q220" i="13"/>
  <c r="P220" i="13"/>
  <c r="M220" i="13"/>
  <c r="K220" i="13"/>
  <c r="I220" i="13"/>
  <c r="F220" i="13"/>
  <c r="Q219" i="13"/>
  <c r="P219" i="13"/>
  <c r="M219" i="13"/>
  <c r="K219" i="13"/>
  <c r="I219" i="13"/>
  <c r="F219" i="13"/>
  <c r="Q218" i="13"/>
  <c r="P218" i="13"/>
  <c r="M218" i="13"/>
  <c r="K218" i="13"/>
  <c r="I218" i="13"/>
  <c r="F218" i="13"/>
  <c r="Q217" i="13"/>
  <c r="P217" i="13"/>
  <c r="M217" i="13"/>
  <c r="K217" i="13"/>
  <c r="I217" i="13"/>
  <c r="F217" i="13"/>
  <c r="Q216" i="13"/>
  <c r="P216" i="13"/>
  <c r="M216" i="13"/>
  <c r="K216" i="13"/>
  <c r="I216" i="13"/>
  <c r="F216" i="13"/>
  <c r="Q215" i="13"/>
  <c r="P215" i="13"/>
  <c r="M215" i="13"/>
  <c r="K215" i="13"/>
  <c r="I215" i="13"/>
  <c r="F215" i="13"/>
  <c r="Q214" i="13"/>
  <c r="P214" i="13"/>
  <c r="M214" i="13"/>
  <c r="K214" i="13"/>
  <c r="I214" i="13"/>
  <c r="F214" i="13"/>
  <c r="Q213" i="13"/>
  <c r="P213" i="13"/>
  <c r="M213" i="13"/>
  <c r="K213" i="13"/>
  <c r="I213" i="13"/>
  <c r="F213" i="13"/>
  <c r="Q212" i="13"/>
  <c r="P212" i="13"/>
  <c r="M212" i="13"/>
  <c r="K212" i="13"/>
  <c r="I212" i="13"/>
  <c r="F212" i="13"/>
  <c r="Q211" i="13"/>
  <c r="P211" i="13"/>
  <c r="M211" i="13"/>
  <c r="K211" i="13"/>
  <c r="I211" i="13"/>
  <c r="F211" i="13"/>
  <c r="Q210" i="13"/>
  <c r="P210" i="13"/>
  <c r="M210" i="13"/>
  <c r="K210" i="13"/>
  <c r="I210" i="13"/>
  <c r="F210" i="13"/>
  <c r="Q209" i="13"/>
  <c r="P209" i="13"/>
  <c r="M209" i="13"/>
  <c r="K209" i="13"/>
  <c r="I209" i="13"/>
  <c r="F209" i="13"/>
  <c r="Q208" i="13"/>
  <c r="P208" i="13"/>
  <c r="M208" i="13"/>
  <c r="K208" i="13"/>
  <c r="I208" i="13"/>
  <c r="F208" i="13"/>
  <c r="Q207" i="13"/>
  <c r="P207" i="13"/>
  <c r="M207" i="13"/>
  <c r="K207" i="13"/>
  <c r="I207" i="13"/>
  <c r="F207" i="13"/>
  <c r="Q206" i="13"/>
  <c r="P206" i="13"/>
  <c r="M206" i="13"/>
  <c r="K206" i="13"/>
  <c r="I206" i="13"/>
  <c r="F206" i="13"/>
  <c r="Q205" i="13"/>
  <c r="P205" i="13"/>
  <c r="M205" i="13"/>
  <c r="K205" i="13"/>
  <c r="I205" i="13"/>
  <c r="F205" i="13"/>
  <c r="Q204" i="13"/>
  <c r="P204" i="13"/>
  <c r="M204" i="13"/>
  <c r="K204" i="13"/>
  <c r="I204" i="13"/>
  <c r="F204" i="13"/>
  <c r="Q203" i="13"/>
  <c r="P203" i="13"/>
  <c r="M203" i="13"/>
  <c r="K203" i="13"/>
  <c r="I203" i="13"/>
  <c r="F203" i="13"/>
  <c r="Q202" i="13"/>
  <c r="P202" i="13"/>
  <c r="M202" i="13"/>
  <c r="K202" i="13"/>
  <c r="I202" i="13"/>
  <c r="F202" i="13"/>
  <c r="Q201" i="13"/>
  <c r="P201" i="13"/>
  <c r="M201" i="13"/>
  <c r="K201" i="13"/>
  <c r="I201" i="13"/>
  <c r="F201" i="13"/>
  <c r="Q200" i="13"/>
  <c r="P200" i="13"/>
  <c r="M200" i="13"/>
  <c r="K200" i="13"/>
  <c r="I200" i="13"/>
  <c r="F200" i="13"/>
  <c r="Q199" i="13"/>
  <c r="P199" i="13"/>
  <c r="M199" i="13"/>
  <c r="K199" i="13"/>
  <c r="I199" i="13"/>
  <c r="F199" i="13"/>
  <c r="Q198" i="13"/>
  <c r="P198" i="13"/>
  <c r="M198" i="13"/>
  <c r="K198" i="13"/>
  <c r="I198" i="13"/>
  <c r="F198" i="13"/>
  <c r="Q197" i="13"/>
  <c r="P197" i="13"/>
  <c r="M197" i="13"/>
  <c r="K197" i="13"/>
  <c r="I197" i="13"/>
  <c r="F197" i="13"/>
  <c r="Q196" i="13"/>
  <c r="P196" i="13"/>
  <c r="M196" i="13"/>
  <c r="K196" i="13"/>
  <c r="I196" i="13"/>
  <c r="F196" i="13"/>
  <c r="Q195" i="13"/>
  <c r="P195" i="13"/>
  <c r="M195" i="13"/>
  <c r="K195" i="13"/>
  <c r="I195" i="13"/>
  <c r="F195" i="13"/>
  <c r="Q194" i="13"/>
  <c r="P194" i="13"/>
  <c r="M194" i="13"/>
  <c r="K194" i="13"/>
  <c r="I194" i="13"/>
  <c r="F194" i="13"/>
  <c r="Q193" i="13"/>
  <c r="P193" i="13"/>
  <c r="M193" i="13"/>
  <c r="K193" i="13"/>
  <c r="I193" i="13"/>
  <c r="F193" i="13"/>
  <c r="Q192" i="13"/>
  <c r="P192" i="13"/>
  <c r="M192" i="13"/>
  <c r="K192" i="13"/>
  <c r="I192" i="13"/>
  <c r="F192" i="13"/>
  <c r="Q191" i="13"/>
  <c r="P191" i="13"/>
  <c r="M191" i="13"/>
  <c r="K191" i="13"/>
  <c r="I191" i="13"/>
  <c r="F191" i="13"/>
  <c r="Q190" i="13"/>
  <c r="P190" i="13"/>
  <c r="M190" i="13"/>
  <c r="K190" i="13"/>
  <c r="I190" i="13"/>
  <c r="F190" i="13"/>
  <c r="Q189" i="13"/>
  <c r="P189" i="13"/>
  <c r="M189" i="13"/>
  <c r="K189" i="13"/>
  <c r="I189" i="13"/>
  <c r="F189" i="13"/>
  <c r="Q188" i="13"/>
  <c r="P188" i="13"/>
  <c r="M188" i="13"/>
  <c r="K188" i="13"/>
  <c r="I188" i="13"/>
  <c r="F188" i="13"/>
  <c r="Q187" i="13"/>
  <c r="P187" i="13"/>
  <c r="M187" i="13"/>
  <c r="K187" i="13"/>
  <c r="I187" i="13"/>
  <c r="F187" i="13"/>
  <c r="Q186" i="13"/>
  <c r="P186" i="13"/>
  <c r="M186" i="13"/>
  <c r="K186" i="13"/>
  <c r="I186" i="13"/>
  <c r="F186" i="13"/>
  <c r="Q185" i="13"/>
  <c r="P185" i="13"/>
  <c r="M185" i="13"/>
  <c r="K185" i="13"/>
  <c r="I185" i="13"/>
  <c r="F185" i="13"/>
  <c r="Q184" i="13"/>
  <c r="P184" i="13"/>
  <c r="M184" i="13"/>
  <c r="K184" i="13"/>
  <c r="I184" i="13"/>
  <c r="F184" i="13"/>
  <c r="Q183" i="13"/>
  <c r="P183" i="13"/>
  <c r="M183" i="13"/>
  <c r="K183" i="13"/>
  <c r="I183" i="13"/>
  <c r="F183" i="13"/>
  <c r="Q182" i="13"/>
  <c r="P182" i="13"/>
  <c r="M182" i="13"/>
  <c r="K182" i="13"/>
  <c r="I182" i="13"/>
  <c r="F182" i="13"/>
  <c r="Q181" i="13"/>
  <c r="P181" i="13"/>
  <c r="M181" i="13"/>
  <c r="K181" i="13"/>
  <c r="I181" i="13"/>
  <c r="F181" i="13"/>
  <c r="Q180" i="13"/>
  <c r="P180" i="13"/>
  <c r="M180" i="13"/>
  <c r="K180" i="13"/>
  <c r="I180" i="13"/>
  <c r="F180" i="13"/>
  <c r="Q179" i="13"/>
  <c r="P179" i="13"/>
  <c r="M179" i="13"/>
  <c r="K179" i="13"/>
  <c r="I179" i="13"/>
  <c r="F179" i="13"/>
  <c r="Q178" i="13"/>
  <c r="P178" i="13"/>
  <c r="M178" i="13"/>
  <c r="K178" i="13"/>
  <c r="I178" i="13"/>
  <c r="F178" i="13"/>
  <c r="Q177" i="13"/>
  <c r="P177" i="13"/>
  <c r="M177" i="13"/>
  <c r="K177" i="13"/>
  <c r="I177" i="13"/>
  <c r="F177" i="13"/>
  <c r="Q176" i="13"/>
  <c r="P176" i="13"/>
  <c r="M176" i="13"/>
  <c r="K176" i="13"/>
  <c r="I176" i="13"/>
  <c r="F176" i="13"/>
  <c r="Q175" i="13"/>
  <c r="P175" i="13"/>
  <c r="M175" i="13"/>
  <c r="K175" i="13"/>
  <c r="I175" i="13"/>
  <c r="F175" i="13"/>
  <c r="Q174" i="13"/>
  <c r="P174" i="13"/>
  <c r="M174" i="13"/>
  <c r="K174" i="13"/>
  <c r="I174" i="13"/>
  <c r="F174" i="13"/>
  <c r="Q173" i="13"/>
  <c r="P173" i="13"/>
  <c r="M173" i="13"/>
  <c r="K173" i="13"/>
  <c r="I173" i="13"/>
  <c r="F173" i="13"/>
  <c r="Q172" i="13"/>
  <c r="P172" i="13"/>
  <c r="M172" i="13"/>
  <c r="K172" i="13"/>
  <c r="I172" i="13"/>
  <c r="F172" i="13"/>
  <c r="Q171" i="13"/>
  <c r="P171" i="13"/>
  <c r="M171" i="13"/>
  <c r="K171" i="13"/>
  <c r="I171" i="13"/>
  <c r="F171" i="13"/>
  <c r="Q170" i="13"/>
  <c r="P170" i="13"/>
  <c r="M170" i="13"/>
  <c r="K170" i="13"/>
  <c r="I170" i="13"/>
  <c r="F170" i="13"/>
  <c r="Q169" i="13"/>
  <c r="P169" i="13"/>
  <c r="M169" i="13"/>
  <c r="K169" i="13"/>
  <c r="I169" i="13"/>
  <c r="F169" i="13"/>
  <c r="Q168" i="13"/>
  <c r="P168" i="13"/>
  <c r="M168" i="13"/>
  <c r="K168" i="13"/>
  <c r="I168" i="13"/>
  <c r="F168" i="13"/>
  <c r="Q167" i="13"/>
  <c r="P167" i="13"/>
  <c r="M167" i="13"/>
  <c r="K167" i="13"/>
  <c r="I167" i="13"/>
  <c r="F167" i="13"/>
  <c r="Q166" i="13"/>
  <c r="P166" i="13"/>
  <c r="M166" i="13"/>
  <c r="K166" i="13"/>
  <c r="I166" i="13"/>
  <c r="F166" i="13"/>
  <c r="Q165" i="13"/>
  <c r="P165" i="13"/>
  <c r="M165" i="13"/>
  <c r="K165" i="13"/>
  <c r="I165" i="13"/>
  <c r="F165" i="13"/>
  <c r="Q164" i="13"/>
  <c r="P164" i="13"/>
  <c r="M164" i="13"/>
  <c r="K164" i="13"/>
  <c r="I164" i="13"/>
  <c r="F164" i="13"/>
  <c r="Q163" i="13"/>
  <c r="P163" i="13"/>
  <c r="M163" i="13"/>
  <c r="K163" i="13"/>
  <c r="I163" i="13"/>
  <c r="F163" i="13"/>
  <c r="Q162" i="13"/>
  <c r="P162" i="13"/>
  <c r="M162" i="13"/>
  <c r="K162" i="13"/>
  <c r="I162" i="13"/>
  <c r="F162" i="13"/>
  <c r="Q161" i="13"/>
  <c r="P161" i="13"/>
  <c r="M161" i="13"/>
  <c r="K161" i="13"/>
  <c r="I161" i="13"/>
  <c r="F161" i="13"/>
  <c r="Q160" i="13"/>
  <c r="P160" i="13"/>
  <c r="M160" i="13"/>
  <c r="K160" i="13"/>
  <c r="I160" i="13"/>
  <c r="F160" i="13"/>
  <c r="Q159" i="13"/>
  <c r="P159" i="13"/>
  <c r="M159" i="13"/>
  <c r="K159" i="13"/>
  <c r="I159" i="13"/>
  <c r="F159" i="13"/>
  <c r="Q158" i="13"/>
  <c r="P158" i="13"/>
  <c r="M158" i="13"/>
  <c r="K158" i="13"/>
  <c r="I158" i="13"/>
  <c r="F158" i="13"/>
  <c r="Q157" i="13"/>
  <c r="P157" i="13"/>
  <c r="M157" i="13"/>
  <c r="K157" i="13"/>
  <c r="I157" i="13"/>
  <c r="F157" i="13"/>
  <c r="Q156" i="13"/>
  <c r="P156" i="13"/>
  <c r="M156" i="13"/>
  <c r="K156" i="13"/>
  <c r="I156" i="13"/>
  <c r="F156" i="13"/>
  <c r="Q155" i="13"/>
  <c r="P155" i="13"/>
  <c r="M155" i="13"/>
  <c r="K155" i="13"/>
  <c r="I155" i="13"/>
  <c r="F155" i="13"/>
  <c r="Q154" i="13"/>
  <c r="P154" i="13"/>
  <c r="M154" i="13"/>
  <c r="K154" i="13"/>
  <c r="I154" i="13"/>
  <c r="F154" i="13"/>
  <c r="Q153" i="13"/>
  <c r="P153" i="13"/>
  <c r="M153" i="13"/>
  <c r="K153" i="13"/>
  <c r="I153" i="13"/>
  <c r="F153" i="13"/>
  <c r="Q152" i="13"/>
  <c r="P152" i="13"/>
  <c r="M152" i="13"/>
  <c r="K152" i="13"/>
  <c r="I152" i="13"/>
  <c r="F152" i="13"/>
  <c r="Q151" i="13"/>
  <c r="P151" i="13"/>
  <c r="M151" i="13"/>
  <c r="K151" i="13"/>
  <c r="I151" i="13"/>
  <c r="F151" i="13"/>
  <c r="Q150" i="13"/>
  <c r="P150" i="13"/>
  <c r="M150" i="13"/>
  <c r="K150" i="13"/>
  <c r="I150" i="13"/>
  <c r="F150" i="13"/>
  <c r="Q149" i="13"/>
  <c r="P149" i="13"/>
  <c r="M149" i="13"/>
  <c r="K149" i="13"/>
  <c r="I149" i="13"/>
  <c r="F149" i="13"/>
  <c r="Q148" i="13"/>
  <c r="P148" i="13"/>
  <c r="M148" i="13"/>
  <c r="K148" i="13"/>
  <c r="I148" i="13"/>
  <c r="F148" i="13"/>
  <c r="Q147" i="13"/>
  <c r="P147" i="13"/>
  <c r="M147" i="13"/>
  <c r="K147" i="13"/>
  <c r="I147" i="13"/>
  <c r="F147" i="13"/>
  <c r="Q146" i="13"/>
  <c r="P146" i="13"/>
  <c r="M146" i="13"/>
  <c r="K146" i="13"/>
  <c r="I146" i="13"/>
  <c r="F146" i="13"/>
  <c r="Q145" i="13"/>
  <c r="P145" i="13"/>
  <c r="M145" i="13"/>
  <c r="K145" i="13"/>
  <c r="I145" i="13"/>
  <c r="F145" i="13"/>
  <c r="Q144" i="13"/>
  <c r="P144" i="13"/>
  <c r="M144" i="13"/>
  <c r="K144" i="13"/>
  <c r="I144" i="13"/>
  <c r="F144" i="13"/>
  <c r="Q143" i="13"/>
  <c r="P143" i="13"/>
  <c r="M143" i="13"/>
  <c r="K143" i="13"/>
  <c r="I143" i="13"/>
  <c r="F143" i="13"/>
  <c r="Q142" i="13"/>
  <c r="P142" i="13"/>
  <c r="M142" i="13"/>
  <c r="K142" i="13"/>
  <c r="I142" i="13"/>
  <c r="F142" i="13"/>
  <c r="Q141" i="13"/>
  <c r="P141" i="13"/>
  <c r="M141" i="13"/>
  <c r="K141" i="13"/>
  <c r="I141" i="13"/>
  <c r="F141" i="13"/>
  <c r="Q140" i="13"/>
  <c r="P140" i="13"/>
  <c r="M140" i="13"/>
  <c r="K140" i="13"/>
  <c r="I140" i="13"/>
  <c r="F140" i="13"/>
  <c r="Q139" i="13"/>
  <c r="P139" i="13"/>
  <c r="M139" i="13"/>
  <c r="K139" i="13"/>
  <c r="I139" i="13"/>
  <c r="F139" i="13"/>
  <c r="Q138" i="13"/>
  <c r="P138" i="13"/>
  <c r="M138" i="13"/>
  <c r="K138" i="13"/>
  <c r="I138" i="13"/>
  <c r="F138" i="13"/>
  <c r="Q137" i="13"/>
  <c r="P137" i="13"/>
  <c r="M137" i="13"/>
  <c r="K137" i="13"/>
  <c r="I137" i="13"/>
  <c r="F137" i="13"/>
  <c r="Q136" i="13"/>
  <c r="P136" i="13"/>
  <c r="M136" i="13"/>
  <c r="K136" i="13"/>
  <c r="I136" i="13"/>
  <c r="F136" i="13"/>
  <c r="Q135" i="13"/>
  <c r="P135" i="13"/>
  <c r="M135" i="13"/>
  <c r="K135" i="13"/>
  <c r="I135" i="13"/>
  <c r="F135" i="13"/>
  <c r="Q134" i="13"/>
  <c r="P134" i="13"/>
  <c r="M134" i="13"/>
  <c r="K134" i="13"/>
  <c r="I134" i="13"/>
  <c r="F134" i="13"/>
  <c r="Q133" i="13"/>
  <c r="P133" i="13"/>
  <c r="M133" i="13"/>
  <c r="K133" i="13"/>
  <c r="I133" i="13"/>
  <c r="F133" i="13"/>
  <c r="Q132" i="13"/>
  <c r="P132" i="13"/>
  <c r="M132" i="13"/>
  <c r="K132" i="13"/>
  <c r="I132" i="13"/>
  <c r="F132" i="13"/>
  <c r="Q131" i="13"/>
  <c r="P131" i="13"/>
  <c r="M131" i="13"/>
  <c r="K131" i="13"/>
  <c r="I131" i="13"/>
  <c r="F131" i="13"/>
  <c r="Q130" i="13"/>
  <c r="P130" i="13"/>
  <c r="M130" i="13"/>
  <c r="K130" i="13"/>
  <c r="I130" i="13"/>
  <c r="F130" i="13"/>
  <c r="Q129" i="13"/>
  <c r="P129" i="13"/>
  <c r="M129" i="13"/>
  <c r="K129" i="13"/>
  <c r="I129" i="13"/>
  <c r="F129" i="13"/>
  <c r="Q128" i="13"/>
  <c r="P128" i="13"/>
  <c r="M128" i="13"/>
  <c r="K128" i="13"/>
  <c r="I128" i="13"/>
  <c r="F128" i="13"/>
  <c r="Q127" i="13"/>
  <c r="P127" i="13"/>
  <c r="M127" i="13"/>
  <c r="K127" i="13"/>
  <c r="I127" i="13"/>
  <c r="F127" i="13"/>
  <c r="Q126" i="13"/>
  <c r="P126" i="13"/>
  <c r="M126" i="13"/>
  <c r="K126" i="13"/>
  <c r="I126" i="13"/>
  <c r="F126" i="13"/>
  <c r="Q125" i="13"/>
  <c r="P125" i="13"/>
  <c r="M125" i="13"/>
  <c r="K125" i="13"/>
  <c r="I125" i="13"/>
  <c r="F125" i="13"/>
  <c r="Q124" i="13"/>
  <c r="P124" i="13"/>
  <c r="M124" i="13"/>
  <c r="K124" i="13"/>
  <c r="I124" i="13"/>
  <c r="F124" i="13"/>
  <c r="Q123" i="13"/>
  <c r="P123" i="13"/>
  <c r="M123" i="13"/>
  <c r="K123" i="13"/>
  <c r="I123" i="13"/>
  <c r="F123" i="13"/>
  <c r="Q122" i="13"/>
  <c r="P122" i="13"/>
  <c r="M122" i="13"/>
  <c r="K122" i="13"/>
  <c r="I122" i="13"/>
  <c r="F122" i="13"/>
  <c r="Q121" i="13"/>
  <c r="P121" i="13"/>
  <c r="M121" i="13"/>
  <c r="K121" i="13"/>
  <c r="I121" i="13"/>
  <c r="F121" i="13"/>
  <c r="Q120" i="13"/>
  <c r="P120" i="13"/>
  <c r="M120" i="13"/>
  <c r="K120" i="13"/>
  <c r="I120" i="13"/>
  <c r="F120" i="13"/>
  <c r="Q119" i="13"/>
  <c r="P119" i="13"/>
  <c r="M119" i="13"/>
  <c r="K119" i="13"/>
  <c r="I119" i="13"/>
  <c r="F119" i="13"/>
  <c r="Q118" i="13"/>
  <c r="P118" i="13"/>
  <c r="M118" i="13"/>
  <c r="K118" i="13"/>
  <c r="I118" i="13"/>
  <c r="F118" i="13"/>
  <c r="Q117" i="13"/>
  <c r="P117" i="13"/>
  <c r="M117" i="13"/>
  <c r="K117" i="13"/>
  <c r="I117" i="13"/>
  <c r="F117" i="13"/>
  <c r="Q116" i="13"/>
  <c r="P116" i="13"/>
  <c r="M116" i="13"/>
  <c r="K116" i="13"/>
  <c r="I116" i="13"/>
  <c r="F116" i="13"/>
  <c r="Q115" i="13"/>
  <c r="P115" i="13"/>
  <c r="M115" i="13"/>
  <c r="K115" i="13"/>
  <c r="I115" i="13"/>
  <c r="F115" i="13"/>
  <c r="Q114" i="13"/>
  <c r="P114" i="13"/>
  <c r="M114" i="13"/>
  <c r="K114" i="13"/>
  <c r="I114" i="13"/>
  <c r="F114" i="13"/>
  <c r="Q113" i="13"/>
  <c r="P113" i="13"/>
  <c r="M113" i="13"/>
  <c r="K113" i="13"/>
  <c r="I113" i="13"/>
  <c r="F113" i="13"/>
  <c r="Q112" i="13"/>
  <c r="P112" i="13"/>
  <c r="M112" i="13"/>
  <c r="K112" i="13"/>
  <c r="I112" i="13"/>
  <c r="F112" i="13"/>
  <c r="Q111" i="13"/>
  <c r="P111" i="13"/>
  <c r="M111" i="13"/>
  <c r="K111" i="13"/>
  <c r="I111" i="13"/>
  <c r="F111" i="13"/>
  <c r="Q110" i="13"/>
  <c r="P110" i="13"/>
  <c r="M110" i="13"/>
  <c r="K110" i="13"/>
  <c r="I110" i="13"/>
  <c r="F110" i="13"/>
  <c r="Q109" i="13"/>
  <c r="P109" i="13"/>
  <c r="M109" i="13"/>
  <c r="K109" i="13"/>
  <c r="I109" i="13"/>
  <c r="F109" i="13"/>
  <c r="Q108" i="13"/>
  <c r="P108" i="13"/>
  <c r="M108" i="13"/>
  <c r="K108" i="13"/>
  <c r="I108" i="13"/>
  <c r="F108" i="13"/>
  <c r="Q107" i="13"/>
  <c r="P107" i="13"/>
  <c r="M107" i="13"/>
  <c r="K107" i="13"/>
  <c r="I107" i="13"/>
  <c r="F107" i="13"/>
  <c r="Q106" i="13"/>
  <c r="P106" i="13"/>
  <c r="M106" i="13"/>
  <c r="K106" i="13"/>
  <c r="I106" i="13"/>
  <c r="F106" i="13"/>
  <c r="Q105" i="13"/>
  <c r="P105" i="13"/>
  <c r="M105" i="13"/>
  <c r="K105" i="13"/>
  <c r="I105" i="13"/>
  <c r="F105" i="13"/>
  <c r="Q104" i="13"/>
  <c r="P104" i="13"/>
  <c r="M104" i="13"/>
  <c r="K104" i="13"/>
  <c r="I104" i="13"/>
  <c r="F104" i="13"/>
  <c r="Q103" i="13"/>
  <c r="P103" i="13"/>
  <c r="M103" i="13"/>
  <c r="K103" i="13"/>
  <c r="I103" i="13"/>
  <c r="F103" i="13"/>
  <c r="Q102" i="13"/>
  <c r="P102" i="13"/>
  <c r="M102" i="13"/>
  <c r="K102" i="13"/>
  <c r="I102" i="13"/>
  <c r="F102" i="13"/>
  <c r="Q101" i="13"/>
  <c r="P101" i="13"/>
  <c r="M101" i="13"/>
  <c r="K101" i="13"/>
  <c r="I101" i="13"/>
  <c r="F101" i="13"/>
  <c r="Q100" i="13"/>
  <c r="P100" i="13"/>
  <c r="M100" i="13"/>
  <c r="K100" i="13"/>
  <c r="I100" i="13"/>
  <c r="F100" i="13"/>
  <c r="Q99" i="13"/>
  <c r="P99" i="13"/>
  <c r="M99" i="13"/>
  <c r="K99" i="13"/>
  <c r="I99" i="13"/>
  <c r="F99" i="13"/>
  <c r="Q98" i="13"/>
  <c r="P98" i="13"/>
  <c r="M98" i="13"/>
  <c r="K98" i="13"/>
  <c r="I98" i="13"/>
  <c r="F98" i="13"/>
  <c r="Q97" i="13"/>
  <c r="P97" i="13"/>
  <c r="M97" i="13"/>
  <c r="K97" i="13"/>
  <c r="I97" i="13"/>
  <c r="F97" i="13"/>
  <c r="Q96" i="13"/>
  <c r="P96" i="13"/>
  <c r="M96" i="13"/>
  <c r="K96" i="13"/>
  <c r="I96" i="13"/>
  <c r="F96" i="13"/>
  <c r="Q95" i="13"/>
  <c r="P95" i="13"/>
  <c r="M95" i="13"/>
  <c r="K95" i="13"/>
  <c r="I95" i="13"/>
  <c r="F95" i="13"/>
  <c r="Q94" i="13"/>
  <c r="P94" i="13"/>
  <c r="M94" i="13"/>
  <c r="K94" i="13"/>
  <c r="I94" i="13"/>
  <c r="F94" i="13"/>
  <c r="Q93" i="13"/>
  <c r="P93" i="13"/>
  <c r="M93" i="13"/>
  <c r="K93" i="13"/>
  <c r="I93" i="13"/>
  <c r="F93" i="13"/>
  <c r="Q92" i="13"/>
  <c r="P92" i="13"/>
  <c r="M92" i="13"/>
  <c r="K92" i="13"/>
  <c r="I92" i="13"/>
  <c r="F92" i="13"/>
  <c r="Q91" i="13"/>
  <c r="P91" i="13"/>
  <c r="M91" i="13"/>
  <c r="K91" i="13"/>
  <c r="I91" i="13"/>
  <c r="F91" i="13"/>
  <c r="Q90" i="13"/>
  <c r="P90" i="13"/>
  <c r="M90" i="13"/>
  <c r="K90" i="13"/>
  <c r="I90" i="13"/>
  <c r="F90" i="13"/>
  <c r="Q89" i="13"/>
  <c r="P89" i="13"/>
  <c r="M89" i="13"/>
  <c r="K89" i="13"/>
  <c r="I89" i="13"/>
  <c r="F89" i="13"/>
  <c r="Q88" i="13"/>
  <c r="P88" i="13"/>
  <c r="M88" i="13"/>
  <c r="K88" i="13"/>
  <c r="I88" i="13"/>
  <c r="F88" i="13"/>
  <c r="Q87" i="13"/>
  <c r="P87" i="13"/>
  <c r="M87" i="13"/>
  <c r="K87" i="13"/>
  <c r="I87" i="13"/>
  <c r="F87" i="13"/>
  <c r="Q86" i="13"/>
  <c r="P86" i="13"/>
  <c r="M86" i="13"/>
  <c r="K86" i="13"/>
  <c r="I86" i="13"/>
  <c r="F86" i="13"/>
  <c r="Q85" i="13"/>
  <c r="P85" i="13"/>
  <c r="M85" i="13"/>
  <c r="K85" i="13"/>
  <c r="I85" i="13"/>
  <c r="F85" i="13"/>
  <c r="Q84" i="13"/>
  <c r="P84" i="13"/>
  <c r="M84" i="13"/>
  <c r="K84" i="13"/>
  <c r="I84" i="13"/>
  <c r="F84" i="13"/>
  <c r="Q83" i="13"/>
  <c r="P83" i="13"/>
  <c r="M83" i="13"/>
  <c r="K83" i="13"/>
  <c r="I83" i="13"/>
  <c r="F83" i="13"/>
  <c r="Q82" i="13"/>
  <c r="P82" i="13"/>
  <c r="M82" i="13"/>
  <c r="K82" i="13"/>
  <c r="I82" i="13"/>
  <c r="F82" i="13"/>
  <c r="Q81" i="13"/>
  <c r="P81" i="13"/>
  <c r="M81" i="13"/>
  <c r="K81" i="13"/>
  <c r="I81" i="13"/>
  <c r="F81" i="13"/>
  <c r="Q80" i="13"/>
  <c r="P80" i="13"/>
  <c r="M80" i="13"/>
  <c r="K80" i="13"/>
  <c r="I80" i="13"/>
  <c r="F80" i="13"/>
  <c r="Q79" i="13"/>
  <c r="P79" i="13"/>
  <c r="M79" i="13"/>
  <c r="K79" i="13"/>
  <c r="I79" i="13"/>
  <c r="F79" i="13"/>
  <c r="Q78" i="13"/>
  <c r="P78" i="13"/>
  <c r="M78" i="13"/>
  <c r="K78" i="13"/>
  <c r="I78" i="13"/>
  <c r="F78" i="13"/>
  <c r="Q77" i="13"/>
  <c r="P77" i="13"/>
  <c r="M77" i="13"/>
  <c r="K77" i="13"/>
  <c r="I77" i="13"/>
  <c r="F77" i="13"/>
  <c r="Q76" i="13"/>
  <c r="P76" i="13"/>
  <c r="M76" i="13"/>
  <c r="K76" i="13"/>
  <c r="I76" i="13"/>
  <c r="F76" i="13"/>
  <c r="Q75" i="13"/>
  <c r="P75" i="13"/>
  <c r="M75" i="13"/>
  <c r="K75" i="13"/>
  <c r="I75" i="13"/>
  <c r="F75" i="13"/>
  <c r="Q74" i="13"/>
  <c r="P74" i="13"/>
  <c r="M74" i="13"/>
  <c r="K74" i="13"/>
  <c r="I74" i="13"/>
  <c r="F74" i="13"/>
  <c r="Q73" i="13"/>
  <c r="P73" i="13"/>
  <c r="M73" i="13"/>
  <c r="K73" i="13"/>
  <c r="I73" i="13"/>
  <c r="F73" i="13"/>
  <c r="Q72" i="13"/>
  <c r="P72" i="13"/>
  <c r="M72" i="13"/>
  <c r="K72" i="13"/>
  <c r="I72" i="13"/>
  <c r="F72" i="13"/>
  <c r="Q71" i="13"/>
  <c r="P71" i="13"/>
  <c r="M71" i="13"/>
  <c r="K71" i="13"/>
  <c r="I71" i="13"/>
  <c r="F71" i="13"/>
  <c r="Q70" i="13"/>
  <c r="P70" i="13"/>
  <c r="M70" i="13"/>
  <c r="K70" i="13"/>
  <c r="I70" i="13"/>
  <c r="F70" i="13"/>
  <c r="Q69" i="13"/>
  <c r="P69" i="13"/>
  <c r="M69" i="13"/>
  <c r="K69" i="13"/>
  <c r="I69" i="13"/>
  <c r="F69" i="13"/>
  <c r="Q68" i="13"/>
  <c r="P68" i="13"/>
  <c r="M68" i="13"/>
  <c r="K68" i="13"/>
  <c r="I68" i="13"/>
  <c r="F68" i="13"/>
  <c r="Q67" i="13"/>
  <c r="P67" i="13"/>
  <c r="M67" i="13"/>
  <c r="K67" i="13"/>
  <c r="I67" i="13"/>
  <c r="F67" i="13"/>
  <c r="Q66" i="13"/>
  <c r="P66" i="13"/>
  <c r="M66" i="13"/>
  <c r="K66" i="13"/>
  <c r="I66" i="13"/>
  <c r="F66" i="13"/>
  <c r="Q65" i="13"/>
  <c r="P65" i="13"/>
  <c r="M65" i="13"/>
  <c r="K65" i="13"/>
  <c r="I65" i="13"/>
  <c r="F65" i="13"/>
  <c r="Q64" i="13"/>
  <c r="P64" i="13"/>
  <c r="M64" i="13"/>
  <c r="K64" i="13"/>
  <c r="I64" i="13"/>
  <c r="F64" i="13"/>
  <c r="Q63" i="13"/>
  <c r="P63" i="13"/>
  <c r="M63" i="13"/>
  <c r="K63" i="13"/>
  <c r="I63" i="13"/>
  <c r="F63" i="13"/>
  <c r="Q62" i="13"/>
  <c r="P62" i="13"/>
  <c r="M62" i="13"/>
  <c r="K62" i="13"/>
  <c r="I62" i="13"/>
  <c r="F62" i="13"/>
  <c r="Q61" i="13"/>
  <c r="P61" i="13"/>
  <c r="M61" i="13"/>
  <c r="K61" i="13"/>
  <c r="I61" i="13"/>
  <c r="F61" i="13"/>
  <c r="Q60" i="13"/>
  <c r="P60" i="13"/>
  <c r="M60" i="13"/>
  <c r="K60" i="13"/>
  <c r="I60" i="13"/>
  <c r="F60" i="13"/>
  <c r="Q59" i="13"/>
  <c r="P59" i="13"/>
  <c r="M59" i="13"/>
  <c r="K59" i="13"/>
  <c r="I59" i="13"/>
  <c r="F59" i="13"/>
  <c r="Q58" i="13"/>
  <c r="P58" i="13"/>
  <c r="M58" i="13"/>
  <c r="K58" i="13"/>
  <c r="I58" i="13"/>
  <c r="F58" i="13"/>
  <c r="Q57" i="13"/>
  <c r="P57" i="13"/>
  <c r="M57" i="13"/>
  <c r="K57" i="13"/>
  <c r="I57" i="13"/>
  <c r="F57" i="13"/>
  <c r="Q56" i="13"/>
  <c r="P56" i="13"/>
  <c r="M56" i="13"/>
  <c r="K56" i="13"/>
  <c r="I56" i="13"/>
  <c r="F56" i="13"/>
  <c r="Q55" i="13"/>
  <c r="P55" i="13"/>
  <c r="M55" i="13"/>
  <c r="K55" i="13"/>
  <c r="I55" i="13"/>
  <c r="F55" i="13"/>
  <c r="Q54" i="13"/>
  <c r="P54" i="13"/>
  <c r="M54" i="13"/>
  <c r="K54" i="13"/>
  <c r="I54" i="13"/>
  <c r="F54" i="13"/>
  <c r="Q53" i="13"/>
  <c r="P53" i="13"/>
  <c r="M53" i="13"/>
  <c r="K53" i="13"/>
  <c r="I53" i="13"/>
  <c r="F53" i="13"/>
  <c r="Q52" i="13"/>
  <c r="P52" i="13"/>
  <c r="M52" i="13"/>
  <c r="K52" i="13"/>
  <c r="I52" i="13"/>
  <c r="F52" i="13"/>
  <c r="Q51" i="13"/>
  <c r="P51" i="13"/>
  <c r="M51" i="13"/>
  <c r="K51" i="13"/>
  <c r="I51" i="13"/>
  <c r="F51" i="13"/>
  <c r="Q50" i="13"/>
  <c r="P50" i="13"/>
  <c r="M50" i="13"/>
  <c r="K50" i="13"/>
  <c r="I50" i="13"/>
  <c r="F50" i="13"/>
  <c r="Q49" i="13"/>
  <c r="P49" i="13"/>
  <c r="M49" i="13"/>
  <c r="K49" i="13"/>
  <c r="I49" i="13"/>
  <c r="F49" i="13"/>
  <c r="Q48" i="13"/>
  <c r="P48" i="13"/>
  <c r="M48" i="13"/>
  <c r="K48" i="13"/>
  <c r="I48" i="13"/>
  <c r="F48" i="13"/>
  <c r="Q47" i="13"/>
  <c r="P47" i="13"/>
  <c r="M47" i="13"/>
  <c r="K47" i="13"/>
  <c r="I47" i="13"/>
  <c r="F47" i="13"/>
  <c r="Q46" i="13"/>
  <c r="P46" i="13"/>
  <c r="M46" i="13"/>
  <c r="K46" i="13"/>
  <c r="I46" i="13"/>
  <c r="F46" i="13"/>
  <c r="Q45" i="13"/>
  <c r="P45" i="13"/>
  <c r="M45" i="13"/>
  <c r="K45" i="13"/>
  <c r="I45" i="13"/>
  <c r="F45" i="13"/>
  <c r="Q44" i="13"/>
  <c r="P44" i="13"/>
  <c r="M44" i="13"/>
  <c r="K44" i="13"/>
  <c r="I44" i="13"/>
  <c r="F44" i="13"/>
  <c r="Q43" i="13"/>
  <c r="P43" i="13"/>
  <c r="M43" i="13"/>
  <c r="K43" i="13"/>
  <c r="I43" i="13"/>
  <c r="F43" i="13"/>
  <c r="Q42" i="13"/>
  <c r="P42" i="13"/>
  <c r="M42" i="13"/>
  <c r="K42" i="13"/>
  <c r="I42" i="13"/>
  <c r="F42" i="13"/>
  <c r="Q41" i="13"/>
  <c r="P41" i="13"/>
  <c r="M41" i="13"/>
  <c r="K41" i="13"/>
  <c r="I41" i="13"/>
  <c r="F41" i="13"/>
  <c r="Q40" i="13"/>
  <c r="P40" i="13"/>
  <c r="M40" i="13"/>
  <c r="K40" i="13"/>
  <c r="I40" i="13"/>
  <c r="F40" i="13"/>
  <c r="Q39" i="13"/>
  <c r="P39" i="13"/>
  <c r="M39" i="13"/>
  <c r="K39" i="13"/>
  <c r="I39" i="13"/>
  <c r="F39" i="13"/>
  <c r="Q38" i="13"/>
  <c r="P38" i="13"/>
  <c r="M38" i="13"/>
  <c r="K38" i="13"/>
  <c r="I38" i="13"/>
  <c r="F38" i="13"/>
  <c r="Q37" i="13"/>
  <c r="P37" i="13"/>
  <c r="M37" i="13"/>
  <c r="K37" i="13"/>
  <c r="I37" i="13"/>
  <c r="F37" i="13"/>
  <c r="Q36" i="13"/>
  <c r="P36" i="13"/>
  <c r="M36" i="13"/>
  <c r="K36" i="13"/>
  <c r="I36" i="13"/>
  <c r="F36" i="13"/>
  <c r="Q35" i="13"/>
  <c r="P35" i="13"/>
  <c r="M35" i="13"/>
  <c r="K35" i="13"/>
  <c r="I35" i="13"/>
  <c r="F35" i="13"/>
  <c r="Q34" i="13"/>
  <c r="P34" i="13"/>
  <c r="M34" i="13"/>
  <c r="K34" i="13"/>
  <c r="I34" i="13"/>
  <c r="F34" i="13"/>
  <c r="Q33" i="13"/>
  <c r="P33" i="13"/>
  <c r="M33" i="13"/>
  <c r="K33" i="13"/>
  <c r="I33" i="13"/>
  <c r="F33" i="13"/>
  <c r="Q32" i="13"/>
  <c r="P32" i="13"/>
  <c r="M32" i="13"/>
  <c r="K32" i="13"/>
  <c r="I32" i="13"/>
  <c r="F32" i="13"/>
  <c r="Q31" i="13"/>
  <c r="P31" i="13"/>
  <c r="M31" i="13"/>
  <c r="K31" i="13"/>
  <c r="I31" i="13"/>
  <c r="F31" i="13"/>
  <c r="Q30" i="13"/>
  <c r="P30" i="13"/>
  <c r="M30" i="13"/>
  <c r="K30" i="13"/>
  <c r="I30" i="13"/>
  <c r="F30" i="13"/>
  <c r="Q29" i="13"/>
  <c r="P29" i="13"/>
  <c r="M29" i="13"/>
  <c r="K29" i="13"/>
  <c r="I29" i="13"/>
  <c r="F29" i="13"/>
  <c r="Q28" i="13"/>
  <c r="P28" i="13"/>
  <c r="M28" i="13"/>
  <c r="K28" i="13"/>
  <c r="I28" i="13"/>
  <c r="F28" i="13"/>
  <c r="Q27" i="13"/>
  <c r="P27" i="13"/>
  <c r="M27" i="13"/>
  <c r="K27" i="13"/>
  <c r="I27" i="13"/>
  <c r="F27" i="13"/>
  <c r="Q26" i="13"/>
  <c r="P26" i="13"/>
  <c r="M26" i="13"/>
  <c r="K26" i="13"/>
  <c r="I26" i="13"/>
  <c r="F26" i="13"/>
  <c r="Q25" i="13"/>
  <c r="P25" i="13"/>
  <c r="M25" i="13"/>
  <c r="K25" i="13"/>
  <c r="I25" i="13"/>
  <c r="F25" i="13"/>
  <c r="Q24" i="13"/>
  <c r="P24" i="13"/>
  <c r="M24" i="13"/>
  <c r="K24" i="13"/>
  <c r="I24" i="13"/>
  <c r="F24" i="13"/>
  <c r="Q23" i="13"/>
  <c r="P23" i="13"/>
  <c r="M23" i="13"/>
  <c r="K23" i="13"/>
  <c r="I23" i="13"/>
  <c r="F23" i="13"/>
  <c r="Q22" i="13"/>
  <c r="P22" i="13"/>
  <c r="M22" i="13"/>
  <c r="K22" i="13"/>
  <c r="I22" i="13"/>
  <c r="F22" i="13"/>
  <c r="Q21" i="13"/>
  <c r="P21" i="13"/>
  <c r="M21" i="13"/>
  <c r="K21" i="13"/>
  <c r="I21" i="13"/>
  <c r="F21" i="13"/>
  <c r="Q20" i="13"/>
  <c r="P20" i="13"/>
  <c r="M20" i="13"/>
  <c r="K20" i="13"/>
  <c r="I20" i="13"/>
  <c r="F20" i="13"/>
  <c r="Q19" i="13"/>
  <c r="P19" i="13"/>
  <c r="M19" i="13"/>
  <c r="K19" i="13"/>
  <c r="I19" i="13"/>
  <c r="F19" i="13"/>
  <c r="Q18" i="13"/>
  <c r="P18" i="13"/>
  <c r="M18" i="13"/>
  <c r="K18" i="13"/>
  <c r="I18" i="13"/>
  <c r="F18" i="13"/>
  <c r="Q17" i="13"/>
  <c r="P17" i="13"/>
  <c r="M17" i="13"/>
  <c r="K17" i="13"/>
  <c r="I17" i="13"/>
  <c r="F17" i="13"/>
  <c r="Q16" i="13"/>
  <c r="P16" i="13"/>
  <c r="M16" i="13"/>
  <c r="K16" i="13"/>
  <c r="I16" i="13"/>
  <c r="F16" i="13"/>
  <c r="Q15" i="13"/>
  <c r="P15" i="13"/>
  <c r="M15" i="13"/>
  <c r="K15" i="13"/>
  <c r="I15" i="13"/>
  <c r="F15" i="13"/>
  <c r="Q14" i="13"/>
  <c r="P14" i="13"/>
  <c r="M14" i="13"/>
  <c r="K14" i="13"/>
  <c r="I14" i="13"/>
  <c r="F14" i="13"/>
  <c r="Q13" i="13"/>
  <c r="P13" i="13"/>
  <c r="M13" i="13"/>
  <c r="K13" i="13"/>
  <c r="I13" i="13"/>
  <c r="F13" i="13"/>
  <c r="Q12" i="13"/>
  <c r="P12" i="13"/>
  <c r="M12" i="13"/>
  <c r="K12" i="13"/>
  <c r="I12" i="13"/>
  <c r="F12" i="13"/>
  <c r="Q11" i="13"/>
  <c r="P11" i="13"/>
  <c r="M11" i="13"/>
  <c r="K11" i="13"/>
  <c r="I11" i="13"/>
  <c r="F11" i="13"/>
  <c r="Q10" i="13"/>
  <c r="P10" i="13"/>
  <c r="M10" i="13"/>
  <c r="K10" i="13"/>
  <c r="I10" i="13"/>
  <c r="F10" i="13"/>
  <c r="Q9" i="13"/>
  <c r="P9" i="13"/>
  <c r="M9" i="13"/>
  <c r="K9" i="13"/>
  <c r="I9" i="13"/>
  <c r="F9" i="13"/>
  <c r="Q8" i="13"/>
  <c r="P8" i="13"/>
  <c r="M8" i="13"/>
  <c r="K8" i="13"/>
  <c r="I8" i="13"/>
  <c r="F8" i="13"/>
  <c r="Q7" i="13"/>
  <c r="P7" i="13"/>
  <c r="M7" i="13"/>
  <c r="K7" i="13"/>
  <c r="I7" i="13"/>
  <c r="F7" i="13"/>
  <c r="Q6" i="13"/>
  <c r="P6" i="13"/>
  <c r="M6" i="13"/>
  <c r="K6" i="13"/>
  <c r="I6" i="13"/>
  <c r="F6" i="13"/>
  <c r="Q272" i="12"/>
  <c r="P272" i="12"/>
  <c r="M272" i="12"/>
  <c r="K272" i="12"/>
  <c r="I272" i="12"/>
  <c r="F272" i="12"/>
  <c r="Q271" i="12"/>
  <c r="P271" i="12"/>
  <c r="M271" i="12"/>
  <c r="K271" i="12"/>
  <c r="I271" i="12"/>
  <c r="F271" i="12"/>
  <c r="Q270" i="12"/>
  <c r="P270" i="12"/>
  <c r="M270" i="12"/>
  <c r="K270" i="12"/>
  <c r="I270" i="12"/>
  <c r="F270" i="12"/>
  <c r="Q269" i="12"/>
  <c r="P269" i="12"/>
  <c r="M269" i="12"/>
  <c r="K269" i="12"/>
  <c r="I269" i="12"/>
  <c r="F269" i="12"/>
  <c r="Q268" i="12"/>
  <c r="P268" i="12"/>
  <c r="M268" i="12"/>
  <c r="K268" i="12"/>
  <c r="I268" i="12"/>
  <c r="F268" i="12"/>
  <c r="Q267" i="12"/>
  <c r="P267" i="12"/>
  <c r="M267" i="12"/>
  <c r="K267" i="12"/>
  <c r="I267" i="12"/>
  <c r="F267" i="12"/>
  <c r="Q266" i="12"/>
  <c r="P266" i="12"/>
  <c r="M266" i="12"/>
  <c r="K266" i="12"/>
  <c r="I266" i="12"/>
  <c r="F266" i="12"/>
  <c r="Q265" i="12"/>
  <c r="P265" i="12"/>
  <c r="M265" i="12"/>
  <c r="K265" i="12"/>
  <c r="I265" i="12"/>
  <c r="F265" i="12"/>
  <c r="Q264" i="12"/>
  <c r="P264" i="12"/>
  <c r="M264" i="12"/>
  <c r="K264" i="12"/>
  <c r="I264" i="12"/>
  <c r="F264" i="12"/>
  <c r="Q263" i="12"/>
  <c r="P263" i="12"/>
  <c r="M263" i="12"/>
  <c r="K263" i="12"/>
  <c r="I263" i="12"/>
  <c r="F263" i="12"/>
  <c r="Q262" i="12"/>
  <c r="P262" i="12"/>
  <c r="M262" i="12"/>
  <c r="K262" i="12"/>
  <c r="I262" i="12"/>
  <c r="F262" i="12"/>
  <c r="Q261" i="12"/>
  <c r="P261" i="12"/>
  <c r="M261" i="12"/>
  <c r="K261" i="12"/>
  <c r="I261" i="12"/>
  <c r="F261" i="12"/>
  <c r="Q260" i="12"/>
  <c r="P260" i="12"/>
  <c r="M260" i="12"/>
  <c r="K260" i="12"/>
  <c r="I260" i="12"/>
  <c r="F260" i="12"/>
  <c r="Q259" i="12"/>
  <c r="P259" i="12"/>
  <c r="M259" i="12"/>
  <c r="K259" i="12"/>
  <c r="I259" i="12"/>
  <c r="F259" i="12"/>
  <c r="Q258" i="12"/>
  <c r="P258" i="12"/>
  <c r="M258" i="12"/>
  <c r="K258" i="12"/>
  <c r="I258" i="12"/>
  <c r="F258" i="12"/>
  <c r="Q257" i="12"/>
  <c r="P257" i="12"/>
  <c r="M257" i="12"/>
  <c r="K257" i="12"/>
  <c r="I257" i="12"/>
  <c r="F257" i="12"/>
  <c r="Q256" i="12"/>
  <c r="P256" i="12"/>
  <c r="M256" i="12"/>
  <c r="K256" i="12"/>
  <c r="I256" i="12"/>
  <c r="F256" i="12"/>
  <c r="Q255" i="12"/>
  <c r="P255" i="12"/>
  <c r="M255" i="12"/>
  <c r="K255" i="12"/>
  <c r="I255" i="12"/>
  <c r="F255" i="12"/>
  <c r="Q254" i="12"/>
  <c r="P254" i="12"/>
  <c r="M254" i="12"/>
  <c r="K254" i="12"/>
  <c r="I254" i="12"/>
  <c r="F254" i="12"/>
  <c r="Q253" i="12"/>
  <c r="P253" i="12"/>
  <c r="M253" i="12"/>
  <c r="K253" i="12"/>
  <c r="I253" i="12"/>
  <c r="F253" i="12"/>
  <c r="Q252" i="12"/>
  <c r="P252" i="12"/>
  <c r="M252" i="12"/>
  <c r="K252" i="12"/>
  <c r="I252" i="12"/>
  <c r="F252" i="12"/>
  <c r="Q251" i="12"/>
  <c r="P251" i="12"/>
  <c r="M251" i="12"/>
  <c r="K251" i="12"/>
  <c r="I251" i="12"/>
  <c r="F251" i="12"/>
  <c r="Q250" i="12"/>
  <c r="P250" i="12"/>
  <c r="M250" i="12"/>
  <c r="K250" i="12"/>
  <c r="I250" i="12"/>
  <c r="F250" i="12"/>
  <c r="Q249" i="12"/>
  <c r="P249" i="12"/>
  <c r="M249" i="12"/>
  <c r="K249" i="12"/>
  <c r="I249" i="12"/>
  <c r="F249" i="12"/>
  <c r="Q248" i="12"/>
  <c r="P248" i="12"/>
  <c r="M248" i="12"/>
  <c r="K248" i="12"/>
  <c r="I248" i="12"/>
  <c r="F248" i="12"/>
  <c r="Q247" i="12"/>
  <c r="P247" i="12"/>
  <c r="M247" i="12"/>
  <c r="K247" i="12"/>
  <c r="I247" i="12"/>
  <c r="F247" i="12"/>
  <c r="Q246" i="12"/>
  <c r="P246" i="12"/>
  <c r="M246" i="12"/>
  <c r="K246" i="12"/>
  <c r="I246" i="12"/>
  <c r="F246" i="12"/>
  <c r="Q245" i="12"/>
  <c r="P245" i="12"/>
  <c r="M245" i="12"/>
  <c r="K245" i="12"/>
  <c r="I245" i="12"/>
  <c r="F245" i="12"/>
  <c r="Q244" i="12"/>
  <c r="P244" i="12"/>
  <c r="M244" i="12"/>
  <c r="K244" i="12"/>
  <c r="I244" i="12"/>
  <c r="F244" i="12"/>
  <c r="Q243" i="12"/>
  <c r="P243" i="12"/>
  <c r="M243" i="12"/>
  <c r="K243" i="12"/>
  <c r="I243" i="12"/>
  <c r="F243" i="12"/>
  <c r="Q242" i="12"/>
  <c r="P242" i="12"/>
  <c r="M242" i="12"/>
  <c r="K242" i="12"/>
  <c r="I242" i="12"/>
  <c r="F242" i="12"/>
  <c r="Q241" i="12"/>
  <c r="P241" i="12"/>
  <c r="M241" i="12"/>
  <c r="K241" i="12"/>
  <c r="I241" i="12"/>
  <c r="F241" i="12"/>
  <c r="Q240" i="12"/>
  <c r="P240" i="12"/>
  <c r="M240" i="12"/>
  <c r="K240" i="12"/>
  <c r="I240" i="12"/>
  <c r="F240" i="12"/>
  <c r="Q239" i="12"/>
  <c r="P239" i="12"/>
  <c r="M239" i="12"/>
  <c r="K239" i="12"/>
  <c r="I239" i="12"/>
  <c r="F239" i="12"/>
  <c r="Q238" i="12"/>
  <c r="P238" i="12"/>
  <c r="M238" i="12"/>
  <c r="K238" i="12"/>
  <c r="I238" i="12"/>
  <c r="F238" i="12"/>
  <c r="Q237" i="12"/>
  <c r="P237" i="12"/>
  <c r="M237" i="12"/>
  <c r="K237" i="12"/>
  <c r="I237" i="12"/>
  <c r="F237" i="12"/>
  <c r="Q236" i="12"/>
  <c r="P236" i="12"/>
  <c r="M236" i="12"/>
  <c r="K236" i="12"/>
  <c r="I236" i="12"/>
  <c r="F236" i="12"/>
  <c r="Q235" i="12"/>
  <c r="P235" i="12"/>
  <c r="M235" i="12"/>
  <c r="K235" i="12"/>
  <c r="I235" i="12"/>
  <c r="F235" i="12"/>
  <c r="Q234" i="12"/>
  <c r="P234" i="12"/>
  <c r="M234" i="12"/>
  <c r="K234" i="12"/>
  <c r="I234" i="12"/>
  <c r="F234" i="12"/>
  <c r="Q233" i="12"/>
  <c r="P233" i="12"/>
  <c r="M233" i="12"/>
  <c r="K233" i="12"/>
  <c r="I233" i="12"/>
  <c r="F233" i="12"/>
  <c r="Q232" i="12"/>
  <c r="P232" i="12"/>
  <c r="M232" i="12"/>
  <c r="K232" i="12"/>
  <c r="I232" i="12"/>
  <c r="F232" i="12"/>
  <c r="Q231" i="12"/>
  <c r="P231" i="12"/>
  <c r="M231" i="12"/>
  <c r="K231" i="12"/>
  <c r="I231" i="12"/>
  <c r="F231" i="12"/>
  <c r="Q230" i="12"/>
  <c r="P230" i="12"/>
  <c r="M230" i="12"/>
  <c r="K230" i="12"/>
  <c r="I230" i="12"/>
  <c r="F230" i="12"/>
  <c r="Q229" i="12"/>
  <c r="P229" i="12"/>
  <c r="M229" i="12"/>
  <c r="K229" i="12"/>
  <c r="I229" i="12"/>
  <c r="F229" i="12"/>
  <c r="Q228" i="12"/>
  <c r="P228" i="12"/>
  <c r="M228" i="12"/>
  <c r="K228" i="12"/>
  <c r="I228" i="12"/>
  <c r="F228" i="12"/>
  <c r="Q227" i="12"/>
  <c r="P227" i="12"/>
  <c r="M227" i="12"/>
  <c r="K227" i="12"/>
  <c r="I227" i="12"/>
  <c r="F227" i="12"/>
  <c r="Q226" i="12"/>
  <c r="P226" i="12"/>
  <c r="M226" i="12"/>
  <c r="K226" i="12"/>
  <c r="I226" i="12"/>
  <c r="F226" i="12"/>
  <c r="Q225" i="12"/>
  <c r="P225" i="12"/>
  <c r="M225" i="12"/>
  <c r="K225" i="12"/>
  <c r="I225" i="12"/>
  <c r="F225" i="12"/>
  <c r="Q224" i="12"/>
  <c r="P224" i="12"/>
  <c r="M224" i="12"/>
  <c r="K224" i="12"/>
  <c r="I224" i="12"/>
  <c r="F224" i="12"/>
  <c r="Q223" i="12"/>
  <c r="P223" i="12"/>
  <c r="M223" i="12"/>
  <c r="K223" i="12"/>
  <c r="I223" i="12"/>
  <c r="F223" i="12"/>
  <c r="Q222" i="12"/>
  <c r="P222" i="12"/>
  <c r="M222" i="12"/>
  <c r="K222" i="12"/>
  <c r="I222" i="12"/>
  <c r="F222" i="12"/>
  <c r="Q221" i="12"/>
  <c r="P221" i="12"/>
  <c r="M221" i="12"/>
  <c r="K221" i="12"/>
  <c r="I221" i="12"/>
  <c r="F221" i="12"/>
  <c r="Q220" i="12"/>
  <c r="P220" i="12"/>
  <c r="M220" i="12"/>
  <c r="K220" i="12"/>
  <c r="I220" i="12"/>
  <c r="F220" i="12"/>
  <c r="Q219" i="12"/>
  <c r="P219" i="12"/>
  <c r="M219" i="12"/>
  <c r="K219" i="12"/>
  <c r="I219" i="12"/>
  <c r="F219" i="12"/>
  <c r="Q218" i="12"/>
  <c r="P218" i="12"/>
  <c r="M218" i="12"/>
  <c r="K218" i="12"/>
  <c r="I218" i="12"/>
  <c r="F218" i="12"/>
  <c r="Q217" i="12"/>
  <c r="P217" i="12"/>
  <c r="M217" i="12"/>
  <c r="K217" i="12"/>
  <c r="I217" i="12"/>
  <c r="F217" i="12"/>
  <c r="Q216" i="12"/>
  <c r="P216" i="12"/>
  <c r="M216" i="12"/>
  <c r="K216" i="12"/>
  <c r="I216" i="12"/>
  <c r="F216" i="12"/>
  <c r="Q215" i="12"/>
  <c r="P215" i="12"/>
  <c r="M215" i="12"/>
  <c r="K215" i="12"/>
  <c r="I215" i="12"/>
  <c r="F215" i="12"/>
  <c r="Q214" i="12"/>
  <c r="P214" i="12"/>
  <c r="M214" i="12"/>
  <c r="K214" i="12"/>
  <c r="I214" i="12"/>
  <c r="F214" i="12"/>
  <c r="Q213" i="12"/>
  <c r="P213" i="12"/>
  <c r="M213" i="12"/>
  <c r="K213" i="12"/>
  <c r="I213" i="12"/>
  <c r="F213" i="12"/>
  <c r="Q212" i="12"/>
  <c r="P212" i="12"/>
  <c r="M212" i="12"/>
  <c r="K212" i="12"/>
  <c r="I212" i="12"/>
  <c r="F212" i="12"/>
  <c r="Q211" i="12"/>
  <c r="P211" i="12"/>
  <c r="M211" i="12"/>
  <c r="K211" i="12"/>
  <c r="I211" i="12"/>
  <c r="F211" i="12"/>
  <c r="Q210" i="12"/>
  <c r="P210" i="12"/>
  <c r="M210" i="12"/>
  <c r="K210" i="12"/>
  <c r="I210" i="12"/>
  <c r="F210" i="12"/>
  <c r="Q209" i="12"/>
  <c r="P209" i="12"/>
  <c r="M209" i="12"/>
  <c r="K209" i="12"/>
  <c r="I209" i="12"/>
  <c r="F209" i="12"/>
  <c r="Q208" i="12"/>
  <c r="P208" i="12"/>
  <c r="M208" i="12"/>
  <c r="K208" i="12"/>
  <c r="I208" i="12"/>
  <c r="F208" i="12"/>
  <c r="Q207" i="12"/>
  <c r="P207" i="12"/>
  <c r="M207" i="12"/>
  <c r="K207" i="12"/>
  <c r="I207" i="12"/>
  <c r="F207" i="12"/>
  <c r="Q206" i="12"/>
  <c r="P206" i="12"/>
  <c r="M206" i="12"/>
  <c r="K206" i="12"/>
  <c r="I206" i="12"/>
  <c r="F206" i="12"/>
  <c r="Q205" i="12"/>
  <c r="P205" i="12"/>
  <c r="M205" i="12"/>
  <c r="K205" i="12"/>
  <c r="I205" i="12"/>
  <c r="F205" i="12"/>
  <c r="Q204" i="12"/>
  <c r="P204" i="12"/>
  <c r="M204" i="12"/>
  <c r="K204" i="12"/>
  <c r="I204" i="12"/>
  <c r="F204" i="12"/>
  <c r="Q203" i="12"/>
  <c r="P203" i="12"/>
  <c r="M203" i="12"/>
  <c r="K203" i="12"/>
  <c r="I203" i="12"/>
  <c r="F203" i="12"/>
  <c r="Q202" i="12"/>
  <c r="P202" i="12"/>
  <c r="M202" i="12"/>
  <c r="K202" i="12"/>
  <c r="I202" i="12"/>
  <c r="F202" i="12"/>
  <c r="Q201" i="12"/>
  <c r="P201" i="12"/>
  <c r="M201" i="12"/>
  <c r="K201" i="12"/>
  <c r="I201" i="12"/>
  <c r="F201" i="12"/>
  <c r="Q200" i="12"/>
  <c r="P200" i="12"/>
  <c r="M200" i="12"/>
  <c r="K200" i="12"/>
  <c r="I200" i="12"/>
  <c r="F200" i="12"/>
  <c r="Q199" i="12"/>
  <c r="P199" i="12"/>
  <c r="M199" i="12"/>
  <c r="K199" i="12"/>
  <c r="I199" i="12"/>
  <c r="F199" i="12"/>
  <c r="Q198" i="12"/>
  <c r="P198" i="12"/>
  <c r="M198" i="12"/>
  <c r="K198" i="12"/>
  <c r="I198" i="12"/>
  <c r="F198" i="12"/>
  <c r="Q197" i="12"/>
  <c r="P197" i="12"/>
  <c r="M197" i="12"/>
  <c r="K197" i="12"/>
  <c r="I197" i="12"/>
  <c r="F197" i="12"/>
  <c r="Q196" i="12"/>
  <c r="P196" i="12"/>
  <c r="M196" i="12"/>
  <c r="K196" i="12"/>
  <c r="I196" i="12"/>
  <c r="F196" i="12"/>
  <c r="Q195" i="12"/>
  <c r="P195" i="12"/>
  <c r="M195" i="12"/>
  <c r="K195" i="12"/>
  <c r="I195" i="12"/>
  <c r="F195" i="12"/>
  <c r="Q194" i="12"/>
  <c r="P194" i="12"/>
  <c r="M194" i="12"/>
  <c r="K194" i="12"/>
  <c r="I194" i="12"/>
  <c r="F194" i="12"/>
  <c r="Q193" i="12"/>
  <c r="P193" i="12"/>
  <c r="M193" i="12"/>
  <c r="K193" i="12"/>
  <c r="I193" i="12"/>
  <c r="F193" i="12"/>
  <c r="Q192" i="12"/>
  <c r="P192" i="12"/>
  <c r="M192" i="12"/>
  <c r="K192" i="12"/>
  <c r="I192" i="12"/>
  <c r="F192" i="12"/>
  <c r="Q191" i="12"/>
  <c r="P191" i="12"/>
  <c r="M191" i="12"/>
  <c r="K191" i="12"/>
  <c r="I191" i="12"/>
  <c r="F191" i="12"/>
  <c r="Q190" i="12"/>
  <c r="P190" i="12"/>
  <c r="M190" i="12"/>
  <c r="K190" i="12"/>
  <c r="I190" i="12"/>
  <c r="F190" i="12"/>
  <c r="Q189" i="12"/>
  <c r="P189" i="12"/>
  <c r="M189" i="12"/>
  <c r="K189" i="12"/>
  <c r="I189" i="12"/>
  <c r="F189" i="12"/>
  <c r="Q188" i="12"/>
  <c r="P188" i="12"/>
  <c r="M188" i="12"/>
  <c r="K188" i="12"/>
  <c r="I188" i="12"/>
  <c r="F188" i="12"/>
  <c r="Q187" i="12"/>
  <c r="P187" i="12"/>
  <c r="M187" i="12"/>
  <c r="K187" i="12"/>
  <c r="I187" i="12"/>
  <c r="F187" i="12"/>
  <c r="Q186" i="12"/>
  <c r="P186" i="12"/>
  <c r="M186" i="12"/>
  <c r="K186" i="12"/>
  <c r="I186" i="12"/>
  <c r="F186" i="12"/>
  <c r="Q185" i="12"/>
  <c r="P185" i="12"/>
  <c r="M185" i="12"/>
  <c r="K185" i="12"/>
  <c r="I185" i="12"/>
  <c r="F185" i="12"/>
  <c r="Q184" i="12"/>
  <c r="P184" i="12"/>
  <c r="M184" i="12"/>
  <c r="K184" i="12"/>
  <c r="I184" i="12"/>
  <c r="F184" i="12"/>
  <c r="Q183" i="12"/>
  <c r="P183" i="12"/>
  <c r="M183" i="12"/>
  <c r="K183" i="12"/>
  <c r="I183" i="12"/>
  <c r="F183" i="12"/>
  <c r="Q182" i="12"/>
  <c r="P182" i="12"/>
  <c r="M182" i="12"/>
  <c r="K182" i="12"/>
  <c r="I182" i="12"/>
  <c r="F182" i="12"/>
  <c r="Q181" i="12"/>
  <c r="P181" i="12"/>
  <c r="M181" i="12"/>
  <c r="K181" i="12"/>
  <c r="I181" i="12"/>
  <c r="F181" i="12"/>
  <c r="Q180" i="12"/>
  <c r="P180" i="12"/>
  <c r="M180" i="12"/>
  <c r="K180" i="12"/>
  <c r="I180" i="12"/>
  <c r="F180" i="12"/>
  <c r="Q179" i="12"/>
  <c r="P179" i="12"/>
  <c r="M179" i="12"/>
  <c r="K179" i="12"/>
  <c r="I179" i="12"/>
  <c r="F179" i="12"/>
  <c r="Q178" i="12"/>
  <c r="P178" i="12"/>
  <c r="M178" i="12"/>
  <c r="K178" i="12"/>
  <c r="I178" i="12"/>
  <c r="F178" i="12"/>
  <c r="Q177" i="12"/>
  <c r="P177" i="12"/>
  <c r="M177" i="12"/>
  <c r="K177" i="12"/>
  <c r="I177" i="12"/>
  <c r="F177" i="12"/>
  <c r="Q176" i="12"/>
  <c r="P176" i="12"/>
  <c r="M176" i="12"/>
  <c r="K176" i="12"/>
  <c r="I176" i="12"/>
  <c r="F176" i="12"/>
  <c r="Q175" i="12"/>
  <c r="P175" i="12"/>
  <c r="M175" i="12"/>
  <c r="K175" i="12"/>
  <c r="I175" i="12"/>
  <c r="F175" i="12"/>
  <c r="Q174" i="12"/>
  <c r="P174" i="12"/>
  <c r="M174" i="12"/>
  <c r="K174" i="12"/>
  <c r="I174" i="12"/>
  <c r="F174" i="12"/>
  <c r="Q173" i="12"/>
  <c r="P173" i="12"/>
  <c r="M173" i="12"/>
  <c r="K173" i="12"/>
  <c r="I173" i="12"/>
  <c r="F173" i="12"/>
  <c r="Q172" i="12"/>
  <c r="P172" i="12"/>
  <c r="M172" i="12"/>
  <c r="K172" i="12"/>
  <c r="I172" i="12"/>
  <c r="F172" i="12"/>
  <c r="Q171" i="12"/>
  <c r="P171" i="12"/>
  <c r="M171" i="12"/>
  <c r="K171" i="12"/>
  <c r="I171" i="12"/>
  <c r="F171" i="12"/>
  <c r="Q170" i="12"/>
  <c r="P170" i="12"/>
  <c r="M170" i="12"/>
  <c r="K170" i="12"/>
  <c r="I170" i="12"/>
  <c r="F170" i="12"/>
  <c r="Q169" i="12"/>
  <c r="P169" i="12"/>
  <c r="M169" i="12"/>
  <c r="K169" i="12"/>
  <c r="I169" i="12"/>
  <c r="F169" i="12"/>
  <c r="Q168" i="12"/>
  <c r="P168" i="12"/>
  <c r="M168" i="12"/>
  <c r="K168" i="12"/>
  <c r="I168" i="12"/>
  <c r="F168" i="12"/>
  <c r="Q167" i="12"/>
  <c r="P167" i="12"/>
  <c r="M167" i="12"/>
  <c r="K167" i="12"/>
  <c r="I167" i="12"/>
  <c r="F167" i="12"/>
  <c r="Q166" i="12"/>
  <c r="P166" i="12"/>
  <c r="M166" i="12"/>
  <c r="K166" i="12"/>
  <c r="I166" i="12"/>
  <c r="F166" i="12"/>
  <c r="Q165" i="12"/>
  <c r="P165" i="12"/>
  <c r="M165" i="12"/>
  <c r="K165" i="12"/>
  <c r="I165" i="12"/>
  <c r="F165" i="12"/>
  <c r="Q164" i="12"/>
  <c r="P164" i="12"/>
  <c r="M164" i="12"/>
  <c r="K164" i="12"/>
  <c r="I164" i="12"/>
  <c r="F164" i="12"/>
  <c r="Q163" i="12"/>
  <c r="P163" i="12"/>
  <c r="M163" i="12"/>
  <c r="K163" i="12"/>
  <c r="I163" i="12"/>
  <c r="F163" i="12"/>
  <c r="Q162" i="12"/>
  <c r="P162" i="12"/>
  <c r="M162" i="12"/>
  <c r="K162" i="12"/>
  <c r="I162" i="12"/>
  <c r="F162" i="12"/>
  <c r="Q161" i="12"/>
  <c r="P161" i="12"/>
  <c r="M161" i="12"/>
  <c r="K161" i="12"/>
  <c r="I161" i="12"/>
  <c r="F161" i="12"/>
  <c r="Q160" i="12"/>
  <c r="P160" i="12"/>
  <c r="M160" i="12"/>
  <c r="K160" i="12"/>
  <c r="I160" i="12"/>
  <c r="F160" i="12"/>
  <c r="Q159" i="12"/>
  <c r="P159" i="12"/>
  <c r="M159" i="12"/>
  <c r="K159" i="12"/>
  <c r="I159" i="12"/>
  <c r="F159" i="12"/>
  <c r="Q158" i="12"/>
  <c r="P158" i="12"/>
  <c r="M158" i="12"/>
  <c r="K158" i="12"/>
  <c r="I158" i="12"/>
  <c r="F158" i="12"/>
  <c r="Q157" i="12"/>
  <c r="P157" i="12"/>
  <c r="M157" i="12"/>
  <c r="K157" i="12"/>
  <c r="I157" i="12"/>
  <c r="F157" i="12"/>
  <c r="Q156" i="12"/>
  <c r="P156" i="12"/>
  <c r="M156" i="12"/>
  <c r="K156" i="12"/>
  <c r="I156" i="12"/>
  <c r="F156" i="12"/>
  <c r="Q155" i="12"/>
  <c r="P155" i="12"/>
  <c r="M155" i="12"/>
  <c r="K155" i="12"/>
  <c r="I155" i="12"/>
  <c r="F155" i="12"/>
  <c r="Q154" i="12"/>
  <c r="P154" i="12"/>
  <c r="M154" i="12"/>
  <c r="K154" i="12"/>
  <c r="I154" i="12"/>
  <c r="F154" i="12"/>
  <c r="Q153" i="12"/>
  <c r="P153" i="12"/>
  <c r="M153" i="12"/>
  <c r="K153" i="12"/>
  <c r="I153" i="12"/>
  <c r="F153" i="12"/>
  <c r="Q152" i="12"/>
  <c r="P152" i="12"/>
  <c r="M152" i="12"/>
  <c r="K152" i="12"/>
  <c r="I152" i="12"/>
  <c r="F152" i="12"/>
  <c r="Q151" i="12"/>
  <c r="P151" i="12"/>
  <c r="M151" i="12"/>
  <c r="K151" i="12"/>
  <c r="I151" i="12"/>
  <c r="F151" i="12"/>
  <c r="Q150" i="12"/>
  <c r="P150" i="12"/>
  <c r="M150" i="12"/>
  <c r="K150" i="12"/>
  <c r="I150" i="12"/>
  <c r="F150" i="12"/>
  <c r="Q149" i="12"/>
  <c r="P149" i="12"/>
  <c r="M149" i="12"/>
  <c r="K149" i="12"/>
  <c r="I149" i="12"/>
  <c r="F149" i="12"/>
  <c r="Q148" i="12"/>
  <c r="P148" i="12"/>
  <c r="M148" i="12"/>
  <c r="K148" i="12"/>
  <c r="I148" i="12"/>
  <c r="F148" i="12"/>
  <c r="Q147" i="12"/>
  <c r="P147" i="12"/>
  <c r="M147" i="12"/>
  <c r="K147" i="12"/>
  <c r="I147" i="12"/>
  <c r="F147" i="12"/>
  <c r="Q146" i="12"/>
  <c r="P146" i="12"/>
  <c r="M146" i="12"/>
  <c r="K146" i="12"/>
  <c r="I146" i="12"/>
  <c r="F146" i="12"/>
  <c r="Q145" i="12"/>
  <c r="P145" i="12"/>
  <c r="M145" i="12"/>
  <c r="K145" i="12"/>
  <c r="I145" i="12"/>
  <c r="F145" i="12"/>
  <c r="Q144" i="12"/>
  <c r="P144" i="12"/>
  <c r="M144" i="12"/>
  <c r="K144" i="12"/>
  <c r="I144" i="12"/>
  <c r="F144" i="12"/>
  <c r="Q143" i="12"/>
  <c r="P143" i="12"/>
  <c r="M143" i="12"/>
  <c r="K143" i="12"/>
  <c r="I143" i="12"/>
  <c r="F143" i="12"/>
  <c r="Q142" i="12"/>
  <c r="P142" i="12"/>
  <c r="M142" i="12"/>
  <c r="K142" i="12"/>
  <c r="I142" i="12"/>
  <c r="F142" i="12"/>
  <c r="Q141" i="12"/>
  <c r="P141" i="12"/>
  <c r="M141" i="12"/>
  <c r="K141" i="12"/>
  <c r="I141" i="12"/>
  <c r="F141" i="12"/>
  <c r="Q140" i="12"/>
  <c r="P140" i="12"/>
  <c r="M140" i="12"/>
  <c r="K140" i="12"/>
  <c r="I140" i="12"/>
  <c r="F140" i="12"/>
  <c r="Q139" i="12"/>
  <c r="P139" i="12"/>
  <c r="M139" i="12"/>
  <c r="K139" i="12"/>
  <c r="I139" i="12"/>
  <c r="F139" i="12"/>
  <c r="Q138" i="12"/>
  <c r="P138" i="12"/>
  <c r="M138" i="12"/>
  <c r="K138" i="12"/>
  <c r="I138" i="12"/>
  <c r="F138" i="12"/>
  <c r="Q137" i="12"/>
  <c r="P137" i="12"/>
  <c r="M137" i="12"/>
  <c r="K137" i="12"/>
  <c r="I137" i="12"/>
  <c r="F137" i="12"/>
  <c r="Q136" i="12"/>
  <c r="P136" i="12"/>
  <c r="M136" i="12"/>
  <c r="K136" i="12"/>
  <c r="I136" i="12"/>
  <c r="F136" i="12"/>
  <c r="Q135" i="12"/>
  <c r="P135" i="12"/>
  <c r="M135" i="12"/>
  <c r="K135" i="12"/>
  <c r="I135" i="12"/>
  <c r="F135" i="12"/>
  <c r="Q134" i="12"/>
  <c r="P134" i="12"/>
  <c r="M134" i="12"/>
  <c r="K134" i="12"/>
  <c r="I134" i="12"/>
  <c r="F134" i="12"/>
  <c r="Q133" i="12"/>
  <c r="P133" i="12"/>
  <c r="M133" i="12"/>
  <c r="K133" i="12"/>
  <c r="I133" i="12"/>
  <c r="F133" i="12"/>
  <c r="Q132" i="12"/>
  <c r="P132" i="12"/>
  <c r="M132" i="12"/>
  <c r="K132" i="12"/>
  <c r="I132" i="12"/>
  <c r="F132" i="12"/>
  <c r="Q131" i="12"/>
  <c r="P131" i="12"/>
  <c r="M131" i="12"/>
  <c r="K131" i="12"/>
  <c r="I131" i="12"/>
  <c r="F131" i="12"/>
  <c r="Q130" i="12"/>
  <c r="P130" i="12"/>
  <c r="M130" i="12"/>
  <c r="K130" i="12"/>
  <c r="I130" i="12"/>
  <c r="F130" i="12"/>
  <c r="Q129" i="12"/>
  <c r="P129" i="12"/>
  <c r="M129" i="12"/>
  <c r="K129" i="12"/>
  <c r="I129" i="12"/>
  <c r="F129" i="12"/>
  <c r="Q128" i="12"/>
  <c r="P128" i="12"/>
  <c r="M128" i="12"/>
  <c r="K128" i="12"/>
  <c r="I128" i="12"/>
  <c r="F128" i="12"/>
  <c r="Q127" i="12"/>
  <c r="P127" i="12"/>
  <c r="M127" i="12"/>
  <c r="K127" i="12"/>
  <c r="I127" i="12"/>
  <c r="F127" i="12"/>
  <c r="Q126" i="12"/>
  <c r="P126" i="12"/>
  <c r="M126" i="12"/>
  <c r="K126" i="12"/>
  <c r="I126" i="12"/>
  <c r="F126" i="12"/>
  <c r="Q125" i="12"/>
  <c r="P125" i="12"/>
  <c r="M125" i="12"/>
  <c r="K125" i="12"/>
  <c r="I125" i="12"/>
  <c r="F125" i="12"/>
  <c r="Q124" i="12"/>
  <c r="P124" i="12"/>
  <c r="M124" i="12"/>
  <c r="K124" i="12"/>
  <c r="I124" i="12"/>
  <c r="F124" i="12"/>
  <c r="Q123" i="12"/>
  <c r="P123" i="12"/>
  <c r="M123" i="12"/>
  <c r="K123" i="12"/>
  <c r="I123" i="12"/>
  <c r="F123" i="12"/>
  <c r="Q122" i="12"/>
  <c r="P122" i="12"/>
  <c r="M122" i="12"/>
  <c r="K122" i="12"/>
  <c r="I122" i="12"/>
  <c r="F122" i="12"/>
  <c r="Q121" i="12"/>
  <c r="P121" i="12"/>
  <c r="M121" i="12"/>
  <c r="K121" i="12"/>
  <c r="I121" i="12"/>
  <c r="F121" i="12"/>
  <c r="Q120" i="12"/>
  <c r="P120" i="12"/>
  <c r="M120" i="12"/>
  <c r="K120" i="12"/>
  <c r="I120" i="12"/>
  <c r="F120" i="12"/>
  <c r="Q119" i="12"/>
  <c r="P119" i="12"/>
  <c r="M119" i="12"/>
  <c r="K119" i="12"/>
  <c r="I119" i="12"/>
  <c r="F119" i="12"/>
  <c r="Q118" i="12"/>
  <c r="P118" i="12"/>
  <c r="M118" i="12"/>
  <c r="K118" i="12"/>
  <c r="I118" i="12"/>
  <c r="F118" i="12"/>
  <c r="Q117" i="12"/>
  <c r="P117" i="12"/>
  <c r="M117" i="12"/>
  <c r="K117" i="12"/>
  <c r="I117" i="12"/>
  <c r="F117" i="12"/>
  <c r="Q116" i="12"/>
  <c r="P116" i="12"/>
  <c r="M116" i="12"/>
  <c r="K116" i="12"/>
  <c r="I116" i="12"/>
  <c r="F116" i="12"/>
  <c r="Q115" i="12"/>
  <c r="P115" i="12"/>
  <c r="M115" i="12"/>
  <c r="K115" i="12"/>
  <c r="I115" i="12"/>
  <c r="F115" i="12"/>
  <c r="Q114" i="12"/>
  <c r="P114" i="12"/>
  <c r="M114" i="12"/>
  <c r="K114" i="12"/>
  <c r="I114" i="12"/>
  <c r="F114" i="12"/>
  <c r="Q113" i="12"/>
  <c r="P113" i="12"/>
  <c r="M113" i="12"/>
  <c r="K113" i="12"/>
  <c r="I113" i="12"/>
  <c r="F113" i="12"/>
  <c r="Q112" i="12"/>
  <c r="P112" i="12"/>
  <c r="M112" i="12"/>
  <c r="K112" i="12"/>
  <c r="I112" i="12"/>
  <c r="F112" i="12"/>
  <c r="Q111" i="12"/>
  <c r="P111" i="12"/>
  <c r="M111" i="12"/>
  <c r="K111" i="12"/>
  <c r="I111" i="12"/>
  <c r="F111" i="12"/>
  <c r="Q110" i="12"/>
  <c r="P110" i="12"/>
  <c r="M110" i="12"/>
  <c r="K110" i="12"/>
  <c r="I110" i="12"/>
  <c r="F110" i="12"/>
  <c r="Q109" i="12"/>
  <c r="P109" i="12"/>
  <c r="M109" i="12"/>
  <c r="K109" i="12"/>
  <c r="I109" i="12"/>
  <c r="F109" i="12"/>
  <c r="Q108" i="12"/>
  <c r="P108" i="12"/>
  <c r="M108" i="12"/>
  <c r="K108" i="12"/>
  <c r="I108" i="12"/>
  <c r="F108" i="12"/>
  <c r="Q107" i="12"/>
  <c r="P107" i="12"/>
  <c r="M107" i="12"/>
  <c r="K107" i="12"/>
  <c r="I107" i="12"/>
  <c r="F107" i="12"/>
  <c r="Q106" i="12"/>
  <c r="P106" i="12"/>
  <c r="M106" i="12"/>
  <c r="K106" i="12"/>
  <c r="I106" i="12"/>
  <c r="F106" i="12"/>
  <c r="Q105" i="12"/>
  <c r="P105" i="12"/>
  <c r="M105" i="12"/>
  <c r="K105" i="12"/>
  <c r="I105" i="12"/>
  <c r="F105" i="12"/>
  <c r="Q104" i="12"/>
  <c r="P104" i="12"/>
  <c r="M104" i="12"/>
  <c r="K104" i="12"/>
  <c r="I104" i="12"/>
  <c r="F104" i="12"/>
  <c r="Q103" i="12"/>
  <c r="P103" i="12"/>
  <c r="M103" i="12"/>
  <c r="K103" i="12"/>
  <c r="I103" i="12"/>
  <c r="F103" i="12"/>
  <c r="Q102" i="12"/>
  <c r="P102" i="12"/>
  <c r="M102" i="12"/>
  <c r="K102" i="12"/>
  <c r="I102" i="12"/>
  <c r="F102" i="12"/>
  <c r="Q101" i="12"/>
  <c r="P101" i="12"/>
  <c r="M101" i="12"/>
  <c r="K101" i="12"/>
  <c r="I101" i="12"/>
  <c r="F101" i="12"/>
  <c r="Q100" i="12"/>
  <c r="P100" i="12"/>
  <c r="M100" i="12"/>
  <c r="K100" i="12"/>
  <c r="I100" i="12"/>
  <c r="F100" i="12"/>
  <c r="Q99" i="12"/>
  <c r="P99" i="12"/>
  <c r="M99" i="12"/>
  <c r="K99" i="12"/>
  <c r="I99" i="12"/>
  <c r="F99" i="12"/>
  <c r="Q98" i="12"/>
  <c r="P98" i="12"/>
  <c r="M98" i="12"/>
  <c r="K98" i="12"/>
  <c r="I98" i="12"/>
  <c r="F98" i="12"/>
  <c r="Q97" i="12"/>
  <c r="P97" i="12"/>
  <c r="M97" i="12"/>
  <c r="K97" i="12"/>
  <c r="I97" i="12"/>
  <c r="F97" i="12"/>
  <c r="Q96" i="12"/>
  <c r="P96" i="12"/>
  <c r="M96" i="12"/>
  <c r="K96" i="12"/>
  <c r="I96" i="12"/>
  <c r="F96" i="12"/>
  <c r="Q95" i="12"/>
  <c r="P95" i="12"/>
  <c r="M95" i="12"/>
  <c r="K95" i="12"/>
  <c r="I95" i="12"/>
  <c r="F95" i="12"/>
  <c r="Q94" i="12"/>
  <c r="P94" i="12"/>
  <c r="M94" i="12"/>
  <c r="K94" i="12"/>
  <c r="I94" i="12"/>
  <c r="F94" i="12"/>
  <c r="Q93" i="12"/>
  <c r="P93" i="12"/>
  <c r="M93" i="12"/>
  <c r="K93" i="12"/>
  <c r="I93" i="12"/>
  <c r="F93" i="12"/>
  <c r="Q92" i="12"/>
  <c r="P92" i="12"/>
  <c r="M92" i="12"/>
  <c r="K92" i="12"/>
  <c r="I92" i="12"/>
  <c r="F92" i="12"/>
  <c r="Q91" i="12"/>
  <c r="P91" i="12"/>
  <c r="M91" i="12"/>
  <c r="K91" i="12"/>
  <c r="I91" i="12"/>
  <c r="F91" i="12"/>
  <c r="Q90" i="12"/>
  <c r="P90" i="12"/>
  <c r="M90" i="12"/>
  <c r="K90" i="12"/>
  <c r="I90" i="12"/>
  <c r="F90" i="12"/>
  <c r="Q89" i="12"/>
  <c r="P89" i="12"/>
  <c r="M89" i="12"/>
  <c r="K89" i="12"/>
  <c r="I89" i="12"/>
  <c r="F89" i="12"/>
  <c r="Q88" i="12"/>
  <c r="P88" i="12"/>
  <c r="M88" i="12"/>
  <c r="K88" i="12"/>
  <c r="I88" i="12"/>
  <c r="F88" i="12"/>
  <c r="Q87" i="12"/>
  <c r="P87" i="12"/>
  <c r="M87" i="12"/>
  <c r="K87" i="12"/>
  <c r="I87" i="12"/>
  <c r="F87" i="12"/>
  <c r="Q86" i="12"/>
  <c r="P86" i="12"/>
  <c r="M86" i="12"/>
  <c r="K86" i="12"/>
  <c r="I86" i="12"/>
  <c r="F86" i="12"/>
  <c r="Q85" i="12"/>
  <c r="P85" i="12"/>
  <c r="M85" i="12"/>
  <c r="K85" i="12"/>
  <c r="I85" i="12"/>
  <c r="F85" i="12"/>
  <c r="Q84" i="12"/>
  <c r="P84" i="12"/>
  <c r="M84" i="12"/>
  <c r="K84" i="12"/>
  <c r="I84" i="12"/>
  <c r="F84" i="12"/>
  <c r="Q83" i="12"/>
  <c r="P83" i="12"/>
  <c r="M83" i="12"/>
  <c r="K83" i="12"/>
  <c r="I83" i="12"/>
  <c r="F83" i="12"/>
  <c r="Q82" i="12"/>
  <c r="P82" i="12"/>
  <c r="M82" i="12"/>
  <c r="K82" i="12"/>
  <c r="I82" i="12"/>
  <c r="F82" i="12"/>
  <c r="Q81" i="12"/>
  <c r="P81" i="12"/>
  <c r="M81" i="12"/>
  <c r="K81" i="12"/>
  <c r="I81" i="12"/>
  <c r="F81" i="12"/>
  <c r="Q80" i="12"/>
  <c r="P80" i="12"/>
  <c r="M80" i="12"/>
  <c r="K80" i="12"/>
  <c r="I80" i="12"/>
  <c r="F80" i="12"/>
  <c r="Q79" i="12"/>
  <c r="P79" i="12"/>
  <c r="M79" i="12"/>
  <c r="K79" i="12"/>
  <c r="I79" i="12"/>
  <c r="F79" i="12"/>
  <c r="Q78" i="12"/>
  <c r="P78" i="12"/>
  <c r="M78" i="12"/>
  <c r="K78" i="12"/>
  <c r="I78" i="12"/>
  <c r="F78" i="12"/>
  <c r="Q77" i="12"/>
  <c r="P77" i="12"/>
  <c r="M77" i="12"/>
  <c r="K77" i="12"/>
  <c r="I77" i="12"/>
  <c r="F77" i="12"/>
  <c r="Q76" i="12"/>
  <c r="P76" i="12"/>
  <c r="M76" i="12"/>
  <c r="K76" i="12"/>
  <c r="I76" i="12"/>
  <c r="F76" i="12"/>
  <c r="Q75" i="12"/>
  <c r="P75" i="12"/>
  <c r="M75" i="12"/>
  <c r="K75" i="12"/>
  <c r="I75" i="12"/>
  <c r="F75" i="12"/>
  <c r="Q74" i="12"/>
  <c r="P74" i="12"/>
  <c r="M74" i="12"/>
  <c r="K74" i="12"/>
  <c r="I74" i="12"/>
  <c r="F74" i="12"/>
  <c r="Q73" i="12"/>
  <c r="P73" i="12"/>
  <c r="M73" i="12"/>
  <c r="K73" i="12"/>
  <c r="I73" i="12"/>
  <c r="F73" i="12"/>
  <c r="Q72" i="12"/>
  <c r="P72" i="12"/>
  <c r="M72" i="12"/>
  <c r="K72" i="12"/>
  <c r="I72" i="12"/>
  <c r="F72" i="12"/>
  <c r="Q71" i="12"/>
  <c r="P71" i="12"/>
  <c r="M71" i="12"/>
  <c r="K71" i="12"/>
  <c r="I71" i="12"/>
  <c r="F71" i="12"/>
  <c r="Q70" i="12"/>
  <c r="P70" i="12"/>
  <c r="M70" i="12"/>
  <c r="K70" i="12"/>
  <c r="I70" i="12"/>
  <c r="F70" i="12"/>
  <c r="Q69" i="12"/>
  <c r="P69" i="12"/>
  <c r="M69" i="12"/>
  <c r="K69" i="12"/>
  <c r="I69" i="12"/>
  <c r="F69" i="12"/>
  <c r="Q68" i="12"/>
  <c r="P68" i="12"/>
  <c r="M68" i="12"/>
  <c r="K68" i="12"/>
  <c r="I68" i="12"/>
  <c r="F68" i="12"/>
  <c r="Q67" i="12"/>
  <c r="P67" i="12"/>
  <c r="M67" i="12"/>
  <c r="K67" i="12"/>
  <c r="I67" i="12"/>
  <c r="F67" i="12"/>
  <c r="Q66" i="12"/>
  <c r="P66" i="12"/>
  <c r="M66" i="12"/>
  <c r="K66" i="12"/>
  <c r="I66" i="12"/>
  <c r="F66" i="12"/>
  <c r="Q65" i="12"/>
  <c r="P65" i="12"/>
  <c r="M65" i="12"/>
  <c r="K65" i="12"/>
  <c r="I65" i="12"/>
  <c r="F65" i="12"/>
  <c r="Q64" i="12"/>
  <c r="P64" i="12"/>
  <c r="M64" i="12"/>
  <c r="K64" i="12"/>
  <c r="I64" i="12"/>
  <c r="F64" i="12"/>
  <c r="Q63" i="12"/>
  <c r="P63" i="12"/>
  <c r="M63" i="12"/>
  <c r="K63" i="12"/>
  <c r="I63" i="12"/>
  <c r="F63" i="12"/>
  <c r="Q62" i="12"/>
  <c r="P62" i="12"/>
  <c r="M62" i="12"/>
  <c r="K62" i="12"/>
  <c r="I62" i="12"/>
  <c r="F62" i="12"/>
  <c r="Q61" i="12"/>
  <c r="P61" i="12"/>
  <c r="M61" i="12"/>
  <c r="K61" i="12"/>
  <c r="I61" i="12"/>
  <c r="F61" i="12"/>
  <c r="Q60" i="12"/>
  <c r="P60" i="12"/>
  <c r="M60" i="12"/>
  <c r="K60" i="12"/>
  <c r="I60" i="12"/>
  <c r="F60" i="12"/>
  <c r="Q59" i="12"/>
  <c r="P59" i="12"/>
  <c r="M59" i="12"/>
  <c r="K59" i="12"/>
  <c r="I59" i="12"/>
  <c r="F59" i="12"/>
  <c r="Q58" i="12"/>
  <c r="P58" i="12"/>
  <c r="M58" i="12"/>
  <c r="K58" i="12"/>
  <c r="I58" i="12"/>
  <c r="F58" i="12"/>
  <c r="Q57" i="12"/>
  <c r="P57" i="12"/>
  <c r="M57" i="12"/>
  <c r="K57" i="12"/>
  <c r="I57" i="12"/>
  <c r="F57" i="12"/>
  <c r="Q56" i="12"/>
  <c r="P56" i="12"/>
  <c r="M56" i="12"/>
  <c r="K56" i="12"/>
  <c r="I56" i="12"/>
  <c r="F56" i="12"/>
  <c r="Q55" i="12"/>
  <c r="P55" i="12"/>
  <c r="M55" i="12"/>
  <c r="K55" i="12"/>
  <c r="I55" i="12"/>
  <c r="F55" i="12"/>
  <c r="Q54" i="12"/>
  <c r="P54" i="12"/>
  <c r="M54" i="12"/>
  <c r="K54" i="12"/>
  <c r="I54" i="12"/>
  <c r="F54" i="12"/>
  <c r="Q53" i="12"/>
  <c r="P53" i="12"/>
  <c r="M53" i="12"/>
  <c r="K53" i="12"/>
  <c r="I53" i="12"/>
  <c r="F53" i="12"/>
  <c r="Q52" i="12"/>
  <c r="P52" i="12"/>
  <c r="M52" i="12"/>
  <c r="K52" i="12"/>
  <c r="I52" i="12"/>
  <c r="F52" i="12"/>
  <c r="Q51" i="12"/>
  <c r="P51" i="12"/>
  <c r="M51" i="12"/>
  <c r="K51" i="12"/>
  <c r="I51" i="12"/>
  <c r="F51" i="12"/>
  <c r="Q50" i="12"/>
  <c r="P50" i="12"/>
  <c r="M50" i="12"/>
  <c r="K50" i="12"/>
  <c r="I50" i="12"/>
  <c r="F50" i="12"/>
  <c r="Q49" i="12"/>
  <c r="P49" i="12"/>
  <c r="M49" i="12"/>
  <c r="K49" i="12"/>
  <c r="I49" i="12"/>
  <c r="F49" i="12"/>
  <c r="Q48" i="12"/>
  <c r="P48" i="12"/>
  <c r="M48" i="12"/>
  <c r="K48" i="12"/>
  <c r="I48" i="12"/>
  <c r="F48" i="12"/>
  <c r="Q47" i="12"/>
  <c r="P47" i="12"/>
  <c r="M47" i="12"/>
  <c r="K47" i="12"/>
  <c r="I47" i="12"/>
  <c r="F47" i="12"/>
  <c r="Q46" i="12"/>
  <c r="P46" i="12"/>
  <c r="M46" i="12"/>
  <c r="K46" i="12"/>
  <c r="I46" i="12"/>
  <c r="F46" i="12"/>
  <c r="Q45" i="12"/>
  <c r="P45" i="12"/>
  <c r="M45" i="12"/>
  <c r="K45" i="12"/>
  <c r="I45" i="12"/>
  <c r="F45" i="12"/>
  <c r="Q44" i="12"/>
  <c r="P44" i="12"/>
  <c r="M44" i="12"/>
  <c r="K44" i="12"/>
  <c r="I44" i="12"/>
  <c r="F44" i="12"/>
  <c r="Q43" i="12"/>
  <c r="P43" i="12"/>
  <c r="M43" i="12"/>
  <c r="K43" i="12"/>
  <c r="I43" i="12"/>
  <c r="F43" i="12"/>
  <c r="Q42" i="12"/>
  <c r="P42" i="12"/>
  <c r="M42" i="12"/>
  <c r="K42" i="12"/>
  <c r="I42" i="12"/>
  <c r="F42" i="12"/>
  <c r="Q41" i="12"/>
  <c r="P41" i="12"/>
  <c r="M41" i="12"/>
  <c r="K41" i="12"/>
  <c r="I41" i="12"/>
  <c r="F41" i="12"/>
  <c r="Q40" i="12"/>
  <c r="P40" i="12"/>
  <c r="M40" i="12"/>
  <c r="K40" i="12"/>
  <c r="I40" i="12"/>
  <c r="F40" i="12"/>
  <c r="Q39" i="12"/>
  <c r="P39" i="12"/>
  <c r="M39" i="12"/>
  <c r="K39" i="12"/>
  <c r="I39" i="12"/>
  <c r="F39" i="12"/>
  <c r="Q38" i="12"/>
  <c r="P38" i="12"/>
  <c r="M38" i="12"/>
  <c r="K38" i="12"/>
  <c r="I38" i="12"/>
  <c r="F38" i="12"/>
  <c r="Q37" i="12"/>
  <c r="P37" i="12"/>
  <c r="M37" i="12"/>
  <c r="K37" i="12"/>
  <c r="I37" i="12"/>
  <c r="F37" i="12"/>
  <c r="Q36" i="12"/>
  <c r="P36" i="12"/>
  <c r="M36" i="12"/>
  <c r="K36" i="12"/>
  <c r="I36" i="12"/>
  <c r="F36" i="12"/>
  <c r="Q35" i="12"/>
  <c r="P35" i="12"/>
  <c r="M35" i="12"/>
  <c r="K35" i="12"/>
  <c r="I35" i="12"/>
  <c r="F35" i="12"/>
  <c r="Q34" i="12"/>
  <c r="P34" i="12"/>
  <c r="M34" i="12"/>
  <c r="K34" i="12"/>
  <c r="I34" i="12"/>
  <c r="F34" i="12"/>
  <c r="Q33" i="12"/>
  <c r="P33" i="12"/>
  <c r="M33" i="12"/>
  <c r="K33" i="12"/>
  <c r="I33" i="12"/>
  <c r="F33" i="12"/>
  <c r="Q32" i="12"/>
  <c r="P32" i="12"/>
  <c r="M32" i="12"/>
  <c r="K32" i="12"/>
  <c r="I32" i="12"/>
  <c r="F32" i="12"/>
  <c r="Q31" i="12"/>
  <c r="P31" i="12"/>
  <c r="M31" i="12"/>
  <c r="K31" i="12"/>
  <c r="I31" i="12"/>
  <c r="F31" i="12"/>
  <c r="Q30" i="12"/>
  <c r="P30" i="12"/>
  <c r="M30" i="12"/>
  <c r="K30" i="12"/>
  <c r="I30" i="12"/>
  <c r="F30" i="12"/>
  <c r="Q29" i="12"/>
  <c r="P29" i="12"/>
  <c r="M29" i="12"/>
  <c r="K29" i="12"/>
  <c r="I29" i="12"/>
  <c r="F29" i="12"/>
  <c r="Q28" i="12"/>
  <c r="P28" i="12"/>
  <c r="M28" i="12"/>
  <c r="K28" i="12"/>
  <c r="I28" i="12"/>
  <c r="F28" i="12"/>
  <c r="Q27" i="12"/>
  <c r="P27" i="12"/>
  <c r="M27" i="12"/>
  <c r="K27" i="12"/>
  <c r="I27" i="12"/>
  <c r="F27" i="12"/>
  <c r="Q26" i="12"/>
  <c r="P26" i="12"/>
  <c r="M26" i="12"/>
  <c r="K26" i="12"/>
  <c r="I26" i="12"/>
  <c r="F26" i="12"/>
  <c r="Q25" i="12"/>
  <c r="P25" i="12"/>
  <c r="M25" i="12"/>
  <c r="K25" i="12"/>
  <c r="I25" i="12"/>
  <c r="F25" i="12"/>
  <c r="Q24" i="12"/>
  <c r="P24" i="12"/>
  <c r="M24" i="12"/>
  <c r="K24" i="12"/>
  <c r="I24" i="12"/>
  <c r="F24" i="12"/>
  <c r="Q23" i="12"/>
  <c r="P23" i="12"/>
  <c r="M23" i="12"/>
  <c r="K23" i="12"/>
  <c r="I23" i="12"/>
  <c r="F23" i="12"/>
  <c r="Q22" i="12"/>
  <c r="P22" i="12"/>
  <c r="M22" i="12"/>
  <c r="K22" i="12"/>
  <c r="I22" i="12"/>
  <c r="F22" i="12"/>
  <c r="Q21" i="12"/>
  <c r="P21" i="12"/>
  <c r="M21" i="12"/>
  <c r="K21" i="12"/>
  <c r="I21" i="12"/>
  <c r="F21" i="12"/>
  <c r="Q20" i="12"/>
  <c r="P20" i="12"/>
  <c r="M20" i="12"/>
  <c r="K20" i="12"/>
  <c r="I20" i="12"/>
  <c r="F20" i="12"/>
  <c r="Q19" i="12"/>
  <c r="P19" i="12"/>
  <c r="M19" i="12"/>
  <c r="K19" i="12"/>
  <c r="I19" i="12"/>
  <c r="F19" i="12"/>
  <c r="Q18" i="12"/>
  <c r="P18" i="12"/>
  <c r="M18" i="12"/>
  <c r="K18" i="12"/>
  <c r="I18" i="12"/>
  <c r="F18" i="12"/>
  <c r="Q17" i="12"/>
  <c r="P17" i="12"/>
  <c r="M17" i="12"/>
  <c r="K17" i="12"/>
  <c r="I17" i="12"/>
  <c r="F17" i="12"/>
  <c r="Q16" i="12"/>
  <c r="P16" i="12"/>
  <c r="M16" i="12"/>
  <c r="K16" i="12"/>
  <c r="I16" i="12"/>
  <c r="F16" i="12"/>
  <c r="Q15" i="12"/>
  <c r="P15" i="12"/>
  <c r="M15" i="12"/>
  <c r="K15" i="12"/>
  <c r="I15" i="12"/>
  <c r="F15" i="12"/>
  <c r="Q14" i="12"/>
  <c r="P14" i="12"/>
  <c r="M14" i="12"/>
  <c r="K14" i="12"/>
  <c r="I14" i="12"/>
  <c r="F14" i="12"/>
  <c r="Q13" i="12"/>
  <c r="P13" i="12"/>
  <c r="M13" i="12"/>
  <c r="K13" i="12"/>
  <c r="I13" i="12"/>
  <c r="F13" i="12"/>
  <c r="Q12" i="12"/>
  <c r="P12" i="12"/>
  <c r="M12" i="12"/>
  <c r="K12" i="12"/>
  <c r="I12" i="12"/>
  <c r="F12" i="12"/>
  <c r="Q11" i="12"/>
  <c r="P11" i="12"/>
  <c r="M11" i="12"/>
  <c r="K11" i="12"/>
  <c r="I11" i="12"/>
  <c r="F11" i="12"/>
  <c r="Q10" i="12"/>
  <c r="P10" i="12"/>
  <c r="M10" i="12"/>
  <c r="K10" i="12"/>
  <c r="I10" i="12"/>
  <c r="F10" i="12"/>
  <c r="Q9" i="12"/>
  <c r="P9" i="12"/>
  <c r="M9" i="12"/>
  <c r="K9" i="12"/>
  <c r="I9" i="12"/>
  <c r="F9" i="12"/>
  <c r="Q8" i="12"/>
  <c r="P8" i="12"/>
  <c r="M8" i="12"/>
  <c r="K8" i="12"/>
  <c r="I8" i="12"/>
  <c r="F8" i="12"/>
  <c r="Q7" i="12"/>
  <c r="P7" i="12"/>
  <c r="M7" i="12"/>
  <c r="K7" i="12"/>
  <c r="I7" i="12"/>
  <c r="F7" i="12"/>
  <c r="Q6" i="12"/>
  <c r="P6" i="12"/>
  <c r="M6" i="12"/>
  <c r="K6" i="12"/>
  <c r="I6" i="12"/>
  <c r="F6" i="12"/>
  <c r="Q272" i="11"/>
  <c r="P272" i="11"/>
  <c r="M272" i="11"/>
  <c r="K272" i="11"/>
  <c r="I272" i="11"/>
  <c r="F272" i="11"/>
  <c r="Q271" i="11"/>
  <c r="P271" i="11"/>
  <c r="M271" i="11"/>
  <c r="K271" i="11"/>
  <c r="I271" i="11"/>
  <c r="F271" i="11"/>
  <c r="Q270" i="11"/>
  <c r="P270" i="11"/>
  <c r="M270" i="11"/>
  <c r="K270" i="11"/>
  <c r="I270" i="11"/>
  <c r="F270" i="11"/>
  <c r="Q269" i="11"/>
  <c r="P269" i="11"/>
  <c r="M269" i="11"/>
  <c r="K269" i="11"/>
  <c r="I269" i="11"/>
  <c r="F269" i="11"/>
  <c r="Q268" i="11"/>
  <c r="P268" i="11"/>
  <c r="M268" i="11"/>
  <c r="K268" i="11"/>
  <c r="I268" i="11"/>
  <c r="F268" i="11"/>
  <c r="Q267" i="11"/>
  <c r="P267" i="11"/>
  <c r="M267" i="11"/>
  <c r="K267" i="11"/>
  <c r="I267" i="11"/>
  <c r="F267" i="11"/>
  <c r="Q266" i="11"/>
  <c r="P266" i="11"/>
  <c r="M266" i="11"/>
  <c r="K266" i="11"/>
  <c r="I266" i="11"/>
  <c r="F266" i="11"/>
  <c r="Q265" i="11"/>
  <c r="P265" i="11"/>
  <c r="M265" i="11"/>
  <c r="K265" i="11"/>
  <c r="I265" i="11"/>
  <c r="F265" i="11"/>
  <c r="Q264" i="11"/>
  <c r="P264" i="11"/>
  <c r="M264" i="11"/>
  <c r="K264" i="11"/>
  <c r="I264" i="11"/>
  <c r="F264" i="11"/>
  <c r="Q263" i="11"/>
  <c r="P263" i="11"/>
  <c r="M263" i="11"/>
  <c r="K263" i="11"/>
  <c r="I263" i="11"/>
  <c r="F263" i="11"/>
  <c r="Q262" i="11"/>
  <c r="P262" i="11"/>
  <c r="M262" i="11"/>
  <c r="K262" i="11"/>
  <c r="I262" i="11"/>
  <c r="F262" i="11"/>
  <c r="Q261" i="11"/>
  <c r="P261" i="11"/>
  <c r="M261" i="11"/>
  <c r="K261" i="11"/>
  <c r="I261" i="11"/>
  <c r="F261" i="11"/>
  <c r="Q260" i="11"/>
  <c r="P260" i="11"/>
  <c r="M260" i="11"/>
  <c r="K260" i="11"/>
  <c r="I260" i="11"/>
  <c r="F260" i="11"/>
  <c r="Q259" i="11"/>
  <c r="P259" i="11"/>
  <c r="M259" i="11"/>
  <c r="K259" i="11"/>
  <c r="I259" i="11"/>
  <c r="F259" i="11"/>
  <c r="Q258" i="11"/>
  <c r="P258" i="11"/>
  <c r="M258" i="11"/>
  <c r="K258" i="11"/>
  <c r="I258" i="11"/>
  <c r="F258" i="11"/>
  <c r="Q257" i="11"/>
  <c r="P257" i="11"/>
  <c r="M257" i="11"/>
  <c r="K257" i="11"/>
  <c r="I257" i="11"/>
  <c r="F257" i="11"/>
  <c r="Q256" i="11"/>
  <c r="P256" i="11"/>
  <c r="M256" i="11"/>
  <c r="K256" i="11"/>
  <c r="I256" i="11"/>
  <c r="F256" i="11"/>
  <c r="Q255" i="11"/>
  <c r="P255" i="11"/>
  <c r="M255" i="11"/>
  <c r="K255" i="11"/>
  <c r="I255" i="11"/>
  <c r="F255" i="11"/>
  <c r="Q254" i="11"/>
  <c r="P254" i="11"/>
  <c r="M254" i="11"/>
  <c r="K254" i="11"/>
  <c r="I254" i="11"/>
  <c r="F254" i="11"/>
  <c r="Q253" i="11"/>
  <c r="P253" i="11"/>
  <c r="M253" i="11"/>
  <c r="K253" i="11"/>
  <c r="I253" i="11"/>
  <c r="F253" i="11"/>
  <c r="Q252" i="11"/>
  <c r="P252" i="11"/>
  <c r="M252" i="11"/>
  <c r="K252" i="11"/>
  <c r="I252" i="11"/>
  <c r="F252" i="11"/>
  <c r="Q251" i="11"/>
  <c r="P251" i="11"/>
  <c r="M251" i="11"/>
  <c r="K251" i="11"/>
  <c r="I251" i="11"/>
  <c r="F251" i="11"/>
  <c r="Q250" i="11"/>
  <c r="P250" i="11"/>
  <c r="M250" i="11"/>
  <c r="K250" i="11"/>
  <c r="I250" i="11"/>
  <c r="F250" i="11"/>
  <c r="Q249" i="11"/>
  <c r="P249" i="11"/>
  <c r="M249" i="11"/>
  <c r="K249" i="11"/>
  <c r="I249" i="11"/>
  <c r="F249" i="11"/>
  <c r="Q248" i="11"/>
  <c r="P248" i="11"/>
  <c r="M248" i="11"/>
  <c r="K248" i="11"/>
  <c r="I248" i="11"/>
  <c r="F248" i="11"/>
  <c r="Q247" i="11"/>
  <c r="P247" i="11"/>
  <c r="M247" i="11"/>
  <c r="K247" i="11"/>
  <c r="I247" i="11"/>
  <c r="F247" i="11"/>
  <c r="Q246" i="11"/>
  <c r="P246" i="11"/>
  <c r="M246" i="11"/>
  <c r="K246" i="11"/>
  <c r="I246" i="11"/>
  <c r="F246" i="11"/>
  <c r="Q245" i="11"/>
  <c r="P245" i="11"/>
  <c r="M245" i="11"/>
  <c r="K245" i="11"/>
  <c r="I245" i="11"/>
  <c r="F245" i="11"/>
  <c r="Q244" i="11"/>
  <c r="P244" i="11"/>
  <c r="M244" i="11"/>
  <c r="K244" i="11"/>
  <c r="I244" i="11"/>
  <c r="F244" i="11"/>
  <c r="Q243" i="11"/>
  <c r="P243" i="11"/>
  <c r="M243" i="11"/>
  <c r="K243" i="11"/>
  <c r="I243" i="11"/>
  <c r="F243" i="11"/>
  <c r="Q242" i="11"/>
  <c r="P242" i="11"/>
  <c r="M242" i="11"/>
  <c r="K242" i="11"/>
  <c r="I242" i="11"/>
  <c r="F242" i="11"/>
  <c r="Q241" i="11"/>
  <c r="P241" i="11"/>
  <c r="M241" i="11"/>
  <c r="K241" i="11"/>
  <c r="I241" i="11"/>
  <c r="F241" i="11"/>
  <c r="Q240" i="11"/>
  <c r="P240" i="11"/>
  <c r="M240" i="11"/>
  <c r="K240" i="11"/>
  <c r="I240" i="11"/>
  <c r="F240" i="11"/>
  <c r="Q239" i="11"/>
  <c r="P239" i="11"/>
  <c r="M239" i="11"/>
  <c r="K239" i="11"/>
  <c r="I239" i="11"/>
  <c r="F239" i="11"/>
  <c r="Q238" i="11"/>
  <c r="P238" i="11"/>
  <c r="M238" i="11"/>
  <c r="K238" i="11"/>
  <c r="I238" i="11"/>
  <c r="F238" i="11"/>
  <c r="Q237" i="11"/>
  <c r="P237" i="11"/>
  <c r="M237" i="11"/>
  <c r="K237" i="11"/>
  <c r="I237" i="11"/>
  <c r="F237" i="11"/>
  <c r="Q236" i="11"/>
  <c r="P236" i="11"/>
  <c r="M236" i="11"/>
  <c r="K236" i="11"/>
  <c r="I236" i="11"/>
  <c r="F236" i="11"/>
  <c r="Q235" i="11"/>
  <c r="P235" i="11"/>
  <c r="M235" i="11"/>
  <c r="K235" i="11"/>
  <c r="I235" i="11"/>
  <c r="F235" i="11"/>
  <c r="Q234" i="11"/>
  <c r="P234" i="11"/>
  <c r="M234" i="11"/>
  <c r="K234" i="11"/>
  <c r="I234" i="11"/>
  <c r="F234" i="11"/>
  <c r="Q233" i="11"/>
  <c r="P233" i="11"/>
  <c r="M233" i="11"/>
  <c r="K233" i="11"/>
  <c r="I233" i="11"/>
  <c r="F233" i="11"/>
  <c r="Q232" i="11"/>
  <c r="P232" i="11"/>
  <c r="M232" i="11"/>
  <c r="K232" i="11"/>
  <c r="I232" i="11"/>
  <c r="F232" i="11"/>
  <c r="Q231" i="11"/>
  <c r="P231" i="11"/>
  <c r="M231" i="11"/>
  <c r="K231" i="11"/>
  <c r="I231" i="11"/>
  <c r="F231" i="11"/>
  <c r="Q230" i="11"/>
  <c r="P230" i="11"/>
  <c r="M230" i="11"/>
  <c r="K230" i="11"/>
  <c r="I230" i="11"/>
  <c r="F230" i="11"/>
  <c r="Q229" i="11"/>
  <c r="P229" i="11"/>
  <c r="M229" i="11"/>
  <c r="K229" i="11"/>
  <c r="I229" i="11"/>
  <c r="F229" i="11"/>
  <c r="Q228" i="11"/>
  <c r="P228" i="11"/>
  <c r="M228" i="11"/>
  <c r="K228" i="11"/>
  <c r="I228" i="11"/>
  <c r="F228" i="11"/>
  <c r="Q227" i="11"/>
  <c r="P227" i="11"/>
  <c r="M227" i="11"/>
  <c r="K227" i="11"/>
  <c r="I227" i="11"/>
  <c r="F227" i="11"/>
  <c r="Q226" i="11"/>
  <c r="P226" i="11"/>
  <c r="M226" i="11"/>
  <c r="K226" i="11"/>
  <c r="I226" i="11"/>
  <c r="F226" i="11"/>
  <c r="Q225" i="11"/>
  <c r="P225" i="11"/>
  <c r="M225" i="11"/>
  <c r="K225" i="11"/>
  <c r="I225" i="11"/>
  <c r="F225" i="11"/>
  <c r="Q224" i="11"/>
  <c r="P224" i="11"/>
  <c r="M224" i="11"/>
  <c r="K224" i="11"/>
  <c r="I224" i="11"/>
  <c r="F224" i="11"/>
  <c r="Q223" i="11"/>
  <c r="P223" i="11"/>
  <c r="M223" i="11"/>
  <c r="K223" i="11"/>
  <c r="I223" i="11"/>
  <c r="F223" i="11"/>
  <c r="Q222" i="11"/>
  <c r="P222" i="11"/>
  <c r="M222" i="11"/>
  <c r="K222" i="11"/>
  <c r="I222" i="11"/>
  <c r="F222" i="11"/>
  <c r="Q221" i="11"/>
  <c r="P221" i="11"/>
  <c r="M221" i="11"/>
  <c r="K221" i="11"/>
  <c r="I221" i="11"/>
  <c r="F221" i="11"/>
  <c r="Q220" i="11"/>
  <c r="P220" i="11"/>
  <c r="M220" i="11"/>
  <c r="K220" i="11"/>
  <c r="I220" i="11"/>
  <c r="F220" i="11"/>
  <c r="Q219" i="11"/>
  <c r="P219" i="11"/>
  <c r="M219" i="11"/>
  <c r="K219" i="11"/>
  <c r="I219" i="11"/>
  <c r="F219" i="11"/>
  <c r="Q218" i="11"/>
  <c r="P218" i="11"/>
  <c r="M218" i="11"/>
  <c r="K218" i="11"/>
  <c r="I218" i="11"/>
  <c r="F218" i="11"/>
  <c r="Q217" i="11"/>
  <c r="P217" i="11"/>
  <c r="M217" i="11"/>
  <c r="K217" i="11"/>
  <c r="I217" i="11"/>
  <c r="F217" i="11"/>
  <c r="Q216" i="11"/>
  <c r="P216" i="11"/>
  <c r="M216" i="11"/>
  <c r="K216" i="11"/>
  <c r="I216" i="11"/>
  <c r="F216" i="11"/>
  <c r="Q215" i="11"/>
  <c r="P215" i="11"/>
  <c r="M215" i="11"/>
  <c r="K215" i="11"/>
  <c r="I215" i="11"/>
  <c r="F215" i="11"/>
  <c r="Q214" i="11"/>
  <c r="P214" i="11"/>
  <c r="M214" i="11"/>
  <c r="K214" i="11"/>
  <c r="I214" i="11"/>
  <c r="F214" i="11"/>
  <c r="Q213" i="11"/>
  <c r="P213" i="11"/>
  <c r="M213" i="11"/>
  <c r="K213" i="11"/>
  <c r="I213" i="11"/>
  <c r="F213" i="11"/>
  <c r="Q212" i="11"/>
  <c r="P212" i="11"/>
  <c r="M212" i="11"/>
  <c r="K212" i="11"/>
  <c r="I212" i="11"/>
  <c r="F212" i="11"/>
  <c r="Q211" i="11"/>
  <c r="P211" i="11"/>
  <c r="M211" i="11"/>
  <c r="K211" i="11"/>
  <c r="I211" i="11"/>
  <c r="F211" i="11"/>
  <c r="Q210" i="11"/>
  <c r="P210" i="11"/>
  <c r="M210" i="11"/>
  <c r="K210" i="11"/>
  <c r="I210" i="11"/>
  <c r="F210" i="11"/>
  <c r="Q209" i="11"/>
  <c r="P209" i="11"/>
  <c r="M209" i="11"/>
  <c r="K209" i="11"/>
  <c r="I209" i="11"/>
  <c r="F209" i="11"/>
  <c r="Q208" i="11"/>
  <c r="P208" i="11"/>
  <c r="M208" i="11"/>
  <c r="K208" i="11"/>
  <c r="I208" i="11"/>
  <c r="F208" i="11"/>
  <c r="Q207" i="11"/>
  <c r="P207" i="11"/>
  <c r="M207" i="11"/>
  <c r="K207" i="11"/>
  <c r="I207" i="11"/>
  <c r="F207" i="11"/>
  <c r="Q206" i="11"/>
  <c r="P206" i="11"/>
  <c r="M206" i="11"/>
  <c r="K206" i="11"/>
  <c r="I206" i="11"/>
  <c r="F206" i="11"/>
  <c r="Q205" i="11"/>
  <c r="P205" i="11"/>
  <c r="M205" i="11"/>
  <c r="K205" i="11"/>
  <c r="I205" i="11"/>
  <c r="F205" i="11"/>
  <c r="Q204" i="11"/>
  <c r="P204" i="11"/>
  <c r="M204" i="11"/>
  <c r="K204" i="11"/>
  <c r="I204" i="11"/>
  <c r="F204" i="11"/>
  <c r="Q203" i="11"/>
  <c r="P203" i="11"/>
  <c r="M203" i="11"/>
  <c r="K203" i="11"/>
  <c r="I203" i="11"/>
  <c r="F203" i="11"/>
  <c r="Q202" i="11"/>
  <c r="P202" i="11"/>
  <c r="M202" i="11"/>
  <c r="K202" i="11"/>
  <c r="I202" i="11"/>
  <c r="F202" i="11"/>
  <c r="Q201" i="11"/>
  <c r="P201" i="11"/>
  <c r="M201" i="11"/>
  <c r="K201" i="11"/>
  <c r="I201" i="11"/>
  <c r="F201" i="11"/>
  <c r="Q200" i="11"/>
  <c r="P200" i="11"/>
  <c r="M200" i="11"/>
  <c r="K200" i="11"/>
  <c r="I200" i="11"/>
  <c r="F200" i="11"/>
  <c r="Q199" i="11"/>
  <c r="P199" i="11"/>
  <c r="M199" i="11"/>
  <c r="K199" i="11"/>
  <c r="I199" i="11"/>
  <c r="F199" i="11"/>
  <c r="Q198" i="11"/>
  <c r="P198" i="11"/>
  <c r="M198" i="11"/>
  <c r="K198" i="11"/>
  <c r="I198" i="11"/>
  <c r="F198" i="11"/>
  <c r="Q197" i="11"/>
  <c r="P197" i="11"/>
  <c r="M197" i="11"/>
  <c r="K197" i="11"/>
  <c r="I197" i="11"/>
  <c r="F197" i="11"/>
  <c r="Q196" i="11"/>
  <c r="P196" i="11"/>
  <c r="M196" i="11"/>
  <c r="K196" i="11"/>
  <c r="I196" i="11"/>
  <c r="F196" i="11"/>
  <c r="Q195" i="11"/>
  <c r="P195" i="11"/>
  <c r="M195" i="11"/>
  <c r="K195" i="11"/>
  <c r="I195" i="11"/>
  <c r="F195" i="11"/>
  <c r="Q194" i="11"/>
  <c r="P194" i="11"/>
  <c r="M194" i="11"/>
  <c r="K194" i="11"/>
  <c r="I194" i="11"/>
  <c r="F194" i="11"/>
  <c r="Q193" i="11"/>
  <c r="P193" i="11"/>
  <c r="M193" i="11"/>
  <c r="K193" i="11"/>
  <c r="I193" i="11"/>
  <c r="F193" i="11"/>
  <c r="Q192" i="11"/>
  <c r="P192" i="11"/>
  <c r="M192" i="11"/>
  <c r="K192" i="11"/>
  <c r="I192" i="11"/>
  <c r="F192" i="11"/>
  <c r="Q191" i="11"/>
  <c r="P191" i="11"/>
  <c r="M191" i="11"/>
  <c r="K191" i="11"/>
  <c r="I191" i="11"/>
  <c r="F191" i="11"/>
  <c r="Q190" i="11"/>
  <c r="P190" i="11"/>
  <c r="M190" i="11"/>
  <c r="K190" i="11"/>
  <c r="I190" i="11"/>
  <c r="F190" i="11"/>
  <c r="Q189" i="11"/>
  <c r="P189" i="11"/>
  <c r="M189" i="11"/>
  <c r="K189" i="11"/>
  <c r="I189" i="11"/>
  <c r="F189" i="11"/>
  <c r="Q188" i="11"/>
  <c r="P188" i="11"/>
  <c r="M188" i="11"/>
  <c r="K188" i="11"/>
  <c r="I188" i="11"/>
  <c r="F188" i="11"/>
  <c r="Q187" i="11"/>
  <c r="P187" i="11"/>
  <c r="M187" i="11"/>
  <c r="K187" i="11"/>
  <c r="I187" i="11"/>
  <c r="F187" i="11"/>
  <c r="Q186" i="11"/>
  <c r="P186" i="11"/>
  <c r="M186" i="11"/>
  <c r="K186" i="11"/>
  <c r="I186" i="11"/>
  <c r="F186" i="11"/>
  <c r="Q185" i="11"/>
  <c r="P185" i="11"/>
  <c r="M185" i="11"/>
  <c r="K185" i="11"/>
  <c r="I185" i="11"/>
  <c r="F185" i="11"/>
  <c r="Q184" i="11"/>
  <c r="P184" i="11"/>
  <c r="M184" i="11"/>
  <c r="K184" i="11"/>
  <c r="I184" i="11"/>
  <c r="F184" i="11"/>
  <c r="Q183" i="11"/>
  <c r="P183" i="11"/>
  <c r="M183" i="11"/>
  <c r="K183" i="11"/>
  <c r="I183" i="11"/>
  <c r="F183" i="11"/>
  <c r="Q182" i="11"/>
  <c r="P182" i="11"/>
  <c r="M182" i="11"/>
  <c r="K182" i="11"/>
  <c r="I182" i="11"/>
  <c r="F182" i="11"/>
  <c r="Q181" i="11"/>
  <c r="P181" i="11"/>
  <c r="M181" i="11"/>
  <c r="K181" i="11"/>
  <c r="I181" i="11"/>
  <c r="F181" i="11"/>
  <c r="Q180" i="11"/>
  <c r="P180" i="11"/>
  <c r="M180" i="11"/>
  <c r="K180" i="11"/>
  <c r="I180" i="11"/>
  <c r="F180" i="11"/>
  <c r="Q179" i="11"/>
  <c r="P179" i="11"/>
  <c r="M179" i="11"/>
  <c r="K179" i="11"/>
  <c r="I179" i="11"/>
  <c r="F179" i="11"/>
  <c r="Q178" i="11"/>
  <c r="P178" i="11"/>
  <c r="M178" i="11"/>
  <c r="K178" i="11"/>
  <c r="I178" i="11"/>
  <c r="F178" i="11"/>
  <c r="Q177" i="11"/>
  <c r="P177" i="11"/>
  <c r="M177" i="11"/>
  <c r="K177" i="11"/>
  <c r="I177" i="11"/>
  <c r="F177" i="11"/>
  <c r="Q176" i="11"/>
  <c r="P176" i="11"/>
  <c r="M176" i="11"/>
  <c r="K176" i="11"/>
  <c r="I176" i="11"/>
  <c r="F176" i="11"/>
  <c r="Q175" i="11"/>
  <c r="P175" i="11"/>
  <c r="M175" i="11"/>
  <c r="K175" i="11"/>
  <c r="I175" i="11"/>
  <c r="F175" i="11"/>
  <c r="Q174" i="11"/>
  <c r="P174" i="11"/>
  <c r="M174" i="11"/>
  <c r="K174" i="11"/>
  <c r="I174" i="11"/>
  <c r="F174" i="11"/>
  <c r="Q173" i="11"/>
  <c r="P173" i="11"/>
  <c r="M173" i="11"/>
  <c r="K173" i="11"/>
  <c r="I173" i="11"/>
  <c r="F173" i="11"/>
  <c r="Q172" i="11"/>
  <c r="P172" i="11"/>
  <c r="M172" i="11"/>
  <c r="K172" i="11"/>
  <c r="I172" i="11"/>
  <c r="F172" i="11"/>
  <c r="Q171" i="11"/>
  <c r="P171" i="11"/>
  <c r="M171" i="11"/>
  <c r="K171" i="11"/>
  <c r="I171" i="11"/>
  <c r="F171" i="11"/>
  <c r="Q170" i="11"/>
  <c r="P170" i="11"/>
  <c r="M170" i="11"/>
  <c r="K170" i="11"/>
  <c r="I170" i="11"/>
  <c r="F170" i="11"/>
  <c r="Q169" i="11"/>
  <c r="P169" i="11"/>
  <c r="M169" i="11"/>
  <c r="K169" i="11"/>
  <c r="I169" i="11"/>
  <c r="F169" i="11"/>
  <c r="Q168" i="11"/>
  <c r="P168" i="11"/>
  <c r="M168" i="11"/>
  <c r="K168" i="11"/>
  <c r="I168" i="11"/>
  <c r="F168" i="11"/>
  <c r="Q167" i="11"/>
  <c r="P167" i="11"/>
  <c r="M167" i="11"/>
  <c r="K167" i="11"/>
  <c r="I167" i="11"/>
  <c r="F167" i="11"/>
  <c r="Q166" i="11"/>
  <c r="P166" i="11"/>
  <c r="M166" i="11"/>
  <c r="K166" i="11"/>
  <c r="I166" i="11"/>
  <c r="F166" i="11"/>
  <c r="Q165" i="11"/>
  <c r="P165" i="11"/>
  <c r="M165" i="11"/>
  <c r="K165" i="11"/>
  <c r="I165" i="11"/>
  <c r="F165" i="11"/>
  <c r="Q164" i="11"/>
  <c r="P164" i="11"/>
  <c r="M164" i="11"/>
  <c r="K164" i="11"/>
  <c r="I164" i="11"/>
  <c r="F164" i="11"/>
  <c r="Q163" i="11"/>
  <c r="P163" i="11"/>
  <c r="M163" i="11"/>
  <c r="K163" i="11"/>
  <c r="I163" i="11"/>
  <c r="F163" i="11"/>
  <c r="Q162" i="11"/>
  <c r="P162" i="11"/>
  <c r="M162" i="11"/>
  <c r="K162" i="11"/>
  <c r="I162" i="11"/>
  <c r="F162" i="11"/>
  <c r="Q161" i="11"/>
  <c r="P161" i="11"/>
  <c r="M161" i="11"/>
  <c r="K161" i="11"/>
  <c r="I161" i="11"/>
  <c r="F161" i="11"/>
  <c r="Q160" i="11"/>
  <c r="P160" i="11"/>
  <c r="M160" i="11"/>
  <c r="K160" i="11"/>
  <c r="I160" i="11"/>
  <c r="F160" i="11"/>
  <c r="Q159" i="11"/>
  <c r="P159" i="11"/>
  <c r="M159" i="11"/>
  <c r="K159" i="11"/>
  <c r="I159" i="11"/>
  <c r="F159" i="11"/>
  <c r="Q158" i="11"/>
  <c r="P158" i="11"/>
  <c r="M158" i="11"/>
  <c r="K158" i="11"/>
  <c r="I158" i="11"/>
  <c r="F158" i="11"/>
  <c r="Q157" i="11"/>
  <c r="P157" i="11"/>
  <c r="M157" i="11"/>
  <c r="K157" i="11"/>
  <c r="I157" i="11"/>
  <c r="F157" i="11"/>
  <c r="Q156" i="11"/>
  <c r="P156" i="11"/>
  <c r="M156" i="11"/>
  <c r="K156" i="11"/>
  <c r="I156" i="11"/>
  <c r="F156" i="11"/>
  <c r="Q155" i="11"/>
  <c r="P155" i="11"/>
  <c r="M155" i="11"/>
  <c r="K155" i="11"/>
  <c r="I155" i="11"/>
  <c r="F155" i="11"/>
  <c r="Q154" i="11"/>
  <c r="P154" i="11"/>
  <c r="M154" i="11"/>
  <c r="K154" i="11"/>
  <c r="I154" i="11"/>
  <c r="F154" i="11"/>
  <c r="Q153" i="11"/>
  <c r="P153" i="11"/>
  <c r="M153" i="11"/>
  <c r="K153" i="11"/>
  <c r="I153" i="11"/>
  <c r="F153" i="11"/>
  <c r="Q152" i="11"/>
  <c r="P152" i="11"/>
  <c r="M152" i="11"/>
  <c r="K152" i="11"/>
  <c r="I152" i="11"/>
  <c r="F152" i="11"/>
  <c r="Q151" i="11"/>
  <c r="P151" i="11"/>
  <c r="M151" i="11"/>
  <c r="K151" i="11"/>
  <c r="I151" i="11"/>
  <c r="F151" i="11"/>
  <c r="Q150" i="11"/>
  <c r="P150" i="11"/>
  <c r="M150" i="11"/>
  <c r="K150" i="11"/>
  <c r="I150" i="11"/>
  <c r="F150" i="11"/>
  <c r="Q149" i="11"/>
  <c r="P149" i="11"/>
  <c r="M149" i="11"/>
  <c r="K149" i="11"/>
  <c r="I149" i="11"/>
  <c r="F149" i="11"/>
  <c r="Q148" i="11"/>
  <c r="P148" i="11"/>
  <c r="M148" i="11"/>
  <c r="K148" i="11"/>
  <c r="I148" i="11"/>
  <c r="F148" i="11"/>
  <c r="Q147" i="11"/>
  <c r="P147" i="11"/>
  <c r="M147" i="11"/>
  <c r="K147" i="11"/>
  <c r="I147" i="11"/>
  <c r="F147" i="11"/>
  <c r="Q146" i="11"/>
  <c r="P146" i="11"/>
  <c r="M146" i="11"/>
  <c r="K146" i="11"/>
  <c r="I146" i="11"/>
  <c r="F146" i="11"/>
  <c r="Q145" i="11"/>
  <c r="P145" i="11"/>
  <c r="M145" i="11"/>
  <c r="K145" i="11"/>
  <c r="I145" i="11"/>
  <c r="F145" i="11"/>
  <c r="Q144" i="11"/>
  <c r="P144" i="11"/>
  <c r="M144" i="11"/>
  <c r="K144" i="11"/>
  <c r="I144" i="11"/>
  <c r="F144" i="11"/>
  <c r="Q143" i="11"/>
  <c r="P143" i="11"/>
  <c r="M143" i="11"/>
  <c r="K143" i="11"/>
  <c r="I143" i="11"/>
  <c r="F143" i="11"/>
  <c r="Q142" i="11"/>
  <c r="P142" i="11"/>
  <c r="M142" i="11"/>
  <c r="K142" i="11"/>
  <c r="I142" i="11"/>
  <c r="F142" i="11"/>
  <c r="Q141" i="11"/>
  <c r="P141" i="11"/>
  <c r="M141" i="11"/>
  <c r="K141" i="11"/>
  <c r="I141" i="11"/>
  <c r="F141" i="11"/>
  <c r="Q140" i="11"/>
  <c r="P140" i="11"/>
  <c r="M140" i="11"/>
  <c r="K140" i="11"/>
  <c r="I140" i="11"/>
  <c r="F140" i="11"/>
  <c r="Q139" i="11"/>
  <c r="P139" i="11"/>
  <c r="M139" i="11"/>
  <c r="K139" i="11"/>
  <c r="I139" i="11"/>
  <c r="F139" i="11"/>
  <c r="Q138" i="11"/>
  <c r="P138" i="11"/>
  <c r="M138" i="11"/>
  <c r="K138" i="11"/>
  <c r="I138" i="11"/>
  <c r="F138" i="11"/>
  <c r="Q137" i="11"/>
  <c r="P137" i="11"/>
  <c r="M137" i="11"/>
  <c r="K137" i="11"/>
  <c r="I137" i="11"/>
  <c r="F137" i="11"/>
  <c r="Q136" i="11"/>
  <c r="P136" i="11"/>
  <c r="M136" i="11"/>
  <c r="K136" i="11"/>
  <c r="I136" i="11"/>
  <c r="F136" i="11"/>
  <c r="Q135" i="11"/>
  <c r="P135" i="11"/>
  <c r="M135" i="11"/>
  <c r="K135" i="11"/>
  <c r="I135" i="11"/>
  <c r="F135" i="11"/>
  <c r="Q134" i="11"/>
  <c r="P134" i="11"/>
  <c r="M134" i="11"/>
  <c r="K134" i="11"/>
  <c r="I134" i="11"/>
  <c r="F134" i="11"/>
  <c r="Q133" i="11"/>
  <c r="P133" i="11"/>
  <c r="M133" i="11"/>
  <c r="K133" i="11"/>
  <c r="I133" i="11"/>
  <c r="F133" i="11"/>
  <c r="Q132" i="11"/>
  <c r="P132" i="11"/>
  <c r="M132" i="11"/>
  <c r="K132" i="11"/>
  <c r="I132" i="11"/>
  <c r="F132" i="11"/>
  <c r="Q131" i="11"/>
  <c r="P131" i="11"/>
  <c r="M131" i="11"/>
  <c r="K131" i="11"/>
  <c r="I131" i="11"/>
  <c r="F131" i="11"/>
  <c r="Q130" i="11"/>
  <c r="P130" i="11"/>
  <c r="M130" i="11"/>
  <c r="K130" i="11"/>
  <c r="I130" i="11"/>
  <c r="F130" i="11"/>
  <c r="Q129" i="11"/>
  <c r="P129" i="11"/>
  <c r="M129" i="11"/>
  <c r="K129" i="11"/>
  <c r="I129" i="11"/>
  <c r="F129" i="11"/>
  <c r="Q128" i="11"/>
  <c r="P128" i="11"/>
  <c r="M128" i="11"/>
  <c r="K128" i="11"/>
  <c r="I128" i="11"/>
  <c r="F128" i="11"/>
  <c r="Q127" i="11"/>
  <c r="P127" i="11"/>
  <c r="M127" i="11"/>
  <c r="K127" i="11"/>
  <c r="I127" i="11"/>
  <c r="F127" i="11"/>
  <c r="Q126" i="11"/>
  <c r="P126" i="11"/>
  <c r="M126" i="11"/>
  <c r="K126" i="11"/>
  <c r="I126" i="11"/>
  <c r="F126" i="11"/>
  <c r="Q125" i="11"/>
  <c r="P125" i="11"/>
  <c r="M125" i="11"/>
  <c r="K125" i="11"/>
  <c r="I125" i="11"/>
  <c r="F125" i="11"/>
  <c r="Q124" i="11"/>
  <c r="P124" i="11"/>
  <c r="M124" i="11"/>
  <c r="K124" i="11"/>
  <c r="I124" i="11"/>
  <c r="F124" i="11"/>
  <c r="Q123" i="11"/>
  <c r="P123" i="11"/>
  <c r="M123" i="11"/>
  <c r="K123" i="11"/>
  <c r="I123" i="11"/>
  <c r="F123" i="11"/>
  <c r="Q122" i="11"/>
  <c r="P122" i="11"/>
  <c r="M122" i="11"/>
  <c r="K122" i="11"/>
  <c r="I122" i="11"/>
  <c r="F122" i="11"/>
  <c r="Q121" i="11"/>
  <c r="P121" i="11"/>
  <c r="M121" i="11"/>
  <c r="K121" i="11"/>
  <c r="I121" i="11"/>
  <c r="F121" i="11"/>
  <c r="Q120" i="11"/>
  <c r="P120" i="11"/>
  <c r="M120" i="11"/>
  <c r="K120" i="11"/>
  <c r="I120" i="11"/>
  <c r="F120" i="11"/>
  <c r="Q119" i="11"/>
  <c r="P119" i="11"/>
  <c r="M119" i="11"/>
  <c r="K119" i="11"/>
  <c r="I119" i="11"/>
  <c r="F119" i="11"/>
  <c r="Q118" i="11"/>
  <c r="P118" i="11"/>
  <c r="M118" i="11"/>
  <c r="K118" i="11"/>
  <c r="I118" i="11"/>
  <c r="F118" i="11"/>
  <c r="Q117" i="11"/>
  <c r="P117" i="11"/>
  <c r="M117" i="11"/>
  <c r="K117" i="11"/>
  <c r="I117" i="11"/>
  <c r="F117" i="11"/>
  <c r="Q116" i="11"/>
  <c r="P116" i="11"/>
  <c r="M116" i="11"/>
  <c r="K116" i="11"/>
  <c r="I116" i="11"/>
  <c r="F116" i="11"/>
  <c r="Q115" i="11"/>
  <c r="P115" i="11"/>
  <c r="M115" i="11"/>
  <c r="K115" i="11"/>
  <c r="I115" i="11"/>
  <c r="F115" i="11"/>
  <c r="Q114" i="11"/>
  <c r="P114" i="11"/>
  <c r="M114" i="11"/>
  <c r="K114" i="11"/>
  <c r="I114" i="11"/>
  <c r="F114" i="11"/>
  <c r="Q113" i="11"/>
  <c r="P113" i="11"/>
  <c r="M113" i="11"/>
  <c r="K113" i="11"/>
  <c r="I113" i="11"/>
  <c r="F113" i="11"/>
  <c r="Q112" i="11"/>
  <c r="P112" i="11"/>
  <c r="M112" i="11"/>
  <c r="K112" i="11"/>
  <c r="I112" i="11"/>
  <c r="F112" i="11"/>
  <c r="Q111" i="11"/>
  <c r="P111" i="11"/>
  <c r="M111" i="11"/>
  <c r="K111" i="11"/>
  <c r="I111" i="11"/>
  <c r="F111" i="11"/>
  <c r="Q110" i="11"/>
  <c r="P110" i="11"/>
  <c r="M110" i="11"/>
  <c r="K110" i="11"/>
  <c r="I110" i="11"/>
  <c r="F110" i="11"/>
  <c r="Q109" i="11"/>
  <c r="P109" i="11"/>
  <c r="M109" i="11"/>
  <c r="K109" i="11"/>
  <c r="I109" i="11"/>
  <c r="F109" i="11"/>
  <c r="Q108" i="11"/>
  <c r="P108" i="11"/>
  <c r="M108" i="11"/>
  <c r="K108" i="11"/>
  <c r="I108" i="11"/>
  <c r="F108" i="11"/>
  <c r="Q107" i="11"/>
  <c r="P107" i="11"/>
  <c r="M107" i="11"/>
  <c r="K107" i="11"/>
  <c r="I107" i="11"/>
  <c r="F107" i="11"/>
  <c r="Q106" i="11"/>
  <c r="P106" i="11"/>
  <c r="M106" i="11"/>
  <c r="K106" i="11"/>
  <c r="I106" i="11"/>
  <c r="F106" i="11"/>
  <c r="Q105" i="11"/>
  <c r="P105" i="11"/>
  <c r="M105" i="11"/>
  <c r="K105" i="11"/>
  <c r="I105" i="11"/>
  <c r="F105" i="11"/>
  <c r="Q104" i="11"/>
  <c r="P104" i="11"/>
  <c r="M104" i="11"/>
  <c r="K104" i="11"/>
  <c r="I104" i="11"/>
  <c r="F104" i="11"/>
  <c r="Q103" i="11"/>
  <c r="P103" i="11"/>
  <c r="M103" i="11"/>
  <c r="K103" i="11"/>
  <c r="I103" i="11"/>
  <c r="F103" i="11"/>
  <c r="Q102" i="11"/>
  <c r="P102" i="11"/>
  <c r="M102" i="11"/>
  <c r="K102" i="11"/>
  <c r="I102" i="11"/>
  <c r="F102" i="11"/>
  <c r="Q101" i="11"/>
  <c r="P101" i="11"/>
  <c r="M101" i="11"/>
  <c r="K101" i="11"/>
  <c r="I101" i="11"/>
  <c r="F101" i="11"/>
  <c r="Q100" i="11"/>
  <c r="P100" i="11"/>
  <c r="M100" i="11"/>
  <c r="K100" i="11"/>
  <c r="I100" i="11"/>
  <c r="F100" i="11"/>
  <c r="Q99" i="11"/>
  <c r="P99" i="11"/>
  <c r="M99" i="11"/>
  <c r="K99" i="11"/>
  <c r="I99" i="11"/>
  <c r="F99" i="11"/>
  <c r="Q98" i="11"/>
  <c r="P98" i="11"/>
  <c r="M98" i="11"/>
  <c r="K98" i="11"/>
  <c r="I98" i="11"/>
  <c r="F98" i="11"/>
  <c r="Q97" i="11"/>
  <c r="P97" i="11"/>
  <c r="M97" i="11"/>
  <c r="K97" i="11"/>
  <c r="I97" i="11"/>
  <c r="F97" i="11"/>
  <c r="Q96" i="11"/>
  <c r="P96" i="11"/>
  <c r="M96" i="11"/>
  <c r="K96" i="11"/>
  <c r="I96" i="11"/>
  <c r="F96" i="11"/>
  <c r="Q95" i="11"/>
  <c r="P95" i="11"/>
  <c r="M95" i="11"/>
  <c r="K95" i="11"/>
  <c r="I95" i="11"/>
  <c r="F95" i="11"/>
  <c r="Q94" i="11"/>
  <c r="P94" i="11"/>
  <c r="M94" i="11"/>
  <c r="K94" i="11"/>
  <c r="I94" i="11"/>
  <c r="F94" i="11"/>
  <c r="Q93" i="11"/>
  <c r="P93" i="11"/>
  <c r="M93" i="11"/>
  <c r="K93" i="11"/>
  <c r="I93" i="11"/>
  <c r="F93" i="11"/>
  <c r="Q92" i="11"/>
  <c r="P92" i="11"/>
  <c r="M92" i="11"/>
  <c r="K92" i="11"/>
  <c r="I92" i="11"/>
  <c r="F92" i="11"/>
  <c r="Q91" i="11"/>
  <c r="P91" i="11"/>
  <c r="M91" i="11"/>
  <c r="K91" i="11"/>
  <c r="I91" i="11"/>
  <c r="F91" i="11"/>
  <c r="Q90" i="11"/>
  <c r="P90" i="11"/>
  <c r="M90" i="11"/>
  <c r="K90" i="11"/>
  <c r="I90" i="11"/>
  <c r="F90" i="11"/>
  <c r="Q89" i="11"/>
  <c r="P89" i="11"/>
  <c r="M89" i="11"/>
  <c r="K89" i="11"/>
  <c r="I89" i="11"/>
  <c r="F89" i="11"/>
  <c r="Q88" i="11"/>
  <c r="P88" i="11"/>
  <c r="M88" i="11"/>
  <c r="K88" i="11"/>
  <c r="I88" i="11"/>
  <c r="F88" i="11"/>
  <c r="Q87" i="11"/>
  <c r="P87" i="11"/>
  <c r="M87" i="11"/>
  <c r="K87" i="11"/>
  <c r="I87" i="11"/>
  <c r="F87" i="11"/>
  <c r="Q86" i="11"/>
  <c r="P86" i="11"/>
  <c r="M86" i="11"/>
  <c r="K86" i="11"/>
  <c r="I86" i="11"/>
  <c r="F86" i="11"/>
  <c r="Q85" i="11"/>
  <c r="P85" i="11"/>
  <c r="M85" i="11"/>
  <c r="K85" i="11"/>
  <c r="I85" i="11"/>
  <c r="F85" i="11"/>
  <c r="Q84" i="11"/>
  <c r="P84" i="11"/>
  <c r="M84" i="11"/>
  <c r="K84" i="11"/>
  <c r="I84" i="11"/>
  <c r="F84" i="11"/>
  <c r="Q83" i="11"/>
  <c r="P83" i="11"/>
  <c r="M83" i="11"/>
  <c r="K83" i="11"/>
  <c r="I83" i="11"/>
  <c r="F83" i="11"/>
  <c r="Q82" i="11"/>
  <c r="P82" i="11"/>
  <c r="M82" i="11"/>
  <c r="K82" i="11"/>
  <c r="I82" i="11"/>
  <c r="F82" i="11"/>
  <c r="Q81" i="11"/>
  <c r="P81" i="11"/>
  <c r="M81" i="11"/>
  <c r="K81" i="11"/>
  <c r="I81" i="11"/>
  <c r="F81" i="11"/>
  <c r="Q80" i="11"/>
  <c r="P80" i="11"/>
  <c r="M80" i="11"/>
  <c r="K80" i="11"/>
  <c r="I80" i="11"/>
  <c r="F80" i="11"/>
  <c r="Q79" i="11"/>
  <c r="P79" i="11"/>
  <c r="M79" i="11"/>
  <c r="K79" i="11"/>
  <c r="I79" i="11"/>
  <c r="F79" i="11"/>
  <c r="Q78" i="11"/>
  <c r="P78" i="11"/>
  <c r="M78" i="11"/>
  <c r="K78" i="11"/>
  <c r="I78" i="11"/>
  <c r="F78" i="11"/>
  <c r="Q77" i="11"/>
  <c r="P77" i="11"/>
  <c r="M77" i="11"/>
  <c r="K77" i="11"/>
  <c r="I77" i="11"/>
  <c r="F77" i="11"/>
  <c r="Q76" i="11"/>
  <c r="P76" i="11"/>
  <c r="M76" i="11"/>
  <c r="K76" i="11"/>
  <c r="I76" i="11"/>
  <c r="F76" i="11"/>
  <c r="Q75" i="11"/>
  <c r="P75" i="11"/>
  <c r="M75" i="11"/>
  <c r="K75" i="11"/>
  <c r="I75" i="11"/>
  <c r="F75" i="11"/>
  <c r="Q74" i="11"/>
  <c r="P74" i="11"/>
  <c r="M74" i="11"/>
  <c r="K74" i="11"/>
  <c r="I74" i="11"/>
  <c r="F74" i="11"/>
  <c r="Q73" i="11"/>
  <c r="P73" i="11"/>
  <c r="M73" i="11"/>
  <c r="K73" i="11"/>
  <c r="I73" i="11"/>
  <c r="F73" i="11"/>
  <c r="Q72" i="11"/>
  <c r="P72" i="11"/>
  <c r="M72" i="11"/>
  <c r="K72" i="11"/>
  <c r="I72" i="11"/>
  <c r="F72" i="11"/>
  <c r="Q71" i="11"/>
  <c r="P71" i="11"/>
  <c r="M71" i="11"/>
  <c r="K71" i="11"/>
  <c r="I71" i="11"/>
  <c r="F71" i="11"/>
  <c r="Q70" i="11"/>
  <c r="P70" i="11"/>
  <c r="M70" i="11"/>
  <c r="K70" i="11"/>
  <c r="I70" i="11"/>
  <c r="F70" i="11"/>
  <c r="Q69" i="11"/>
  <c r="P69" i="11"/>
  <c r="M69" i="11"/>
  <c r="K69" i="11"/>
  <c r="I69" i="11"/>
  <c r="F69" i="11"/>
  <c r="Q68" i="11"/>
  <c r="P68" i="11"/>
  <c r="M68" i="11"/>
  <c r="K68" i="11"/>
  <c r="I68" i="11"/>
  <c r="F68" i="11"/>
  <c r="Q67" i="11"/>
  <c r="P67" i="11"/>
  <c r="M67" i="11"/>
  <c r="K67" i="11"/>
  <c r="I67" i="11"/>
  <c r="F67" i="11"/>
  <c r="Q66" i="11"/>
  <c r="P66" i="11"/>
  <c r="M66" i="11"/>
  <c r="K66" i="11"/>
  <c r="I66" i="11"/>
  <c r="F66" i="11"/>
  <c r="Q65" i="11"/>
  <c r="P65" i="11"/>
  <c r="M65" i="11"/>
  <c r="K65" i="11"/>
  <c r="I65" i="11"/>
  <c r="F65" i="11"/>
  <c r="Q64" i="11"/>
  <c r="P64" i="11"/>
  <c r="M64" i="11"/>
  <c r="K64" i="11"/>
  <c r="I64" i="11"/>
  <c r="F64" i="11"/>
  <c r="Q63" i="11"/>
  <c r="P63" i="11"/>
  <c r="M63" i="11"/>
  <c r="K63" i="11"/>
  <c r="I63" i="11"/>
  <c r="F63" i="11"/>
  <c r="Q62" i="11"/>
  <c r="P62" i="11"/>
  <c r="M62" i="11"/>
  <c r="K62" i="11"/>
  <c r="I62" i="11"/>
  <c r="F62" i="11"/>
  <c r="Q61" i="11"/>
  <c r="P61" i="11"/>
  <c r="M61" i="11"/>
  <c r="K61" i="11"/>
  <c r="I61" i="11"/>
  <c r="F61" i="11"/>
  <c r="Q60" i="11"/>
  <c r="P60" i="11"/>
  <c r="M60" i="11"/>
  <c r="K60" i="11"/>
  <c r="I60" i="11"/>
  <c r="F60" i="11"/>
  <c r="Q59" i="11"/>
  <c r="P59" i="11"/>
  <c r="M59" i="11"/>
  <c r="K59" i="11"/>
  <c r="I59" i="11"/>
  <c r="F59" i="11"/>
  <c r="Q58" i="11"/>
  <c r="P58" i="11"/>
  <c r="M58" i="11"/>
  <c r="K58" i="11"/>
  <c r="I58" i="11"/>
  <c r="F58" i="11"/>
  <c r="Q57" i="11"/>
  <c r="P57" i="11"/>
  <c r="M57" i="11"/>
  <c r="K57" i="11"/>
  <c r="I57" i="11"/>
  <c r="F57" i="11"/>
  <c r="Q56" i="11"/>
  <c r="P56" i="11"/>
  <c r="M56" i="11"/>
  <c r="K56" i="11"/>
  <c r="I56" i="11"/>
  <c r="F56" i="11"/>
  <c r="Q55" i="11"/>
  <c r="P55" i="11"/>
  <c r="M55" i="11"/>
  <c r="K55" i="11"/>
  <c r="I55" i="11"/>
  <c r="F55" i="11"/>
  <c r="Q54" i="11"/>
  <c r="P54" i="11"/>
  <c r="M54" i="11"/>
  <c r="K54" i="11"/>
  <c r="I54" i="11"/>
  <c r="F54" i="11"/>
  <c r="Q53" i="11"/>
  <c r="P53" i="11"/>
  <c r="M53" i="11"/>
  <c r="K53" i="11"/>
  <c r="I53" i="11"/>
  <c r="F53" i="11"/>
  <c r="Q52" i="11"/>
  <c r="P52" i="11"/>
  <c r="M52" i="11"/>
  <c r="K52" i="11"/>
  <c r="I52" i="11"/>
  <c r="F52" i="11"/>
  <c r="Q51" i="11"/>
  <c r="P51" i="11"/>
  <c r="M51" i="11"/>
  <c r="K51" i="11"/>
  <c r="I51" i="11"/>
  <c r="F51" i="11"/>
  <c r="Q50" i="11"/>
  <c r="P50" i="11"/>
  <c r="M50" i="11"/>
  <c r="K50" i="11"/>
  <c r="I50" i="11"/>
  <c r="F50" i="11"/>
  <c r="Q49" i="11"/>
  <c r="P49" i="11"/>
  <c r="M49" i="11"/>
  <c r="K49" i="11"/>
  <c r="I49" i="11"/>
  <c r="F49" i="11"/>
  <c r="Q48" i="11"/>
  <c r="P48" i="11"/>
  <c r="M48" i="11"/>
  <c r="K48" i="11"/>
  <c r="I48" i="11"/>
  <c r="F48" i="11"/>
  <c r="Q47" i="11"/>
  <c r="P47" i="11"/>
  <c r="M47" i="11"/>
  <c r="K47" i="11"/>
  <c r="I47" i="11"/>
  <c r="F47" i="11"/>
  <c r="Q46" i="11"/>
  <c r="P46" i="11"/>
  <c r="M46" i="11"/>
  <c r="K46" i="11"/>
  <c r="I46" i="11"/>
  <c r="F46" i="11"/>
  <c r="Q45" i="11"/>
  <c r="P45" i="11"/>
  <c r="M45" i="11"/>
  <c r="K45" i="11"/>
  <c r="I45" i="11"/>
  <c r="F45" i="11"/>
  <c r="Q44" i="11"/>
  <c r="P44" i="11"/>
  <c r="M44" i="11"/>
  <c r="K44" i="11"/>
  <c r="I44" i="11"/>
  <c r="F44" i="11"/>
  <c r="Q43" i="11"/>
  <c r="P43" i="11"/>
  <c r="M43" i="11"/>
  <c r="K43" i="11"/>
  <c r="I43" i="11"/>
  <c r="F43" i="11"/>
  <c r="Q42" i="11"/>
  <c r="P42" i="11"/>
  <c r="M42" i="11"/>
  <c r="K42" i="11"/>
  <c r="I42" i="11"/>
  <c r="F42" i="11"/>
  <c r="Q41" i="11"/>
  <c r="P41" i="11"/>
  <c r="M41" i="11"/>
  <c r="K41" i="11"/>
  <c r="I41" i="11"/>
  <c r="F41" i="11"/>
  <c r="Q40" i="11"/>
  <c r="P40" i="11"/>
  <c r="M40" i="11"/>
  <c r="K40" i="11"/>
  <c r="I40" i="11"/>
  <c r="F40" i="11"/>
  <c r="Q39" i="11"/>
  <c r="P39" i="11"/>
  <c r="M39" i="11"/>
  <c r="K39" i="11"/>
  <c r="I39" i="11"/>
  <c r="F39" i="11"/>
  <c r="Q38" i="11"/>
  <c r="P38" i="11"/>
  <c r="M38" i="11"/>
  <c r="K38" i="11"/>
  <c r="I38" i="11"/>
  <c r="F38" i="11"/>
  <c r="Q37" i="11"/>
  <c r="P37" i="11"/>
  <c r="M37" i="11"/>
  <c r="K37" i="11"/>
  <c r="I37" i="11"/>
  <c r="F37" i="11"/>
  <c r="Q36" i="11"/>
  <c r="P36" i="11"/>
  <c r="M36" i="11"/>
  <c r="K36" i="11"/>
  <c r="I36" i="11"/>
  <c r="F36" i="11"/>
  <c r="Q35" i="11"/>
  <c r="P35" i="11"/>
  <c r="M35" i="11"/>
  <c r="K35" i="11"/>
  <c r="I35" i="11"/>
  <c r="F35" i="11"/>
  <c r="Q34" i="11"/>
  <c r="P34" i="11"/>
  <c r="M34" i="11"/>
  <c r="K34" i="11"/>
  <c r="I34" i="11"/>
  <c r="F34" i="11"/>
  <c r="Q33" i="11"/>
  <c r="P33" i="11"/>
  <c r="M33" i="11"/>
  <c r="K33" i="11"/>
  <c r="I33" i="11"/>
  <c r="F33" i="11"/>
  <c r="Q32" i="11"/>
  <c r="P32" i="11"/>
  <c r="M32" i="11"/>
  <c r="K32" i="11"/>
  <c r="I32" i="11"/>
  <c r="F32" i="11"/>
  <c r="Q31" i="11"/>
  <c r="P31" i="11"/>
  <c r="M31" i="11"/>
  <c r="K31" i="11"/>
  <c r="I31" i="11"/>
  <c r="F31" i="11"/>
  <c r="Q30" i="11"/>
  <c r="P30" i="11"/>
  <c r="M30" i="11"/>
  <c r="K30" i="11"/>
  <c r="I30" i="11"/>
  <c r="F30" i="11"/>
  <c r="Q29" i="11"/>
  <c r="P29" i="11"/>
  <c r="M29" i="11"/>
  <c r="K29" i="11"/>
  <c r="I29" i="11"/>
  <c r="F29" i="11"/>
  <c r="Q28" i="11"/>
  <c r="P28" i="11"/>
  <c r="M28" i="11"/>
  <c r="K28" i="11"/>
  <c r="I28" i="11"/>
  <c r="F28" i="11"/>
  <c r="Q27" i="11"/>
  <c r="P27" i="11"/>
  <c r="M27" i="11"/>
  <c r="K27" i="11"/>
  <c r="I27" i="11"/>
  <c r="F27" i="11"/>
  <c r="Q26" i="11"/>
  <c r="P26" i="11"/>
  <c r="M26" i="11"/>
  <c r="K26" i="11"/>
  <c r="I26" i="11"/>
  <c r="F26" i="11"/>
  <c r="Q25" i="11"/>
  <c r="P25" i="11"/>
  <c r="M25" i="11"/>
  <c r="K25" i="11"/>
  <c r="I25" i="11"/>
  <c r="F25" i="11"/>
  <c r="Q24" i="11"/>
  <c r="P24" i="11"/>
  <c r="M24" i="11"/>
  <c r="K24" i="11"/>
  <c r="I24" i="11"/>
  <c r="F24" i="11"/>
  <c r="Q23" i="11"/>
  <c r="P23" i="11"/>
  <c r="M23" i="11"/>
  <c r="K23" i="11"/>
  <c r="I23" i="11"/>
  <c r="F23" i="11"/>
  <c r="Q22" i="11"/>
  <c r="P22" i="11"/>
  <c r="M22" i="11"/>
  <c r="K22" i="11"/>
  <c r="I22" i="11"/>
  <c r="F22" i="11"/>
  <c r="Q21" i="11"/>
  <c r="P21" i="11"/>
  <c r="M21" i="11"/>
  <c r="K21" i="11"/>
  <c r="I21" i="11"/>
  <c r="F21" i="11"/>
  <c r="Q20" i="11"/>
  <c r="P20" i="11"/>
  <c r="M20" i="11"/>
  <c r="K20" i="11"/>
  <c r="I20" i="11"/>
  <c r="F20" i="11"/>
  <c r="Q19" i="11"/>
  <c r="P19" i="11"/>
  <c r="M19" i="11"/>
  <c r="K19" i="11"/>
  <c r="I19" i="11"/>
  <c r="F19" i="11"/>
  <c r="Q18" i="11"/>
  <c r="P18" i="11"/>
  <c r="M18" i="11"/>
  <c r="K18" i="11"/>
  <c r="I18" i="11"/>
  <c r="F18" i="11"/>
  <c r="Q17" i="11"/>
  <c r="P17" i="11"/>
  <c r="M17" i="11"/>
  <c r="K17" i="11"/>
  <c r="I17" i="11"/>
  <c r="F17" i="11"/>
  <c r="Q16" i="11"/>
  <c r="P16" i="11"/>
  <c r="M16" i="11"/>
  <c r="K16" i="11"/>
  <c r="I16" i="11"/>
  <c r="F16" i="11"/>
  <c r="Q15" i="11"/>
  <c r="P15" i="11"/>
  <c r="M15" i="11"/>
  <c r="K15" i="11"/>
  <c r="I15" i="11"/>
  <c r="F15" i="11"/>
  <c r="Q14" i="11"/>
  <c r="P14" i="11"/>
  <c r="M14" i="11"/>
  <c r="K14" i="11"/>
  <c r="I14" i="11"/>
  <c r="F14" i="11"/>
  <c r="Q13" i="11"/>
  <c r="P13" i="11"/>
  <c r="M13" i="11"/>
  <c r="K13" i="11"/>
  <c r="I13" i="11"/>
  <c r="F13" i="11"/>
  <c r="Q12" i="11"/>
  <c r="P12" i="11"/>
  <c r="M12" i="11"/>
  <c r="K12" i="11"/>
  <c r="I12" i="11"/>
  <c r="F12" i="11"/>
  <c r="Q11" i="11"/>
  <c r="P11" i="11"/>
  <c r="M11" i="11"/>
  <c r="K11" i="11"/>
  <c r="I11" i="11"/>
  <c r="F11" i="11"/>
  <c r="Q10" i="11"/>
  <c r="P10" i="11"/>
  <c r="M10" i="11"/>
  <c r="K10" i="11"/>
  <c r="I10" i="11"/>
  <c r="F10" i="11"/>
  <c r="Q9" i="11"/>
  <c r="P9" i="11"/>
  <c r="M9" i="11"/>
  <c r="K9" i="11"/>
  <c r="I9" i="11"/>
  <c r="F9" i="11"/>
  <c r="Q8" i="11"/>
  <c r="P8" i="11"/>
  <c r="M8" i="11"/>
  <c r="K8" i="11"/>
  <c r="I8" i="11"/>
  <c r="F8" i="11"/>
  <c r="Q7" i="11"/>
  <c r="P7" i="11"/>
  <c r="M7" i="11"/>
  <c r="K7" i="11"/>
  <c r="I7" i="11"/>
  <c r="F7" i="11"/>
  <c r="Q6" i="11"/>
  <c r="P6" i="11"/>
  <c r="M6" i="11"/>
  <c r="K6" i="11"/>
  <c r="I6" i="11"/>
  <c r="F6" i="11"/>
  <c r="Q272" i="10"/>
  <c r="P272" i="10"/>
  <c r="M272" i="10"/>
  <c r="K272" i="10"/>
  <c r="I272" i="10"/>
  <c r="F272" i="10"/>
  <c r="Q271" i="10"/>
  <c r="P271" i="10"/>
  <c r="M271" i="10"/>
  <c r="K271" i="10"/>
  <c r="I271" i="10"/>
  <c r="F271" i="10"/>
  <c r="Q270" i="10"/>
  <c r="P270" i="10"/>
  <c r="M270" i="10"/>
  <c r="K270" i="10"/>
  <c r="I270" i="10"/>
  <c r="F270" i="10"/>
  <c r="Q269" i="10"/>
  <c r="P269" i="10"/>
  <c r="M269" i="10"/>
  <c r="K269" i="10"/>
  <c r="I269" i="10"/>
  <c r="F269" i="10"/>
  <c r="Q268" i="10"/>
  <c r="P268" i="10"/>
  <c r="M268" i="10"/>
  <c r="K268" i="10"/>
  <c r="I268" i="10"/>
  <c r="F268" i="10"/>
  <c r="Q267" i="10"/>
  <c r="P267" i="10"/>
  <c r="M267" i="10"/>
  <c r="K267" i="10"/>
  <c r="I267" i="10"/>
  <c r="F267" i="10"/>
  <c r="Q266" i="10"/>
  <c r="P266" i="10"/>
  <c r="M266" i="10"/>
  <c r="K266" i="10"/>
  <c r="I266" i="10"/>
  <c r="F266" i="10"/>
  <c r="Q265" i="10"/>
  <c r="P265" i="10"/>
  <c r="M265" i="10"/>
  <c r="K265" i="10"/>
  <c r="I265" i="10"/>
  <c r="F265" i="10"/>
  <c r="Q264" i="10"/>
  <c r="P264" i="10"/>
  <c r="M264" i="10"/>
  <c r="K264" i="10"/>
  <c r="I264" i="10"/>
  <c r="F264" i="10"/>
  <c r="Q263" i="10"/>
  <c r="P263" i="10"/>
  <c r="M263" i="10"/>
  <c r="K263" i="10"/>
  <c r="I263" i="10"/>
  <c r="F263" i="10"/>
  <c r="Q262" i="10"/>
  <c r="P262" i="10"/>
  <c r="M262" i="10"/>
  <c r="K262" i="10"/>
  <c r="I262" i="10"/>
  <c r="F262" i="10"/>
  <c r="Q261" i="10"/>
  <c r="P261" i="10"/>
  <c r="M261" i="10"/>
  <c r="K261" i="10"/>
  <c r="I261" i="10"/>
  <c r="F261" i="10"/>
  <c r="Q260" i="10"/>
  <c r="P260" i="10"/>
  <c r="M260" i="10"/>
  <c r="K260" i="10"/>
  <c r="I260" i="10"/>
  <c r="F260" i="10"/>
  <c r="Q259" i="10"/>
  <c r="P259" i="10"/>
  <c r="M259" i="10"/>
  <c r="K259" i="10"/>
  <c r="I259" i="10"/>
  <c r="F259" i="10"/>
  <c r="Q258" i="10"/>
  <c r="P258" i="10"/>
  <c r="M258" i="10"/>
  <c r="K258" i="10"/>
  <c r="I258" i="10"/>
  <c r="F258" i="10"/>
  <c r="Q257" i="10"/>
  <c r="P257" i="10"/>
  <c r="M257" i="10"/>
  <c r="K257" i="10"/>
  <c r="I257" i="10"/>
  <c r="F257" i="10"/>
  <c r="Q256" i="10"/>
  <c r="P256" i="10"/>
  <c r="M256" i="10"/>
  <c r="K256" i="10"/>
  <c r="I256" i="10"/>
  <c r="F256" i="10"/>
  <c r="Q255" i="10"/>
  <c r="P255" i="10"/>
  <c r="M255" i="10"/>
  <c r="K255" i="10"/>
  <c r="I255" i="10"/>
  <c r="F255" i="10"/>
  <c r="Q254" i="10"/>
  <c r="P254" i="10"/>
  <c r="M254" i="10"/>
  <c r="K254" i="10"/>
  <c r="I254" i="10"/>
  <c r="F254" i="10"/>
  <c r="Q253" i="10"/>
  <c r="P253" i="10"/>
  <c r="M253" i="10"/>
  <c r="K253" i="10"/>
  <c r="I253" i="10"/>
  <c r="F253" i="10"/>
  <c r="Q252" i="10"/>
  <c r="P252" i="10"/>
  <c r="M252" i="10"/>
  <c r="K252" i="10"/>
  <c r="I252" i="10"/>
  <c r="F252" i="10"/>
  <c r="Q251" i="10"/>
  <c r="P251" i="10"/>
  <c r="M251" i="10"/>
  <c r="K251" i="10"/>
  <c r="I251" i="10"/>
  <c r="F251" i="10"/>
  <c r="Q250" i="10"/>
  <c r="P250" i="10"/>
  <c r="M250" i="10"/>
  <c r="K250" i="10"/>
  <c r="I250" i="10"/>
  <c r="F250" i="10"/>
  <c r="Q249" i="10"/>
  <c r="P249" i="10"/>
  <c r="M249" i="10"/>
  <c r="K249" i="10"/>
  <c r="I249" i="10"/>
  <c r="F249" i="10"/>
  <c r="Q248" i="10"/>
  <c r="P248" i="10"/>
  <c r="M248" i="10"/>
  <c r="K248" i="10"/>
  <c r="I248" i="10"/>
  <c r="F248" i="10"/>
  <c r="Q247" i="10"/>
  <c r="P247" i="10"/>
  <c r="M247" i="10"/>
  <c r="K247" i="10"/>
  <c r="I247" i="10"/>
  <c r="F247" i="10"/>
  <c r="Q246" i="10"/>
  <c r="P246" i="10"/>
  <c r="M246" i="10"/>
  <c r="K246" i="10"/>
  <c r="I246" i="10"/>
  <c r="F246" i="10"/>
  <c r="Q245" i="10"/>
  <c r="P245" i="10"/>
  <c r="M245" i="10"/>
  <c r="K245" i="10"/>
  <c r="I245" i="10"/>
  <c r="F245" i="10"/>
  <c r="Q244" i="10"/>
  <c r="P244" i="10"/>
  <c r="M244" i="10"/>
  <c r="K244" i="10"/>
  <c r="I244" i="10"/>
  <c r="F244" i="10"/>
  <c r="Q243" i="10"/>
  <c r="P243" i="10"/>
  <c r="M243" i="10"/>
  <c r="K243" i="10"/>
  <c r="I243" i="10"/>
  <c r="F243" i="10"/>
  <c r="Q242" i="10"/>
  <c r="P242" i="10"/>
  <c r="M242" i="10"/>
  <c r="K242" i="10"/>
  <c r="I242" i="10"/>
  <c r="F242" i="10"/>
  <c r="Q241" i="10"/>
  <c r="P241" i="10"/>
  <c r="M241" i="10"/>
  <c r="K241" i="10"/>
  <c r="I241" i="10"/>
  <c r="F241" i="10"/>
  <c r="Q240" i="10"/>
  <c r="P240" i="10"/>
  <c r="M240" i="10"/>
  <c r="K240" i="10"/>
  <c r="I240" i="10"/>
  <c r="F240" i="10"/>
  <c r="Q239" i="10"/>
  <c r="P239" i="10"/>
  <c r="M239" i="10"/>
  <c r="K239" i="10"/>
  <c r="I239" i="10"/>
  <c r="F239" i="10"/>
  <c r="Q238" i="10"/>
  <c r="P238" i="10"/>
  <c r="M238" i="10"/>
  <c r="K238" i="10"/>
  <c r="I238" i="10"/>
  <c r="F238" i="10"/>
  <c r="Q237" i="10"/>
  <c r="P237" i="10"/>
  <c r="M237" i="10"/>
  <c r="K237" i="10"/>
  <c r="I237" i="10"/>
  <c r="F237" i="10"/>
  <c r="Q236" i="10"/>
  <c r="P236" i="10"/>
  <c r="M236" i="10"/>
  <c r="K236" i="10"/>
  <c r="I236" i="10"/>
  <c r="F236" i="10"/>
  <c r="Q235" i="10"/>
  <c r="P235" i="10"/>
  <c r="M235" i="10"/>
  <c r="K235" i="10"/>
  <c r="I235" i="10"/>
  <c r="F235" i="10"/>
  <c r="Q234" i="10"/>
  <c r="P234" i="10"/>
  <c r="M234" i="10"/>
  <c r="K234" i="10"/>
  <c r="I234" i="10"/>
  <c r="F234" i="10"/>
  <c r="Q233" i="10"/>
  <c r="P233" i="10"/>
  <c r="M233" i="10"/>
  <c r="K233" i="10"/>
  <c r="I233" i="10"/>
  <c r="F233" i="10"/>
  <c r="Q232" i="10"/>
  <c r="P232" i="10"/>
  <c r="M232" i="10"/>
  <c r="K232" i="10"/>
  <c r="I232" i="10"/>
  <c r="F232" i="10"/>
  <c r="Q231" i="10"/>
  <c r="P231" i="10"/>
  <c r="M231" i="10"/>
  <c r="K231" i="10"/>
  <c r="I231" i="10"/>
  <c r="F231" i="10"/>
  <c r="Q230" i="10"/>
  <c r="P230" i="10"/>
  <c r="M230" i="10"/>
  <c r="K230" i="10"/>
  <c r="I230" i="10"/>
  <c r="F230" i="10"/>
  <c r="Q229" i="10"/>
  <c r="P229" i="10"/>
  <c r="M229" i="10"/>
  <c r="K229" i="10"/>
  <c r="I229" i="10"/>
  <c r="F229" i="10"/>
  <c r="Q228" i="10"/>
  <c r="P228" i="10"/>
  <c r="M228" i="10"/>
  <c r="K228" i="10"/>
  <c r="I228" i="10"/>
  <c r="F228" i="10"/>
  <c r="Q227" i="10"/>
  <c r="P227" i="10"/>
  <c r="M227" i="10"/>
  <c r="K227" i="10"/>
  <c r="I227" i="10"/>
  <c r="F227" i="10"/>
  <c r="Q226" i="10"/>
  <c r="P226" i="10"/>
  <c r="M226" i="10"/>
  <c r="K226" i="10"/>
  <c r="I226" i="10"/>
  <c r="F226" i="10"/>
  <c r="Q225" i="10"/>
  <c r="P225" i="10"/>
  <c r="M225" i="10"/>
  <c r="K225" i="10"/>
  <c r="I225" i="10"/>
  <c r="F225" i="10"/>
  <c r="Q224" i="10"/>
  <c r="P224" i="10"/>
  <c r="M224" i="10"/>
  <c r="K224" i="10"/>
  <c r="I224" i="10"/>
  <c r="F224" i="10"/>
  <c r="Q223" i="10"/>
  <c r="P223" i="10"/>
  <c r="M223" i="10"/>
  <c r="K223" i="10"/>
  <c r="I223" i="10"/>
  <c r="F223" i="10"/>
  <c r="Q222" i="10"/>
  <c r="P222" i="10"/>
  <c r="M222" i="10"/>
  <c r="K222" i="10"/>
  <c r="I222" i="10"/>
  <c r="F222" i="10"/>
  <c r="Q221" i="10"/>
  <c r="P221" i="10"/>
  <c r="M221" i="10"/>
  <c r="K221" i="10"/>
  <c r="I221" i="10"/>
  <c r="F221" i="10"/>
  <c r="Q220" i="10"/>
  <c r="P220" i="10"/>
  <c r="M220" i="10"/>
  <c r="K220" i="10"/>
  <c r="I220" i="10"/>
  <c r="F220" i="10"/>
  <c r="Q219" i="10"/>
  <c r="P219" i="10"/>
  <c r="M219" i="10"/>
  <c r="K219" i="10"/>
  <c r="I219" i="10"/>
  <c r="F219" i="10"/>
  <c r="Q218" i="10"/>
  <c r="P218" i="10"/>
  <c r="M218" i="10"/>
  <c r="K218" i="10"/>
  <c r="I218" i="10"/>
  <c r="F218" i="10"/>
  <c r="Q217" i="10"/>
  <c r="P217" i="10"/>
  <c r="M217" i="10"/>
  <c r="K217" i="10"/>
  <c r="I217" i="10"/>
  <c r="F217" i="10"/>
  <c r="Q216" i="10"/>
  <c r="P216" i="10"/>
  <c r="M216" i="10"/>
  <c r="K216" i="10"/>
  <c r="I216" i="10"/>
  <c r="F216" i="10"/>
  <c r="Q215" i="10"/>
  <c r="P215" i="10"/>
  <c r="M215" i="10"/>
  <c r="K215" i="10"/>
  <c r="I215" i="10"/>
  <c r="F215" i="10"/>
  <c r="Q214" i="10"/>
  <c r="P214" i="10"/>
  <c r="M214" i="10"/>
  <c r="K214" i="10"/>
  <c r="I214" i="10"/>
  <c r="F214" i="10"/>
  <c r="Q213" i="10"/>
  <c r="P213" i="10"/>
  <c r="M213" i="10"/>
  <c r="K213" i="10"/>
  <c r="I213" i="10"/>
  <c r="F213" i="10"/>
  <c r="Q212" i="10"/>
  <c r="P212" i="10"/>
  <c r="M212" i="10"/>
  <c r="K212" i="10"/>
  <c r="I212" i="10"/>
  <c r="F212" i="10"/>
  <c r="Q211" i="10"/>
  <c r="P211" i="10"/>
  <c r="M211" i="10"/>
  <c r="K211" i="10"/>
  <c r="I211" i="10"/>
  <c r="F211" i="10"/>
  <c r="Q210" i="10"/>
  <c r="P210" i="10"/>
  <c r="M210" i="10"/>
  <c r="K210" i="10"/>
  <c r="I210" i="10"/>
  <c r="F210" i="10"/>
  <c r="Q209" i="10"/>
  <c r="P209" i="10"/>
  <c r="M209" i="10"/>
  <c r="K209" i="10"/>
  <c r="I209" i="10"/>
  <c r="F209" i="10"/>
  <c r="Q208" i="10"/>
  <c r="P208" i="10"/>
  <c r="M208" i="10"/>
  <c r="K208" i="10"/>
  <c r="I208" i="10"/>
  <c r="F208" i="10"/>
  <c r="Q207" i="10"/>
  <c r="P207" i="10"/>
  <c r="M207" i="10"/>
  <c r="K207" i="10"/>
  <c r="I207" i="10"/>
  <c r="F207" i="10"/>
  <c r="Q206" i="10"/>
  <c r="P206" i="10"/>
  <c r="M206" i="10"/>
  <c r="K206" i="10"/>
  <c r="I206" i="10"/>
  <c r="F206" i="10"/>
  <c r="Q205" i="10"/>
  <c r="P205" i="10"/>
  <c r="M205" i="10"/>
  <c r="K205" i="10"/>
  <c r="I205" i="10"/>
  <c r="F205" i="10"/>
  <c r="Q204" i="10"/>
  <c r="P204" i="10"/>
  <c r="M204" i="10"/>
  <c r="K204" i="10"/>
  <c r="I204" i="10"/>
  <c r="F204" i="10"/>
  <c r="Q203" i="10"/>
  <c r="P203" i="10"/>
  <c r="M203" i="10"/>
  <c r="K203" i="10"/>
  <c r="I203" i="10"/>
  <c r="F203" i="10"/>
  <c r="Q202" i="10"/>
  <c r="P202" i="10"/>
  <c r="M202" i="10"/>
  <c r="K202" i="10"/>
  <c r="I202" i="10"/>
  <c r="F202" i="10"/>
  <c r="Q201" i="10"/>
  <c r="P201" i="10"/>
  <c r="M201" i="10"/>
  <c r="K201" i="10"/>
  <c r="I201" i="10"/>
  <c r="F201" i="10"/>
  <c r="Q200" i="10"/>
  <c r="P200" i="10"/>
  <c r="M200" i="10"/>
  <c r="K200" i="10"/>
  <c r="I200" i="10"/>
  <c r="F200" i="10"/>
  <c r="Q199" i="10"/>
  <c r="P199" i="10"/>
  <c r="M199" i="10"/>
  <c r="K199" i="10"/>
  <c r="I199" i="10"/>
  <c r="F199" i="10"/>
  <c r="Q198" i="10"/>
  <c r="P198" i="10"/>
  <c r="M198" i="10"/>
  <c r="K198" i="10"/>
  <c r="I198" i="10"/>
  <c r="F198" i="10"/>
  <c r="Q197" i="10"/>
  <c r="P197" i="10"/>
  <c r="M197" i="10"/>
  <c r="K197" i="10"/>
  <c r="I197" i="10"/>
  <c r="F197" i="10"/>
  <c r="Q196" i="10"/>
  <c r="P196" i="10"/>
  <c r="M196" i="10"/>
  <c r="K196" i="10"/>
  <c r="I196" i="10"/>
  <c r="F196" i="10"/>
  <c r="Q195" i="10"/>
  <c r="P195" i="10"/>
  <c r="M195" i="10"/>
  <c r="K195" i="10"/>
  <c r="I195" i="10"/>
  <c r="F195" i="10"/>
  <c r="Q194" i="10"/>
  <c r="P194" i="10"/>
  <c r="M194" i="10"/>
  <c r="K194" i="10"/>
  <c r="I194" i="10"/>
  <c r="F194" i="10"/>
  <c r="Q193" i="10"/>
  <c r="P193" i="10"/>
  <c r="M193" i="10"/>
  <c r="K193" i="10"/>
  <c r="I193" i="10"/>
  <c r="F193" i="10"/>
  <c r="Q192" i="10"/>
  <c r="P192" i="10"/>
  <c r="M192" i="10"/>
  <c r="K192" i="10"/>
  <c r="I192" i="10"/>
  <c r="F192" i="10"/>
  <c r="Q191" i="10"/>
  <c r="P191" i="10"/>
  <c r="M191" i="10"/>
  <c r="K191" i="10"/>
  <c r="I191" i="10"/>
  <c r="F191" i="10"/>
  <c r="Q190" i="10"/>
  <c r="P190" i="10"/>
  <c r="M190" i="10"/>
  <c r="K190" i="10"/>
  <c r="I190" i="10"/>
  <c r="F190" i="10"/>
  <c r="Q189" i="10"/>
  <c r="P189" i="10"/>
  <c r="M189" i="10"/>
  <c r="K189" i="10"/>
  <c r="I189" i="10"/>
  <c r="F189" i="10"/>
  <c r="Q188" i="10"/>
  <c r="P188" i="10"/>
  <c r="M188" i="10"/>
  <c r="K188" i="10"/>
  <c r="I188" i="10"/>
  <c r="F188" i="10"/>
  <c r="Q187" i="10"/>
  <c r="P187" i="10"/>
  <c r="M187" i="10"/>
  <c r="K187" i="10"/>
  <c r="I187" i="10"/>
  <c r="F187" i="10"/>
  <c r="Q186" i="10"/>
  <c r="P186" i="10"/>
  <c r="M186" i="10"/>
  <c r="K186" i="10"/>
  <c r="I186" i="10"/>
  <c r="F186" i="10"/>
  <c r="Q185" i="10"/>
  <c r="P185" i="10"/>
  <c r="M185" i="10"/>
  <c r="K185" i="10"/>
  <c r="I185" i="10"/>
  <c r="F185" i="10"/>
  <c r="Q184" i="10"/>
  <c r="P184" i="10"/>
  <c r="M184" i="10"/>
  <c r="K184" i="10"/>
  <c r="I184" i="10"/>
  <c r="F184" i="10"/>
  <c r="Q183" i="10"/>
  <c r="P183" i="10"/>
  <c r="M183" i="10"/>
  <c r="K183" i="10"/>
  <c r="I183" i="10"/>
  <c r="F183" i="10"/>
  <c r="Q182" i="10"/>
  <c r="P182" i="10"/>
  <c r="M182" i="10"/>
  <c r="K182" i="10"/>
  <c r="I182" i="10"/>
  <c r="F182" i="10"/>
  <c r="Q181" i="10"/>
  <c r="P181" i="10"/>
  <c r="M181" i="10"/>
  <c r="K181" i="10"/>
  <c r="I181" i="10"/>
  <c r="F181" i="10"/>
  <c r="Q180" i="10"/>
  <c r="P180" i="10"/>
  <c r="M180" i="10"/>
  <c r="K180" i="10"/>
  <c r="I180" i="10"/>
  <c r="F180" i="10"/>
  <c r="Q179" i="10"/>
  <c r="P179" i="10"/>
  <c r="M179" i="10"/>
  <c r="K179" i="10"/>
  <c r="I179" i="10"/>
  <c r="F179" i="10"/>
  <c r="Q178" i="10"/>
  <c r="P178" i="10"/>
  <c r="M178" i="10"/>
  <c r="K178" i="10"/>
  <c r="I178" i="10"/>
  <c r="F178" i="10"/>
  <c r="Q177" i="10"/>
  <c r="P177" i="10"/>
  <c r="M177" i="10"/>
  <c r="K177" i="10"/>
  <c r="I177" i="10"/>
  <c r="F177" i="10"/>
  <c r="Q176" i="10"/>
  <c r="P176" i="10"/>
  <c r="M176" i="10"/>
  <c r="K176" i="10"/>
  <c r="I176" i="10"/>
  <c r="F176" i="10"/>
  <c r="Q175" i="10"/>
  <c r="P175" i="10"/>
  <c r="M175" i="10"/>
  <c r="K175" i="10"/>
  <c r="I175" i="10"/>
  <c r="F175" i="10"/>
  <c r="Q174" i="10"/>
  <c r="P174" i="10"/>
  <c r="M174" i="10"/>
  <c r="K174" i="10"/>
  <c r="I174" i="10"/>
  <c r="F174" i="10"/>
  <c r="Q173" i="10"/>
  <c r="P173" i="10"/>
  <c r="M173" i="10"/>
  <c r="K173" i="10"/>
  <c r="I173" i="10"/>
  <c r="F173" i="10"/>
  <c r="Q172" i="10"/>
  <c r="P172" i="10"/>
  <c r="M172" i="10"/>
  <c r="K172" i="10"/>
  <c r="I172" i="10"/>
  <c r="F172" i="10"/>
  <c r="Q171" i="10"/>
  <c r="P171" i="10"/>
  <c r="M171" i="10"/>
  <c r="K171" i="10"/>
  <c r="I171" i="10"/>
  <c r="F171" i="10"/>
  <c r="Q170" i="10"/>
  <c r="P170" i="10"/>
  <c r="M170" i="10"/>
  <c r="K170" i="10"/>
  <c r="I170" i="10"/>
  <c r="F170" i="10"/>
  <c r="Q169" i="10"/>
  <c r="P169" i="10"/>
  <c r="M169" i="10"/>
  <c r="K169" i="10"/>
  <c r="I169" i="10"/>
  <c r="F169" i="10"/>
  <c r="Q168" i="10"/>
  <c r="P168" i="10"/>
  <c r="M168" i="10"/>
  <c r="K168" i="10"/>
  <c r="I168" i="10"/>
  <c r="F168" i="10"/>
  <c r="Q167" i="10"/>
  <c r="P167" i="10"/>
  <c r="M167" i="10"/>
  <c r="K167" i="10"/>
  <c r="I167" i="10"/>
  <c r="F167" i="10"/>
  <c r="Q166" i="10"/>
  <c r="P166" i="10"/>
  <c r="M166" i="10"/>
  <c r="K166" i="10"/>
  <c r="I166" i="10"/>
  <c r="F166" i="10"/>
  <c r="Q165" i="10"/>
  <c r="P165" i="10"/>
  <c r="M165" i="10"/>
  <c r="K165" i="10"/>
  <c r="I165" i="10"/>
  <c r="F165" i="10"/>
  <c r="Q164" i="10"/>
  <c r="P164" i="10"/>
  <c r="M164" i="10"/>
  <c r="K164" i="10"/>
  <c r="I164" i="10"/>
  <c r="F164" i="10"/>
  <c r="Q163" i="10"/>
  <c r="P163" i="10"/>
  <c r="M163" i="10"/>
  <c r="K163" i="10"/>
  <c r="I163" i="10"/>
  <c r="F163" i="10"/>
  <c r="Q162" i="10"/>
  <c r="P162" i="10"/>
  <c r="M162" i="10"/>
  <c r="K162" i="10"/>
  <c r="I162" i="10"/>
  <c r="F162" i="10"/>
  <c r="Q161" i="10"/>
  <c r="P161" i="10"/>
  <c r="M161" i="10"/>
  <c r="K161" i="10"/>
  <c r="I161" i="10"/>
  <c r="F161" i="10"/>
  <c r="Q160" i="10"/>
  <c r="P160" i="10"/>
  <c r="M160" i="10"/>
  <c r="K160" i="10"/>
  <c r="I160" i="10"/>
  <c r="F160" i="10"/>
  <c r="Q159" i="10"/>
  <c r="P159" i="10"/>
  <c r="M159" i="10"/>
  <c r="K159" i="10"/>
  <c r="I159" i="10"/>
  <c r="F159" i="10"/>
  <c r="Q158" i="10"/>
  <c r="P158" i="10"/>
  <c r="M158" i="10"/>
  <c r="K158" i="10"/>
  <c r="I158" i="10"/>
  <c r="F158" i="10"/>
  <c r="Q157" i="10"/>
  <c r="P157" i="10"/>
  <c r="M157" i="10"/>
  <c r="K157" i="10"/>
  <c r="I157" i="10"/>
  <c r="F157" i="10"/>
  <c r="Q156" i="10"/>
  <c r="P156" i="10"/>
  <c r="M156" i="10"/>
  <c r="K156" i="10"/>
  <c r="I156" i="10"/>
  <c r="F156" i="10"/>
  <c r="Q155" i="10"/>
  <c r="P155" i="10"/>
  <c r="M155" i="10"/>
  <c r="K155" i="10"/>
  <c r="I155" i="10"/>
  <c r="F155" i="10"/>
  <c r="Q154" i="10"/>
  <c r="P154" i="10"/>
  <c r="M154" i="10"/>
  <c r="K154" i="10"/>
  <c r="I154" i="10"/>
  <c r="F154" i="10"/>
  <c r="Q153" i="10"/>
  <c r="P153" i="10"/>
  <c r="M153" i="10"/>
  <c r="K153" i="10"/>
  <c r="I153" i="10"/>
  <c r="F153" i="10"/>
  <c r="Q152" i="10"/>
  <c r="P152" i="10"/>
  <c r="M152" i="10"/>
  <c r="K152" i="10"/>
  <c r="I152" i="10"/>
  <c r="F152" i="10"/>
  <c r="Q151" i="10"/>
  <c r="P151" i="10"/>
  <c r="M151" i="10"/>
  <c r="K151" i="10"/>
  <c r="I151" i="10"/>
  <c r="F151" i="10"/>
  <c r="Q150" i="10"/>
  <c r="P150" i="10"/>
  <c r="M150" i="10"/>
  <c r="K150" i="10"/>
  <c r="I150" i="10"/>
  <c r="F150" i="10"/>
  <c r="Q149" i="10"/>
  <c r="P149" i="10"/>
  <c r="M149" i="10"/>
  <c r="K149" i="10"/>
  <c r="I149" i="10"/>
  <c r="F149" i="10"/>
  <c r="Q148" i="10"/>
  <c r="P148" i="10"/>
  <c r="M148" i="10"/>
  <c r="K148" i="10"/>
  <c r="I148" i="10"/>
  <c r="F148" i="10"/>
  <c r="Q147" i="10"/>
  <c r="P147" i="10"/>
  <c r="M147" i="10"/>
  <c r="K147" i="10"/>
  <c r="I147" i="10"/>
  <c r="F147" i="10"/>
  <c r="Q146" i="10"/>
  <c r="P146" i="10"/>
  <c r="M146" i="10"/>
  <c r="K146" i="10"/>
  <c r="I146" i="10"/>
  <c r="F146" i="10"/>
  <c r="Q145" i="10"/>
  <c r="P145" i="10"/>
  <c r="M145" i="10"/>
  <c r="K145" i="10"/>
  <c r="I145" i="10"/>
  <c r="F145" i="10"/>
  <c r="Q144" i="10"/>
  <c r="P144" i="10"/>
  <c r="M144" i="10"/>
  <c r="K144" i="10"/>
  <c r="I144" i="10"/>
  <c r="F144" i="10"/>
  <c r="Q143" i="10"/>
  <c r="P143" i="10"/>
  <c r="M143" i="10"/>
  <c r="K143" i="10"/>
  <c r="I143" i="10"/>
  <c r="F143" i="10"/>
  <c r="Q142" i="10"/>
  <c r="P142" i="10"/>
  <c r="M142" i="10"/>
  <c r="K142" i="10"/>
  <c r="I142" i="10"/>
  <c r="F142" i="10"/>
  <c r="Q141" i="10"/>
  <c r="P141" i="10"/>
  <c r="M141" i="10"/>
  <c r="K141" i="10"/>
  <c r="I141" i="10"/>
  <c r="F141" i="10"/>
  <c r="Q140" i="10"/>
  <c r="P140" i="10"/>
  <c r="M140" i="10"/>
  <c r="K140" i="10"/>
  <c r="I140" i="10"/>
  <c r="F140" i="10"/>
  <c r="Q139" i="10"/>
  <c r="P139" i="10"/>
  <c r="M139" i="10"/>
  <c r="K139" i="10"/>
  <c r="I139" i="10"/>
  <c r="F139" i="10"/>
  <c r="Q138" i="10"/>
  <c r="P138" i="10"/>
  <c r="M138" i="10"/>
  <c r="K138" i="10"/>
  <c r="I138" i="10"/>
  <c r="F138" i="10"/>
  <c r="Q137" i="10"/>
  <c r="P137" i="10"/>
  <c r="M137" i="10"/>
  <c r="K137" i="10"/>
  <c r="I137" i="10"/>
  <c r="F137" i="10"/>
  <c r="Q136" i="10"/>
  <c r="P136" i="10"/>
  <c r="M136" i="10"/>
  <c r="K136" i="10"/>
  <c r="I136" i="10"/>
  <c r="F136" i="10"/>
  <c r="Q135" i="10"/>
  <c r="P135" i="10"/>
  <c r="M135" i="10"/>
  <c r="K135" i="10"/>
  <c r="I135" i="10"/>
  <c r="F135" i="10"/>
  <c r="Q134" i="10"/>
  <c r="P134" i="10"/>
  <c r="M134" i="10"/>
  <c r="K134" i="10"/>
  <c r="I134" i="10"/>
  <c r="F134" i="10"/>
  <c r="Q133" i="10"/>
  <c r="P133" i="10"/>
  <c r="M133" i="10"/>
  <c r="K133" i="10"/>
  <c r="I133" i="10"/>
  <c r="F133" i="10"/>
  <c r="Q132" i="10"/>
  <c r="P132" i="10"/>
  <c r="M132" i="10"/>
  <c r="K132" i="10"/>
  <c r="I132" i="10"/>
  <c r="F132" i="10"/>
  <c r="Q131" i="10"/>
  <c r="P131" i="10"/>
  <c r="M131" i="10"/>
  <c r="K131" i="10"/>
  <c r="I131" i="10"/>
  <c r="F131" i="10"/>
  <c r="Q130" i="10"/>
  <c r="P130" i="10"/>
  <c r="M130" i="10"/>
  <c r="K130" i="10"/>
  <c r="I130" i="10"/>
  <c r="F130" i="10"/>
  <c r="Q129" i="10"/>
  <c r="P129" i="10"/>
  <c r="M129" i="10"/>
  <c r="K129" i="10"/>
  <c r="I129" i="10"/>
  <c r="F129" i="10"/>
  <c r="Q128" i="10"/>
  <c r="P128" i="10"/>
  <c r="M128" i="10"/>
  <c r="K128" i="10"/>
  <c r="I128" i="10"/>
  <c r="F128" i="10"/>
  <c r="Q127" i="10"/>
  <c r="P127" i="10"/>
  <c r="M127" i="10"/>
  <c r="K127" i="10"/>
  <c r="I127" i="10"/>
  <c r="F127" i="10"/>
  <c r="Q126" i="10"/>
  <c r="P126" i="10"/>
  <c r="M126" i="10"/>
  <c r="K126" i="10"/>
  <c r="I126" i="10"/>
  <c r="F126" i="10"/>
  <c r="Q125" i="10"/>
  <c r="P125" i="10"/>
  <c r="M125" i="10"/>
  <c r="K125" i="10"/>
  <c r="I125" i="10"/>
  <c r="F125" i="10"/>
  <c r="Q124" i="10"/>
  <c r="P124" i="10"/>
  <c r="M124" i="10"/>
  <c r="K124" i="10"/>
  <c r="I124" i="10"/>
  <c r="F124" i="10"/>
  <c r="Q123" i="10"/>
  <c r="P123" i="10"/>
  <c r="M123" i="10"/>
  <c r="K123" i="10"/>
  <c r="I123" i="10"/>
  <c r="F123" i="10"/>
  <c r="Q122" i="10"/>
  <c r="P122" i="10"/>
  <c r="M122" i="10"/>
  <c r="K122" i="10"/>
  <c r="I122" i="10"/>
  <c r="F122" i="10"/>
  <c r="Q121" i="10"/>
  <c r="P121" i="10"/>
  <c r="M121" i="10"/>
  <c r="K121" i="10"/>
  <c r="I121" i="10"/>
  <c r="F121" i="10"/>
  <c r="Q120" i="10"/>
  <c r="P120" i="10"/>
  <c r="M120" i="10"/>
  <c r="K120" i="10"/>
  <c r="I120" i="10"/>
  <c r="F120" i="10"/>
  <c r="Q119" i="10"/>
  <c r="P119" i="10"/>
  <c r="M119" i="10"/>
  <c r="K119" i="10"/>
  <c r="I119" i="10"/>
  <c r="F119" i="10"/>
  <c r="Q118" i="10"/>
  <c r="P118" i="10"/>
  <c r="M118" i="10"/>
  <c r="K118" i="10"/>
  <c r="I118" i="10"/>
  <c r="F118" i="10"/>
  <c r="Q117" i="10"/>
  <c r="P117" i="10"/>
  <c r="M117" i="10"/>
  <c r="K117" i="10"/>
  <c r="I117" i="10"/>
  <c r="F117" i="10"/>
  <c r="Q116" i="10"/>
  <c r="P116" i="10"/>
  <c r="M116" i="10"/>
  <c r="K116" i="10"/>
  <c r="I116" i="10"/>
  <c r="F116" i="10"/>
  <c r="Q115" i="10"/>
  <c r="P115" i="10"/>
  <c r="M115" i="10"/>
  <c r="K115" i="10"/>
  <c r="I115" i="10"/>
  <c r="F115" i="10"/>
  <c r="Q114" i="10"/>
  <c r="P114" i="10"/>
  <c r="M114" i="10"/>
  <c r="K114" i="10"/>
  <c r="I114" i="10"/>
  <c r="F114" i="10"/>
  <c r="Q113" i="10"/>
  <c r="P113" i="10"/>
  <c r="M113" i="10"/>
  <c r="K113" i="10"/>
  <c r="I113" i="10"/>
  <c r="F113" i="10"/>
  <c r="Q112" i="10"/>
  <c r="P112" i="10"/>
  <c r="M112" i="10"/>
  <c r="K112" i="10"/>
  <c r="I112" i="10"/>
  <c r="F112" i="10"/>
  <c r="Q111" i="10"/>
  <c r="P111" i="10"/>
  <c r="M111" i="10"/>
  <c r="K111" i="10"/>
  <c r="I111" i="10"/>
  <c r="F111" i="10"/>
  <c r="Q110" i="10"/>
  <c r="P110" i="10"/>
  <c r="M110" i="10"/>
  <c r="K110" i="10"/>
  <c r="I110" i="10"/>
  <c r="F110" i="10"/>
  <c r="Q109" i="10"/>
  <c r="P109" i="10"/>
  <c r="M109" i="10"/>
  <c r="K109" i="10"/>
  <c r="I109" i="10"/>
  <c r="F109" i="10"/>
  <c r="Q108" i="10"/>
  <c r="P108" i="10"/>
  <c r="M108" i="10"/>
  <c r="K108" i="10"/>
  <c r="I108" i="10"/>
  <c r="F108" i="10"/>
  <c r="Q107" i="10"/>
  <c r="P107" i="10"/>
  <c r="M107" i="10"/>
  <c r="K107" i="10"/>
  <c r="I107" i="10"/>
  <c r="F107" i="10"/>
  <c r="Q106" i="10"/>
  <c r="P106" i="10"/>
  <c r="M106" i="10"/>
  <c r="K106" i="10"/>
  <c r="I106" i="10"/>
  <c r="F106" i="10"/>
  <c r="Q105" i="10"/>
  <c r="P105" i="10"/>
  <c r="M105" i="10"/>
  <c r="K105" i="10"/>
  <c r="I105" i="10"/>
  <c r="F105" i="10"/>
  <c r="Q104" i="10"/>
  <c r="P104" i="10"/>
  <c r="M104" i="10"/>
  <c r="K104" i="10"/>
  <c r="I104" i="10"/>
  <c r="F104" i="10"/>
  <c r="Q103" i="10"/>
  <c r="P103" i="10"/>
  <c r="M103" i="10"/>
  <c r="K103" i="10"/>
  <c r="I103" i="10"/>
  <c r="F103" i="10"/>
  <c r="Q102" i="10"/>
  <c r="P102" i="10"/>
  <c r="M102" i="10"/>
  <c r="K102" i="10"/>
  <c r="I102" i="10"/>
  <c r="F102" i="10"/>
  <c r="Q101" i="10"/>
  <c r="P101" i="10"/>
  <c r="M101" i="10"/>
  <c r="K101" i="10"/>
  <c r="I101" i="10"/>
  <c r="F101" i="10"/>
  <c r="Q100" i="10"/>
  <c r="P100" i="10"/>
  <c r="M100" i="10"/>
  <c r="K100" i="10"/>
  <c r="I100" i="10"/>
  <c r="F100" i="10"/>
  <c r="Q99" i="10"/>
  <c r="P99" i="10"/>
  <c r="M99" i="10"/>
  <c r="K99" i="10"/>
  <c r="I99" i="10"/>
  <c r="F99" i="10"/>
  <c r="Q98" i="10"/>
  <c r="P98" i="10"/>
  <c r="M98" i="10"/>
  <c r="K98" i="10"/>
  <c r="I98" i="10"/>
  <c r="F98" i="10"/>
  <c r="Q97" i="10"/>
  <c r="P97" i="10"/>
  <c r="M97" i="10"/>
  <c r="K97" i="10"/>
  <c r="I97" i="10"/>
  <c r="F97" i="10"/>
  <c r="Q96" i="10"/>
  <c r="P96" i="10"/>
  <c r="M96" i="10"/>
  <c r="K96" i="10"/>
  <c r="I96" i="10"/>
  <c r="F96" i="10"/>
  <c r="Q95" i="10"/>
  <c r="P95" i="10"/>
  <c r="M95" i="10"/>
  <c r="K95" i="10"/>
  <c r="I95" i="10"/>
  <c r="F95" i="10"/>
  <c r="Q94" i="10"/>
  <c r="P94" i="10"/>
  <c r="M94" i="10"/>
  <c r="K94" i="10"/>
  <c r="I94" i="10"/>
  <c r="F94" i="10"/>
  <c r="Q93" i="10"/>
  <c r="P93" i="10"/>
  <c r="M93" i="10"/>
  <c r="K93" i="10"/>
  <c r="I93" i="10"/>
  <c r="F93" i="10"/>
  <c r="Q92" i="10"/>
  <c r="P92" i="10"/>
  <c r="M92" i="10"/>
  <c r="K92" i="10"/>
  <c r="I92" i="10"/>
  <c r="F92" i="10"/>
  <c r="Q91" i="10"/>
  <c r="P91" i="10"/>
  <c r="M91" i="10"/>
  <c r="K91" i="10"/>
  <c r="I91" i="10"/>
  <c r="F91" i="10"/>
  <c r="Q90" i="10"/>
  <c r="P90" i="10"/>
  <c r="M90" i="10"/>
  <c r="K90" i="10"/>
  <c r="I90" i="10"/>
  <c r="F90" i="10"/>
  <c r="Q89" i="10"/>
  <c r="P89" i="10"/>
  <c r="M89" i="10"/>
  <c r="K89" i="10"/>
  <c r="I89" i="10"/>
  <c r="F89" i="10"/>
  <c r="Q88" i="10"/>
  <c r="P88" i="10"/>
  <c r="M88" i="10"/>
  <c r="K88" i="10"/>
  <c r="I88" i="10"/>
  <c r="F88" i="10"/>
  <c r="Q87" i="10"/>
  <c r="P87" i="10"/>
  <c r="M87" i="10"/>
  <c r="K87" i="10"/>
  <c r="I87" i="10"/>
  <c r="F87" i="10"/>
  <c r="Q86" i="10"/>
  <c r="P86" i="10"/>
  <c r="M86" i="10"/>
  <c r="K86" i="10"/>
  <c r="I86" i="10"/>
  <c r="F86" i="10"/>
  <c r="Q85" i="10"/>
  <c r="P85" i="10"/>
  <c r="M85" i="10"/>
  <c r="K85" i="10"/>
  <c r="I85" i="10"/>
  <c r="F85" i="10"/>
  <c r="Q84" i="10"/>
  <c r="P84" i="10"/>
  <c r="M84" i="10"/>
  <c r="K84" i="10"/>
  <c r="I84" i="10"/>
  <c r="F84" i="10"/>
  <c r="Q83" i="10"/>
  <c r="P83" i="10"/>
  <c r="M83" i="10"/>
  <c r="K83" i="10"/>
  <c r="I83" i="10"/>
  <c r="F83" i="10"/>
  <c r="Q82" i="10"/>
  <c r="P82" i="10"/>
  <c r="M82" i="10"/>
  <c r="K82" i="10"/>
  <c r="I82" i="10"/>
  <c r="F82" i="10"/>
  <c r="Q81" i="10"/>
  <c r="P81" i="10"/>
  <c r="M81" i="10"/>
  <c r="K81" i="10"/>
  <c r="I81" i="10"/>
  <c r="F81" i="10"/>
  <c r="Q80" i="10"/>
  <c r="P80" i="10"/>
  <c r="M80" i="10"/>
  <c r="K80" i="10"/>
  <c r="I80" i="10"/>
  <c r="F80" i="10"/>
  <c r="Q79" i="10"/>
  <c r="P79" i="10"/>
  <c r="M79" i="10"/>
  <c r="K79" i="10"/>
  <c r="I79" i="10"/>
  <c r="F79" i="10"/>
  <c r="Q78" i="10"/>
  <c r="P78" i="10"/>
  <c r="M78" i="10"/>
  <c r="K78" i="10"/>
  <c r="I78" i="10"/>
  <c r="F78" i="10"/>
  <c r="Q77" i="10"/>
  <c r="P77" i="10"/>
  <c r="M77" i="10"/>
  <c r="K77" i="10"/>
  <c r="I77" i="10"/>
  <c r="F77" i="10"/>
  <c r="Q76" i="10"/>
  <c r="P76" i="10"/>
  <c r="M76" i="10"/>
  <c r="K76" i="10"/>
  <c r="I76" i="10"/>
  <c r="F76" i="10"/>
  <c r="Q75" i="10"/>
  <c r="P75" i="10"/>
  <c r="M75" i="10"/>
  <c r="K75" i="10"/>
  <c r="I75" i="10"/>
  <c r="F75" i="10"/>
  <c r="Q74" i="10"/>
  <c r="P74" i="10"/>
  <c r="M74" i="10"/>
  <c r="K74" i="10"/>
  <c r="I74" i="10"/>
  <c r="F74" i="10"/>
  <c r="Q73" i="10"/>
  <c r="P73" i="10"/>
  <c r="M73" i="10"/>
  <c r="K73" i="10"/>
  <c r="I73" i="10"/>
  <c r="F73" i="10"/>
  <c r="Q72" i="10"/>
  <c r="P72" i="10"/>
  <c r="M72" i="10"/>
  <c r="K72" i="10"/>
  <c r="I72" i="10"/>
  <c r="F72" i="10"/>
  <c r="Q71" i="10"/>
  <c r="P71" i="10"/>
  <c r="M71" i="10"/>
  <c r="K71" i="10"/>
  <c r="I71" i="10"/>
  <c r="F71" i="10"/>
  <c r="Q70" i="10"/>
  <c r="P70" i="10"/>
  <c r="M70" i="10"/>
  <c r="K70" i="10"/>
  <c r="I70" i="10"/>
  <c r="F70" i="10"/>
  <c r="Q69" i="10"/>
  <c r="P69" i="10"/>
  <c r="M69" i="10"/>
  <c r="K69" i="10"/>
  <c r="I69" i="10"/>
  <c r="F69" i="10"/>
  <c r="Q68" i="10"/>
  <c r="P68" i="10"/>
  <c r="M68" i="10"/>
  <c r="K68" i="10"/>
  <c r="I68" i="10"/>
  <c r="F68" i="10"/>
  <c r="Q67" i="10"/>
  <c r="P67" i="10"/>
  <c r="M67" i="10"/>
  <c r="K67" i="10"/>
  <c r="I67" i="10"/>
  <c r="F67" i="10"/>
  <c r="Q66" i="10"/>
  <c r="P66" i="10"/>
  <c r="M66" i="10"/>
  <c r="K66" i="10"/>
  <c r="I66" i="10"/>
  <c r="F66" i="10"/>
  <c r="Q65" i="10"/>
  <c r="P65" i="10"/>
  <c r="M65" i="10"/>
  <c r="K65" i="10"/>
  <c r="I65" i="10"/>
  <c r="F65" i="10"/>
  <c r="Q64" i="10"/>
  <c r="P64" i="10"/>
  <c r="M64" i="10"/>
  <c r="K64" i="10"/>
  <c r="I64" i="10"/>
  <c r="F64" i="10"/>
  <c r="Q63" i="10"/>
  <c r="P63" i="10"/>
  <c r="M63" i="10"/>
  <c r="K63" i="10"/>
  <c r="I63" i="10"/>
  <c r="F63" i="10"/>
  <c r="Q62" i="10"/>
  <c r="P62" i="10"/>
  <c r="M62" i="10"/>
  <c r="K62" i="10"/>
  <c r="I62" i="10"/>
  <c r="F62" i="10"/>
  <c r="Q61" i="10"/>
  <c r="P61" i="10"/>
  <c r="M61" i="10"/>
  <c r="K61" i="10"/>
  <c r="I61" i="10"/>
  <c r="F61" i="10"/>
  <c r="Q60" i="10"/>
  <c r="P60" i="10"/>
  <c r="M60" i="10"/>
  <c r="K60" i="10"/>
  <c r="I60" i="10"/>
  <c r="F60" i="10"/>
  <c r="Q59" i="10"/>
  <c r="P59" i="10"/>
  <c r="M59" i="10"/>
  <c r="K59" i="10"/>
  <c r="I59" i="10"/>
  <c r="F59" i="10"/>
  <c r="Q58" i="10"/>
  <c r="P58" i="10"/>
  <c r="M58" i="10"/>
  <c r="K58" i="10"/>
  <c r="I58" i="10"/>
  <c r="F58" i="10"/>
  <c r="Q57" i="10"/>
  <c r="P57" i="10"/>
  <c r="M57" i="10"/>
  <c r="K57" i="10"/>
  <c r="I57" i="10"/>
  <c r="F57" i="10"/>
  <c r="Q56" i="10"/>
  <c r="P56" i="10"/>
  <c r="M56" i="10"/>
  <c r="K56" i="10"/>
  <c r="I56" i="10"/>
  <c r="F56" i="10"/>
  <c r="Q55" i="10"/>
  <c r="P55" i="10"/>
  <c r="M55" i="10"/>
  <c r="K55" i="10"/>
  <c r="I55" i="10"/>
  <c r="F55" i="10"/>
  <c r="Q54" i="10"/>
  <c r="P54" i="10"/>
  <c r="M54" i="10"/>
  <c r="K54" i="10"/>
  <c r="I54" i="10"/>
  <c r="F54" i="10"/>
  <c r="Q53" i="10"/>
  <c r="P53" i="10"/>
  <c r="M53" i="10"/>
  <c r="K53" i="10"/>
  <c r="I53" i="10"/>
  <c r="F53" i="10"/>
  <c r="Q52" i="10"/>
  <c r="P52" i="10"/>
  <c r="M52" i="10"/>
  <c r="K52" i="10"/>
  <c r="I52" i="10"/>
  <c r="F52" i="10"/>
  <c r="Q51" i="10"/>
  <c r="P51" i="10"/>
  <c r="M51" i="10"/>
  <c r="K51" i="10"/>
  <c r="I51" i="10"/>
  <c r="F51" i="10"/>
  <c r="Q50" i="10"/>
  <c r="P50" i="10"/>
  <c r="M50" i="10"/>
  <c r="K50" i="10"/>
  <c r="I50" i="10"/>
  <c r="F50" i="10"/>
  <c r="Q49" i="10"/>
  <c r="P49" i="10"/>
  <c r="M49" i="10"/>
  <c r="K49" i="10"/>
  <c r="I49" i="10"/>
  <c r="F49" i="10"/>
  <c r="Q48" i="10"/>
  <c r="P48" i="10"/>
  <c r="M48" i="10"/>
  <c r="K48" i="10"/>
  <c r="I48" i="10"/>
  <c r="F48" i="10"/>
  <c r="Q47" i="10"/>
  <c r="P47" i="10"/>
  <c r="M47" i="10"/>
  <c r="K47" i="10"/>
  <c r="I47" i="10"/>
  <c r="F47" i="10"/>
  <c r="Q46" i="10"/>
  <c r="P46" i="10"/>
  <c r="M46" i="10"/>
  <c r="K46" i="10"/>
  <c r="I46" i="10"/>
  <c r="F46" i="10"/>
  <c r="Q45" i="10"/>
  <c r="P45" i="10"/>
  <c r="M45" i="10"/>
  <c r="K45" i="10"/>
  <c r="I45" i="10"/>
  <c r="F45" i="10"/>
  <c r="Q44" i="10"/>
  <c r="P44" i="10"/>
  <c r="M44" i="10"/>
  <c r="K44" i="10"/>
  <c r="I44" i="10"/>
  <c r="F44" i="10"/>
  <c r="Q43" i="10"/>
  <c r="P43" i="10"/>
  <c r="M43" i="10"/>
  <c r="K43" i="10"/>
  <c r="I43" i="10"/>
  <c r="F43" i="10"/>
  <c r="Q42" i="10"/>
  <c r="P42" i="10"/>
  <c r="M42" i="10"/>
  <c r="K42" i="10"/>
  <c r="I42" i="10"/>
  <c r="F42" i="10"/>
  <c r="Q41" i="10"/>
  <c r="P41" i="10"/>
  <c r="M41" i="10"/>
  <c r="K41" i="10"/>
  <c r="I41" i="10"/>
  <c r="F41" i="10"/>
  <c r="Q40" i="10"/>
  <c r="P40" i="10"/>
  <c r="M40" i="10"/>
  <c r="K40" i="10"/>
  <c r="I40" i="10"/>
  <c r="F40" i="10"/>
  <c r="Q39" i="10"/>
  <c r="P39" i="10"/>
  <c r="M39" i="10"/>
  <c r="K39" i="10"/>
  <c r="I39" i="10"/>
  <c r="F39" i="10"/>
  <c r="Q38" i="10"/>
  <c r="P38" i="10"/>
  <c r="M38" i="10"/>
  <c r="K38" i="10"/>
  <c r="I38" i="10"/>
  <c r="F38" i="10"/>
  <c r="Q37" i="10"/>
  <c r="P37" i="10"/>
  <c r="M37" i="10"/>
  <c r="K37" i="10"/>
  <c r="I37" i="10"/>
  <c r="F37" i="10"/>
  <c r="Q36" i="10"/>
  <c r="P36" i="10"/>
  <c r="M36" i="10"/>
  <c r="K36" i="10"/>
  <c r="I36" i="10"/>
  <c r="F36" i="10"/>
  <c r="Q35" i="10"/>
  <c r="P35" i="10"/>
  <c r="M35" i="10"/>
  <c r="K35" i="10"/>
  <c r="I35" i="10"/>
  <c r="F35" i="10"/>
  <c r="Q34" i="10"/>
  <c r="P34" i="10"/>
  <c r="M34" i="10"/>
  <c r="K34" i="10"/>
  <c r="I34" i="10"/>
  <c r="F34" i="10"/>
  <c r="Q33" i="10"/>
  <c r="P33" i="10"/>
  <c r="M33" i="10"/>
  <c r="K33" i="10"/>
  <c r="I33" i="10"/>
  <c r="F33" i="10"/>
  <c r="Q32" i="10"/>
  <c r="P32" i="10"/>
  <c r="M32" i="10"/>
  <c r="K32" i="10"/>
  <c r="I32" i="10"/>
  <c r="F32" i="10"/>
  <c r="Q31" i="10"/>
  <c r="P31" i="10"/>
  <c r="M31" i="10"/>
  <c r="K31" i="10"/>
  <c r="I31" i="10"/>
  <c r="F31" i="10"/>
  <c r="Q30" i="10"/>
  <c r="P30" i="10"/>
  <c r="M30" i="10"/>
  <c r="K30" i="10"/>
  <c r="I30" i="10"/>
  <c r="F30" i="10"/>
  <c r="Q29" i="10"/>
  <c r="P29" i="10"/>
  <c r="M29" i="10"/>
  <c r="K29" i="10"/>
  <c r="I29" i="10"/>
  <c r="F29" i="10"/>
  <c r="Q28" i="10"/>
  <c r="P28" i="10"/>
  <c r="M28" i="10"/>
  <c r="K28" i="10"/>
  <c r="I28" i="10"/>
  <c r="F28" i="10"/>
  <c r="Q27" i="10"/>
  <c r="P27" i="10"/>
  <c r="M27" i="10"/>
  <c r="K27" i="10"/>
  <c r="I27" i="10"/>
  <c r="F27" i="10"/>
  <c r="Q26" i="10"/>
  <c r="P26" i="10"/>
  <c r="M26" i="10"/>
  <c r="K26" i="10"/>
  <c r="I26" i="10"/>
  <c r="F26" i="10"/>
  <c r="Q25" i="10"/>
  <c r="P25" i="10"/>
  <c r="M25" i="10"/>
  <c r="K25" i="10"/>
  <c r="I25" i="10"/>
  <c r="F25" i="10"/>
  <c r="Q24" i="10"/>
  <c r="P24" i="10"/>
  <c r="M24" i="10"/>
  <c r="K24" i="10"/>
  <c r="I24" i="10"/>
  <c r="F24" i="10"/>
  <c r="Q23" i="10"/>
  <c r="P23" i="10"/>
  <c r="M23" i="10"/>
  <c r="K23" i="10"/>
  <c r="I23" i="10"/>
  <c r="F23" i="10"/>
  <c r="Q22" i="10"/>
  <c r="P22" i="10"/>
  <c r="M22" i="10"/>
  <c r="K22" i="10"/>
  <c r="I22" i="10"/>
  <c r="F22" i="10"/>
  <c r="Q21" i="10"/>
  <c r="P21" i="10"/>
  <c r="M21" i="10"/>
  <c r="K21" i="10"/>
  <c r="I21" i="10"/>
  <c r="F21" i="10"/>
  <c r="Q20" i="10"/>
  <c r="P20" i="10"/>
  <c r="M20" i="10"/>
  <c r="K20" i="10"/>
  <c r="I20" i="10"/>
  <c r="F20" i="10"/>
  <c r="Q19" i="10"/>
  <c r="P19" i="10"/>
  <c r="M19" i="10"/>
  <c r="K19" i="10"/>
  <c r="I19" i="10"/>
  <c r="F19" i="10"/>
  <c r="Q18" i="10"/>
  <c r="P18" i="10"/>
  <c r="M18" i="10"/>
  <c r="K18" i="10"/>
  <c r="I18" i="10"/>
  <c r="F18" i="10"/>
  <c r="Q17" i="10"/>
  <c r="P17" i="10"/>
  <c r="M17" i="10"/>
  <c r="K17" i="10"/>
  <c r="I17" i="10"/>
  <c r="F17" i="10"/>
  <c r="Q16" i="10"/>
  <c r="P16" i="10"/>
  <c r="M16" i="10"/>
  <c r="K16" i="10"/>
  <c r="I16" i="10"/>
  <c r="F16" i="10"/>
  <c r="Q15" i="10"/>
  <c r="P15" i="10"/>
  <c r="M15" i="10"/>
  <c r="K15" i="10"/>
  <c r="I15" i="10"/>
  <c r="F15" i="10"/>
  <c r="Q14" i="10"/>
  <c r="P14" i="10"/>
  <c r="M14" i="10"/>
  <c r="K14" i="10"/>
  <c r="I14" i="10"/>
  <c r="F14" i="10"/>
  <c r="Q13" i="10"/>
  <c r="P13" i="10"/>
  <c r="M13" i="10"/>
  <c r="K13" i="10"/>
  <c r="I13" i="10"/>
  <c r="F13" i="10"/>
  <c r="Q12" i="10"/>
  <c r="P12" i="10"/>
  <c r="M12" i="10"/>
  <c r="K12" i="10"/>
  <c r="I12" i="10"/>
  <c r="F12" i="10"/>
  <c r="Q11" i="10"/>
  <c r="P11" i="10"/>
  <c r="M11" i="10"/>
  <c r="K11" i="10"/>
  <c r="I11" i="10"/>
  <c r="F11" i="10"/>
  <c r="Q10" i="10"/>
  <c r="P10" i="10"/>
  <c r="M10" i="10"/>
  <c r="K10" i="10"/>
  <c r="I10" i="10"/>
  <c r="F10" i="10"/>
  <c r="Q9" i="10"/>
  <c r="P9" i="10"/>
  <c r="M9" i="10"/>
  <c r="K9" i="10"/>
  <c r="I9" i="10"/>
  <c r="F9" i="10"/>
  <c r="Q8" i="10"/>
  <c r="P8" i="10"/>
  <c r="M8" i="10"/>
  <c r="K8" i="10"/>
  <c r="I8" i="10"/>
  <c r="F8" i="10"/>
  <c r="Q7" i="10"/>
  <c r="P7" i="10"/>
  <c r="M7" i="10"/>
  <c r="K7" i="10"/>
  <c r="I7" i="10"/>
  <c r="F7" i="10"/>
  <c r="Q6" i="10"/>
  <c r="P6" i="10"/>
  <c r="M6" i="10"/>
  <c r="K6" i="10"/>
  <c r="I6" i="10"/>
  <c r="F6" i="10"/>
  <c r="Q272" i="9"/>
  <c r="P272" i="9"/>
  <c r="M272" i="9"/>
  <c r="K272" i="9"/>
  <c r="I272" i="9"/>
  <c r="F272" i="9"/>
  <c r="Q271" i="9"/>
  <c r="P271" i="9"/>
  <c r="M271" i="9"/>
  <c r="K271" i="9"/>
  <c r="I271" i="9"/>
  <c r="F271" i="9"/>
  <c r="Q270" i="9"/>
  <c r="P270" i="9"/>
  <c r="M270" i="9"/>
  <c r="K270" i="9"/>
  <c r="I270" i="9"/>
  <c r="F270" i="9"/>
  <c r="Q269" i="9"/>
  <c r="P269" i="9"/>
  <c r="M269" i="9"/>
  <c r="K269" i="9"/>
  <c r="I269" i="9"/>
  <c r="F269" i="9"/>
  <c r="Q268" i="9"/>
  <c r="P268" i="9"/>
  <c r="M268" i="9"/>
  <c r="K268" i="9"/>
  <c r="I268" i="9"/>
  <c r="F268" i="9"/>
  <c r="Q267" i="9"/>
  <c r="P267" i="9"/>
  <c r="M267" i="9"/>
  <c r="K267" i="9"/>
  <c r="I267" i="9"/>
  <c r="F267" i="9"/>
  <c r="Q266" i="9"/>
  <c r="P266" i="9"/>
  <c r="M266" i="9"/>
  <c r="K266" i="9"/>
  <c r="I266" i="9"/>
  <c r="F266" i="9"/>
  <c r="Q265" i="9"/>
  <c r="P265" i="9"/>
  <c r="M265" i="9"/>
  <c r="K265" i="9"/>
  <c r="I265" i="9"/>
  <c r="F265" i="9"/>
  <c r="Q264" i="9"/>
  <c r="P264" i="9"/>
  <c r="M264" i="9"/>
  <c r="K264" i="9"/>
  <c r="I264" i="9"/>
  <c r="F264" i="9"/>
  <c r="Q263" i="9"/>
  <c r="P263" i="9"/>
  <c r="M263" i="9"/>
  <c r="K263" i="9"/>
  <c r="I263" i="9"/>
  <c r="F263" i="9"/>
  <c r="Q262" i="9"/>
  <c r="P262" i="9"/>
  <c r="M262" i="9"/>
  <c r="K262" i="9"/>
  <c r="I262" i="9"/>
  <c r="F262" i="9"/>
  <c r="Q261" i="9"/>
  <c r="P261" i="9"/>
  <c r="M261" i="9"/>
  <c r="K261" i="9"/>
  <c r="I261" i="9"/>
  <c r="F261" i="9"/>
  <c r="Q260" i="9"/>
  <c r="P260" i="9"/>
  <c r="M260" i="9"/>
  <c r="K260" i="9"/>
  <c r="I260" i="9"/>
  <c r="F260" i="9"/>
  <c r="Q259" i="9"/>
  <c r="P259" i="9"/>
  <c r="M259" i="9"/>
  <c r="K259" i="9"/>
  <c r="I259" i="9"/>
  <c r="F259" i="9"/>
  <c r="Q258" i="9"/>
  <c r="P258" i="9"/>
  <c r="M258" i="9"/>
  <c r="K258" i="9"/>
  <c r="I258" i="9"/>
  <c r="F258" i="9"/>
  <c r="Q257" i="9"/>
  <c r="P257" i="9"/>
  <c r="M257" i="9"/>
  <c r="K257" i="9"/>
  <c r="I257" i="9"/>
  <c r="F257" i="9"/>
  <c r="Q256" i="9"/>
  <c r="P256" i="9"/>
  <c r="M256" i="9"/>
  <c r="K256" i="9"/>
  <c r="I256" i="9"/>
  <c r="F256" i="9"/>
  <c r="Q255" i="9"/>
  <c r="P255" i="9"/>
  <c r="M255" i="9"/>
  <c r="K255" i="9"/>
  <c r="I255" i="9"/>
  <c r="F255" i="9"/>
  <c r="Q254" i="9"/>
  <c r="P254" i="9"/>
  <c r="M254" i="9"/>
  <c r="K254" i="9"/>
  <c r="I254" i="9"/>
  <c r="F254" i="9"/>
  <c r="Q253" i="9"/>
  <c r="P253" i="9"/>
  <c r="M253" i="9"/>
  <c r="K253" i="9"/>
  <c r="I253" i="9"/>
  <c r="F253" i="9"/>
  <c r="Q252" i="9"/>
  <c r="P252" i="9"/>
  <c r="M252" i="9"/>
  <c r="K252" i="9"/>
  <c r="I252" i="9"/>
  <c r="F252" i="9"/>
  <c r="Q251" i="9"/>
  <c r="P251" i="9"/>
  <c r="M251" i="9"/>
  <c r="K251" i="9"/>
  <c r="I251" i="9"/>
  <c r="F251" i="9"/>
  <c r="Q250" i="9"/>
  <c r="P250" i="9"/>
  <c r="M250" i="9"/>
  <c r="K250" i="9"/>
  <c r="I250" i="9"/>
  <c r="F250" i="9"/>
  <c r="Q249" i="9"/>
  <c r="P249" i="9"/>
  <c r="M249" i="9"/>
  <c r="K249" i="9"/>
  <c r="I249" i="9"/>
  <c r="F249" i="9"/>
  <c r="Q248" i="9"/>
  <c r="P248" i="9"/>
  <c r="M248" i="9"/>
  <c r="K248" i="9"/>
  <c r="I248" i="9"/>
  <c r="F248" i="9"/>
  <c r="Q247" i="9"/>
  <c r="P247" i="9"/>
  <c r="M247" i="9"/>
  <c r="K247" i="9"/>
  <c r="I247" i="9"/>
  <c r="F247" i="9"/>
  <c r="Q246" i="9"/>
  <c r="P246" i="9"/>
  <c r="M246" i="9"/>
  <c r="K246" i="9"/>
  <c r="I246" i="9"/>
  <c r="F246" i="9"/>
  <c r="Q245" i="9"/>
  <c r="P245" i="9"/>
  <c r="M245" i="9"/>
  <c r="K245" i="9"/>
  <c r="I245" i="9"/>
  <c r="F245" i="9"/>
  <c r="Q244" i="9"/>
  <c r="P244" i="9"/>
  <c r="M244" i="9"/>
  <c r="K244" i="9"/>
  <c r="I244" i="9"/>
  <c r="F244" i="9"/>
  <c r="Q243" i="9"/>
  <c r="P243" i="9"/>
  <c r="M243" i="9"/>
  <c r="K243" i="9"/>
  <c r="I243" i="9"/>
  <c r="F243" i="9"/>
  <c r="Q242" i="9"/>
  <c r="P242" i="9"/>
  <c r="M242" i="9"/>
  <c r="K242" i="9"/>
  <c r="I242" i="9"/>
  <c r="F242" i="9"/>
  <c r="Q241" i="9"/>
  <c r="P241" i="9"/>
  <c r="M241" i="9"/>
  <c r="K241" i="9"/>
  <c r="I241" i="9"/>
  <c r="F241" i="9"/>
  <c r="Q240" i="9"/>
  <c r="P240" i="9"/>
  <c r="M240" i="9"/>
  <c r="K240" i="9"/>
  <c r="I240" i="9"/>
  <c r="F240" i="9"/>
  <c r="Q239" i="9"/>
  <c r="P239" i="9"/>
  <c r="M239" i="9"/>
  <c r="K239" i="9"/>
  <c r="I239" i="9"/>
  <c r="F239" i="9"/>
  <c r="Q238" i="9"/>
  <c r="P238" i="9"/>
  <c r="M238" i="9"/>
  <c r="K238" i="9"/>
  <c r="I238" i="9"/>
  <c r="F238" i="9"/>
  <c r="Q237" i="9"/>
  <c r="P237" i="9"/>
  <c r="M237" i="9"/>
  <c r="K237" i="9"/>
  <c r="I237" i="9"/>
  <c r="F237" i="9"/>
  <c r="Q236" i="9"/>
  <c r="P236" i="9"/>
  <c r="M236" i="9"/>
  <c r="K236" i="9"/>
  <c r="I236" i="9"/>
  <c r="F236" i="9"/>
  <c r="Q235" i="9"/>
  <c r="P235" i="9"/>
  <c r="M235" i="9"/>
  <c r="K235" i="9"/>
  <c r="I235" i="9"/>
  <c r="F235" i="9"/>
  <c r="Q234" i="9"/>
  <c r="P234" i="9"/>
  <c r="M234" i="9"/>
  <c r="K234" i="9"/>
  <c r="I234" i="9"/>
  <c r="F234" i="9"/>
  <c r="Q233" i="9"/>
  <c r="P233" i="9"/>
  <c r="M233" i="9"/>
  <c r="K233" i="9"/>
  <c r="I233" i="9"/>
  <c r="F233" i="9"/>
  <c r="Q232" i="9"/>
  <c r="P232" i="9"/>
  <c r="M232" i="9"/>
  <c r="K232" i="9"/>
  <c r="I232" i="9"/>
  <c r="F232" i="9"/>
  <c r="Q231" i="9"/>
  <c r="P231" i="9"/>
  <c r="M231" i="9"/>
  <c r="K231" i="9"/>
  <c r="I231" i="9"/>
  <c r="F231" i="9"/>
  <c r="Q230" i="9"/>
  <c r="P230" i="9"/>
  <c r="M230" i="9"/>
  <c r="K230" i="9"/>
  <c r="I230" i="9"/>
  <c r="F230" i="9"/>
  <c r="Q229" i="9"/>
  <c r="P229" i="9"/>
  <c r="M229" i="9"/>
  <c r="K229" i="9"/>
  <c r="I229" i="9"/>
  <c r="F229" i="9"/>
  <c r="Q228" i="9"/>
  <c r="P228" i="9"/>
  <c r="M228" i="9"/>
  <c r="K228" i="9"/>
  <c r="I228" i="9"/>
  <c r="F228" i="9"/>
  <c r="Q227" i="9"/>
  <c r="P227" i="9"/>
  <c r="M227" i="9"/>
  <c r="K227" i="9"/>
  <c r="I227" i="9"/>
  <c r="F227" i="9"/>
  <c r="Q226" i="9"/>
  <c r="P226" i="9"/>
  <c r="M226" i="9"/>
  <c r="K226" i="9"/>
  <c r="I226" i="9"/>
  <c r="F226" i="9"/>
  <c r="Q225" i="9"/>
  <c r="P225" i="9"/>
  <c r="M225" i="9"/>
  <c r="K225" i="9"/>
  <c r="I225" i="9"/>
  <c r="F225" i="9"/>
  <c r="Q224" i="9"/>
  <c r="P224" i="9"/>
  <c r="M224" i="9"/>
  <c r="K224" i="9"/>
  <c r="I224" i="9"/>
  <c r="F224" i="9"/>
  <c r="Q223" i="9"/>
  <c r="P223" i="9"/>
  <c r="M223" i="9"/>
  <c r="K223" i="9"/>
  <c r="I223" i="9"/>
  <c r="F223" i="9"/>
  <c r="Q222" i="9"/>
  <c r="P222" i="9"/>
  <c r="M222" i="9"/>
  <c r="K222" i="9"/>
  <c r="I222" i="9"/>
  <c r="F222" i="9"/>
  <c r="Q221" i="9"/>
  <c r="P221" i="9"/>
  <c r="M221" i="9"/>
  <c r="K221" i="9"/>
  <c r="I221" i="9"/>
  <c r="F221" i="9"/>
  <c r="Q220" i="9"/>
  <c r="P220" i="9"/>
  <c r="M220" i="9"/>
  <c r="K220" i="9"/>
  <c r="I220" i="9"/>
  <c r="F220" i="9"/>
  <c r="Q219" i="9"/>
  <c r="P219" i="9"/>
  <c r="M219" i="9"/>
  <c r="K219" i="9"/>
  <c r="I219" i="9"/>
  <c r="F219" i="9"/>
  <c r="Q218" i="9"/>
  <c r="P218" i="9"/>
  <c r="M218" i="9"/>
  <c r="K218" i="9"/>
  <c r="I218" i="9"/>
  <c r="F218" i="9"/>
  <c r="Q217" i="9"/>
  <c r="P217" i="9"/>
  <c r="M217" i="9"/>
  <c r="K217" i="9"/>
  <c r="I217" i="9"/>
  <c r="F217" i="9"/>
  <c r="Q216" i="9"/>
  <c r="P216" i="9"/>
  <c r="M216" i="9"/>
  <c r="K216" i="9"/>
  <c r="I216" i="9"/>
  <c r="F216" i="9"/>
  <c r="Q215" i="9"/>
  <c r="P215" i="9"/>
  <c r="M215" i="9"/>
  <c r="K215" i="9"/>
  <c r="I215" i="9"/>
  <c r="F215" i="9"/>
  <c r="Q214" i="9"/>
  <c r="P214" i="9"/>
  <c r="M214" i="9"/>
  <c r="K214" i="9"/>
  <c r="I214" i="9"/>
  <c r="F214" i="9"/>
  <c r="Q213" i="9"/>
  <c r="P213" i="9"/>
  <c r="M213" i="9"/>
  <c r="K213" i="9"/>
  <c r="I213" i="9"/>
  <c r="F213" i="9"/>
  <c r="Q212" i="9"/>
  <c r="P212" i="9"/>
  <c r="M212" i="9"/>
  <c r="K212" i="9"/>
  <c r="I212" i="9"/>
  <c r="F212" i="9"/>
  <c r="Q211" i="9"/>
  <c r="P211" i="9"/>
  <c r="M211" i="9"/>
  <c r="K211" i="9"/>
  <c r="I211" i="9"/>
  <c r="F211" i="9"/>
  <c r="Q210" i="9"/>
  <c r="P210" i="9"/>
  <c r="M210" i="9"/>
  <c r="K210" i="9"/>
  <c r="I210" i="9"/>
  <c r="F210" i="9"/>
  <c r="Q209" i="9"/>
  <c r="P209" i="9"/>
  <c r="M209" i="9"/>
  <c r="K209" i="9"/>
  <c r="I209" i="9"/>
  <c r="F209" i="9"/>
  <c r="Q208" i="9"/>
  <c r="P208" i="9"/>
  <c r="M208" i="9"/>
  <c r="K208" i="9"/>
  <c r="I208" i="9"/>
  <c r="F208" i="9"/>
  <c r="Q207" i="9"/>
  <c r="P207" i="9"/>
  <c r="M207" i="9"/>
  <c r="K207" i="9"/>
  <c r="I207" i="9"/>
  <c r="F207" i="9"/>
  <c r="Q206" i="9"/>
  <c r="P206" i="9"/>
  <c r="M206" i="9"/>
  <c r="K206" i="9"/>
  <c r="I206" i="9"/>
  <c r="F206" i="9"/>
  <c r="Q205" i="9"/>
  <c r="P205" i="9"/>
  <c r="M205" i="9"/>
  <c r="K205" i="9"/>
  <c r="I205" i="9"/>
  <c r="F205" i="9"/>
  <c r="Q204" i="9"/>
  <c r="P204" i="9"/>
  <c r="M204" i="9"/>
  <c r="K204" i="9"/>
  <c r="I204" i="9"/>
  <c r="F204" i="9"/>
  <c r="Q203" i="9"/>
  <c r="P203" i="9"/>
  <c r="M203" i="9"/>
  <c r="K203" i="9"/>
  <c r="I203" i="9"/>
  <c r="F203" i="9"/>
  <c r="Q202" i="9"/>
  <c r="P202" i="9"/>
  <c r="M202" i="9"/>
  <c r="K202" i="9"/>
  <c r="I202" i="9"/>
  <c r="F202" i="9"/>
  <c r="Q201" i="9"/>
  <c r="P201" i="9"/>
  <c r="M201" i="9"/>
  <c r="K201" i="9"/>
  <c r="I201" i="9"/>
  <c r="F201" i="9"/>
  <c r="Q200" i="9"/>
  <c r="P200" i="9"/>
  <c r="M200" i="9"/>
  <c r="K200" i="9"/>
  <c r="I200" i="9"/>
  <c r="F200" i="9"/>
  <c r="Q199" i="9"/>
  <c r="P199" i="9"/>
  <c r="M199" i="9"/>
  <c r="K199" i="9"/>
  <c r="I199" i="9"/>
  <c r="F199" i="9"/>
  <c r="Q198" i="9"/>
  <c r="P198" i="9"/>
  <c r="M198" i="9"/>
  <c r="K198" i="9"/>
  <c r="I198" i="9"/>
  <c r="F198" i="9"/>
  <c r="Q197" i="9"/>
  <c r="P197" i="9"/>
  <c r="M197" i="9"/>
  <c r="K197" i="9"/>
  <c r="I197" i="9"/>
  <c r="F197" i="9"/>
  <c r="Q196" i="9"/>
  <c r="P196" i="9"/>
  <c r="M196" i="9"/>
  <c r="K196" i="9"/>
  <c r="I196" i="9"/>
  <c r="F196" i="9"/>
  <c r="Q195" i="9"/>
  <c r="P195" i="9"/>
  <c r="M195" i="9"/>
  <c r="K195" i="9"/>
  <c r="I195" i="9"/>
  <c r="F195" i="9"/>
  <c r="Q194" i="9"/>
  <c r="P194" i="9"/>
  <c r="M194" i="9"/>
  <c r="K194" i="9"/>
  <c r="I194" i="9"/>
  <c r="F194" i="9"/>
  <c r="Q193" i="9"/>
  <c r="P193" i="9"/>
  <c r="M193" i="9"/>
  <c r="K193" i="9"/>
  <c r="I193" i="9"/>
  <c r="F193" i="9"/>
  <c r="Q192" i="9"/>
  <c r="P192" i="9"/>
  <c r="M192" i="9"/>
  <c r="K192" i="9"/>
  <c r="I192" i="9"/>
  <c r="F192" i="9"/>
  <c r="Q191" i="9"/>
  <c r="P191" i="9"/>
  <c r="M191" i="9"/>
  <c r="K191" i="9"/>
  <c r="I191" i="9"/>
  <c r="F191" i="9"/>
  <c r="Q190" i="9"/>
  <c r="P190" i="9"/>
  <c r="M190" i="9"/>
  <c r="K190" i="9"/>
  <c r="I190" i="9"/>
  <c r="F190" i="9"/>
  <c r="Q189" i="9"/>
  <c r="P189" i="9"/>
  <c r="M189" i="9"/>
  <c r="K189" i="9"/>
  <c r="I189" i="9"/>
  <c r="F189" i="9"/>
  <c r="Q188" i="9"/>
  <c r="P188" i="9"/>
  <c r="M188" i="9"/>
  <c r="K188" i="9"/>
  <c r="I188" i="9"/>
  <c r="F188" i="9"/>
  <c r="Q187" i="9"/>
  <c r="P187" i="9"/>
  <c r="M187" i="9"/>
  <c r="K187" i="9"/>
  <c r="I187" i="9"/>
  <c r="F187" i="9"/>
  <c r="Q186" i="9"/>
  <c r="P186" i="9"/>
  <c r="M186" i="9"/>
  <c r="K186" i="9"/>
  <c r="I186" i="9"/>
  <c r="F186" i="9"/>
  <c r="Q185" i="9"/>
  <c r="P185" i="9"/>
  <c r="M185" i="9"/>
  <c r="K185" i="9"/>
  <c r="I185" i="9"/>
  <c r="F185" i="9"/>
  <c r="Q184" i="9"/>
  <c r="P184" i="9"/>
  <c r="M184" i="9"/>
  <c r="K184" i="9"/>
  <c r="I184" i="9"/>
  <c r="F184" i="9"/>
  <c r="Q183" i="9"/>
  <c r="P183" i="9"/>
  <c r="M183" i="9"/>
  <c r="K183" i="9"/>
  <c r="I183" i="9"/>
  <c r="F183" i="9"/>
  <c r="Q182" i="9"/>
  <c r="P182" i="9"/>
  <c r="M182" i="9"/>
  <c r="K182" i="9"/>
  <c r="I182" i="9"/>
  <c r="F182" i="9"/>
  <c r="Q181" i="9"/>
  <c r="P181" i="9"/>
  <c r="M181" i="9"/>
  <c r="K181" i="9"/>
  <c r="I181" i="9"/>
  <c r="F181" i="9"/>
  <c r="Q180" i="9"/>
  <c r="P180" i="9"/>
  <c r="M180" i="9"/>
  <c r="K180" i="9"/>
  <c r="I180" i="9"/>
  <c r="F180" i="9"/>
  <c r="Q179" i="9"/>
  <c r="P179" i="9"/>
  <c r="M179" i="9"/>
  <c r="K179" i="9"/>
  <c r="I179" i="9"/>
  <c r="F179" i="9"/>
  <c r="Q178" i="9"/>
  <c r="P178" i="9"/>
  <c r="M178" i="9"/>
  <c r="K178" i="9"/>
  <c r="I178" i="9"/>
  <c r="F178" i="9"/>
  <c r="Q177" i="9"/>
  <c r="P177" i="9"/>
  <c r="M177" i="9"/>
  <c r="K177" i="9"/>
  <c r="I177" i="9"/>
  <c r="F177" i="9"/>
  <c r="Q176" i="9"/>
  <c r="P176" i="9"/>
  <c r="M176" i="9"/>
  <c r="K176" i="9"/>
  <c r="I176" i="9"/>
  <c r="F176" i="9"/>
  <c r="Q175" i="9"/>
  <c r="P175" i="9"/>
  <c r="M175" i="9"/>
  <c r="K175" i="9"/>
  <c r="I175" i="9"/>
  <c r="F175" i="9"/>
  <c r="Q174" i="9"/>
  <c r="P174" i="9"/>
  <c r="M174" i="9"/>
  <c r="K174" i="9"/>
  <c r="I174" i="9"/>
  <c r="F174" i="9"/>
  <c r="Q173" i="9"/>
  <c r="P173" i="9"/>
  <c r="M173" i="9"/>
  <c r="K173" i="9"/>
  <c r="I173" i="9"/>
  <c r="F173" i="9"/>
  <c r="Q172" i="9"/>
  <c r="P172" i="9"/>
  <c r="M172" i="9"/>
  <c r="K172" i="9"/>
  <c r="I172" i="9"/>
  <c r="F172" i="9"/>
  <c r="Q171" i="9"/>
  <c r="P171" i="9"/>
  <c r="M171" i="9"/>
  <c r="K171" i="9"/>
  <c r="I171" i="9"/>
  <c r="F171" i="9"/>
  <c r="Q170" i="9"/>
  <c r="P170" i="9"/>
  <c r="M170" i="9"/>
  <c r="K170" i="9"/>
  <c r="I170" i="9"/>
  <c r="F170" i="9"/>
  <c r="Q169" i="9"/>
  <c r="P169" i="9"/>
  <c r="M169" i="9"/>
  <c r="K169" i="9"/>
  <c r="I169" i="9"/>
  <c r="F169" i="9"/>
  <c r="Q168" i="9"/>
  <c r="P168" i="9"/>
  <c r="M168" i="9"/>
  <c r="K168" i="9"/>
  <c r="I168" i="9"/>
  <c r="F168" i="9"/>
  <c r="Q167" i="9"/>
  <c r="P167" i="9"/>
  <c r="M167" i="9"/>
  <c r="K167" i="9"/>
  <c r="I167" i="9"/>
  <c r="F167" i="9"/>
  <c r="Q166" i="9"/>
  <c r="P166" i="9"/>
  <c r="M166" i="9"/>
  <c r="K166" i="9"/>
  <c r="I166" i="9"/>
  <c r="F166" i="9"/>
  <c r="Q165" i="9"/>
  <c r="P165" i="9"/>
  <c r="M165" i="9"/>
  <c r="K165" i="9"/>
  <c r="I165" i="9"/>
  <c r="F165" i="9"/>
  <c r="Q164" i="9"/>
  <c r="P164" i="9"/>
  <c r="M164" i="9"/>
  <c r="K164" i="9"/>
  <c r="I164" i="9"/>
  <c r="F164" i="9"/>
  <c r="Q163" i="9"/>
  <c r="P163" i="9"/>
  <c r="M163" i="9"/>
  <c r="K163" i="9"/>
  <c r="I163" i="9"/>
  <c r="F163" i="9"/>
  <c r="Q162" i="9"/>
  <c r="P162" i="9"/>
  <c r="M162" i="9"/>
  <c r="K162" i="9"/>
  <c r="I162" i="9"/>
  <c r="F162" i="9"/>
  <c r="Q161" i="9"/>
  <c r="P161" i="9"/>
  <c r="M161" i="9"/>
  <c r="K161" i="9"/>
  <c r="I161" i="9"/>
  <c r="F161" i="9"/>
  <c r="Q160" i="9"/>
  <c r="P160" i="9"/>
  <c r="M160" i="9"/>
  <c r="K160" i="9"/>
  <c r="I160" i="9"/>
  <c r="F160" i="9"/>
  <c r="Q159" i="9"/>
  <c r="P159" i="9"/>
  <c r="M159" i="9"/>
  <c r="K159" i="9"/>
  <c r="I159" i="9"/>
  <c r="F159" i="9"/>
  <c r="Q158" i="9"/>
  <c r="P158" i="9"/>
  <c r="M158" i="9"/>
  <c r="K158" i="9"/>
  <c r="I158" i="9"/>
  <c r="F158" i="9"/>
  <c r="Q157" i="9"/>
  <c r="P157" i="9"/>
  <c r="M157" i="9"/>
  <c r="K157" i="9"/>
  <c r="I157" i="9"/>
  <c r="F157" i="9"/>
  <c r="Q156" i="9"/>
  <c r="P156" i="9"/>
  <c r="M156" i="9"/>
  <c r="K156" i="9"/>
  <c r="I156" i="9"/>
  <c r="F156" i="9"/>
  <c r="Q155" i="9"/>
  <c r="P155" i="9"/>
  <c r="M155" i="9"/>
  <c r="K155" i="9"/>
  <c r="I155" i="9"/>
  <c r="F155" i="9"/>
  <c r="Q154" i="9"/>
  <c r="P154" i="9"/>
  <c r="M154" i="9"/>
  <c r="K154" i="9"/>
  <c r="I154" i="9"/>
  <c r="F154" i="9"/>
  <c r="Q153" i="9"/>
  <c r="P153" i="9"/>
  <c r="M153" i="9"/>
  <c r="K153" i="9"/>
  <c r="I153" i="9"/>
  <c r="F153" i="9"/>
  <c r="Q152" i="9"/>
  <c r="P152" i="9"/>
  <c r="M152" i="9"/>
  <c r="K152" i="9"/>
  <c r="I152" i="9"/>
  <c r="F152" i="9"/>
  <c r="Q151" i="9"/>
  <c r="P151" i="9"/>
  <c r="M151" i="9"/>
  <c r="K151" i="9"/>
  <c r="I151" i="9"/>
  <c r="F151" i="9"/>
  <c r="Q150" i="9"/>
  <c r="P150" i="9"/>
  <c r="M150" i="9"/>
  <c r="K150" i="9"/>
  <c r="I150" i="9"/>
  <c r="F150" i="9"/>
  <c r="Q149" i="9"/>
  <c r="P149" i="9"/>
  <c r="M149" i="9"/>
  <c r="K149" i="9"/>
  <c r="I149" i="9"/>
  <c r="F149" i="9"/>
  <c r="Q148" i="9"/>
  <c r="P148" i="9"/>
  <c r="M148" i="9"/>
  <c r="K148" i="9"/>
  <c r="I148" i="9"/>
  <c r="F148" i="9"/>
  <c r="Q147" i="9"/>
  <c r="P147" i="9"/>
  <c r="M147" i="9"/>
  <c r="K147" i="9"/>
  <c r="I147" i="9"/>
  <c r="F147" i="9"/>
  <c r="Q146" i="9"/>
  <c r="P146" i="9"/>
  <c r="M146" i="9"/>
  <c r="K146" i="9"/>
  <c r="I146" i="9"/>
  <c r="F146" i="9"/>
  <c r="Q145" i="9"/>
  <c r="P145" i="9"/>
  <c r="M145" i="9"/>
  <c r="K145" i="9"/>
  <c r="I145" i="9"/>
  <c r="F145" i="9"/>
  <c r="Q144" i="9"/>
  <c r="P144" i="9"/>
  <c r="M144" i="9"/>
  <c r="K144" i="9"/>
  <c r="I144" i="9"/>
  <c r="F144" i="9"/>
  <c r="Q143" i="9"/>
  <c r="P143" i="9"/>
  <c r="M143" i="9"/>
  <c r="K143" i="9"/>
  <c r="I143" i="9"/>
  <c r="F143" i="9"/>
  <c r="Q142" i="9"/>
  <c r="P142" i="9"/>
  <c r="M142" i="9"/>
  <c r="K142" i="9"/>
  <c r="I142" i="9"/>
  <c r="F142" i="9"/>
  <c r="Q141" i="9"/>
  <c r="P141" i="9"/>
  <c r="M141" i="9"/>
  <c r="K141" i="9"/>
  <c r="I141" i="9"/>
  <c r="F141" i="9"/>
  <c r="Q140" i="9"/>
  <c r="P140" i="9"/>
  <c r="M140" i="9"/>
  <c r="K140" i="9"/>
  <c r="I140" i="9"/>
  <c r="F140" i="9"/>
  <c r="Q139" i="9"/>
  <c r="P139" i="9"/>
  <c r="M139" i="9"/>
  <c r="K139" i="9"/>
  <c r="I139" i="9"/>
  <c r="F139" i="9"/>
  <c r="Q138" i="9"/>
  <c r="P138" i="9"/>
  <c r="M138" i="9"/>
  <c r="K138" i="9"/>
  <c r="I138" i="9"/>
  <c r="F138" i="9"/>
  <c r="Q137" i="9"/>
  <c r="P137" i="9"/>
  <c r="M137" i="9"/>
  <c r="K137" i="9"/>
  <c r="I137" i="9"/>
  <c r="F137" i="9"/>
  <c r="Q136" i="9"/>
  <c r="P136" i="9"/>
  <c r="M136" i="9"/>
  <c r="K136" i="9"/>
  <c r="I136" i="9"/>
  <c r="F136" i="9"/>
  <c r="Q135" i="9"/>
  <c r="P135" i="9"/>
  <c r="M135" i="9"/>
  <c r="K135" i="9"/>
  <c r="I135" i="9"/>
  <c r="F135" i="9"/>
  <c r="Q134" i="9"/>
  <c r="P134" i="9"/>
  <c r="M134" i="9"/>
  <c r="K134" i="9"/>
  <c r="I134" i="9"/>
  <c r="F134" i="9"/>
  <c r="Q133" i="9"/>
  <c r="P133" i="9"/>
  <c r="M133" i="9"/>
  <c r="K133" i="9"/>
  <c r="I133" i="9"/>
  <c r="F133" i="9"/>
  <c r="Q132" i="9"/>
  <c r="P132" i="9"/>
  <c r="M132" i="9"/>
  <c r="K132" i="9"/>
  <c r="I132" i="9"/>
  <c r="F132" i="9"/>
  <c r="Q131" i="9"/>
  <c r="P131" i="9"/>
  <c r="M131" i="9"/>
  <c r="K131" i="9"/>
  <c r="I131" i="9"/>
  <c r="F131" i="9"/>
  <c r="Q130" i="9"/>
  <c r="P130" i="9"/>
  <c r="M130" i="9"/>
  <c r="K130" i="9"/>
  <c r="I130" i="9"/>
  <c r="F130" i="9"/>
  <c r="Q129" i="9"/>
  <c r="P129" i="9"/>
  <c r="M129" i="9"/>
  <c r="K129" i="9"/>
  <c r="I129" i="9"/>
  <c r="F129" i="9"/>
  <c r="Q128" i="9"/>
  <c r="P128" i="9"/>
  <c r="M128" i="9"/>
  <c r="K128" i="9"/>
  <c r="I128" i="9"/>
  <c r="F128" i="9"/>
  <c r="Q127" i="9"/>
  <c r="P127" i="9"/>
  <c r="M127" i="9"/>
  <c r="K127" i="9"/>
  <c r="I127" i="9"/>
  <c r="F127" i="9"/>
  <c r="Q126" i="9"/>
  <c r="P126" i="9"/>
  <c r="M126" i="9"/>
  <c r="K126" i="9"/>
  <c r="I126" i="9"/>
  <c r="F126" i="9"/>
  <c r="Q125" i="9"/>
  <c r="P125" i="9"/>
  <c r="M125" i="9"/>
  <c r="K125" i="9"/>
  <c r="I125" i="9"/>
  <c r="F125" i="9"/>
  <c r="Q124" i="9"/>
  <c r="P124" i="9"/>
  <c r="M124" i="9"/>
  <c r="K124" i="9"/>
  <c r="I124" i="9"/>
  <c r="F124" i="9"/>
  <c r="Q123" i="9"/>
  <c r="P123" i="9"/>
  <c r="M123" i="9"/>
  <c r="K123" i="9"/>
  <c r="I123" i="9"/>
  <c r="F123" i="9"/>
  <c r="Q122" i="9"/>
  <c r="P122" i="9"/>
  <c r="M122" i="9"/>
  <c r="K122" i="9"/>
  <c r="I122" i="9"/>
  <c r="F122" i="9"/>
  <c r="Q121" i="9"/>
  <c r="P121" i="9"/>
  <c r="M121" i="9"/>
  <c r="K121" i="9"/>
  <c r="I121" i="9"/>
  <c r="F121" i="9"/>
  <c r="Q120" i="9"/>
  <c r="P120" i="9"/>
  <c r="M120" i="9"/>
  <c r="K120" i="9"/>
  <c r="I120" i="9"/>
  <c r="F120" i="9"/>
  <c r="Q119" i="9"/>
  <c r="P119" i="9"/>
  <c r="M119" i="9"/>
  <c r="K119" i="9"/>
  <c r="I119" i="9"/>
  <c r="F119" i="9"/>
  <c r="Q118" i="9"/>
  <c r="P118" i="9"/>
  <c r="M118" i="9"/>
  <c r="K118" i="9"/>
  <c r="I118" i="9"/>
  <c r="F118" i="9"/>
  <c r="Q117" i="9"/>
  <c r="P117" i="9"/>
  <c r="M117" i="9"/>
  <c r="K117" i="9"/>
  <c r="I117" i="9"/>
  <c r="F117" i="9"/>
  <c r="Q116" i="9"/>
  <c r="P116" i="9"/>
  <c r="M116" i="9"/>
  <c r="K116" i="9"/>
  <c r="I116" i="9"/>
  <c r="F116" i="9"/>
  <c r="Q115" i="9"/>
  <c r="P115" i="9"/>
  <c r="M115" i="9"/>
  <c r="K115" i="9"/>
  <c r="I115" i="9"/>
  <c r="F115" i="9"/>
  <c r="Q114" i="9"/>
  <c r="P114" i="9"/>
  <c r="M114" i="9"/>
  <c r="K114" i="9"/>
  <c r="I114" i="9"/>
  <c r="F114" i="9"/>
  <c r="Q113" i="9"/>
  <c r="P113" i="9"/>
  <c r="M113" i="9"/>
  <c r="K113" i="9"/>
  <c r="I113" i="9"/>
  <c r="F113" i="9"/>
  <c r="Q112" i="9"/>
  <c r="P112" i="9"/>
  <c r="M112" i="9"/>
  <c r="K112" i="9"/>
  <c r="I112" i="9"/>
  <c r="F112" i="9"/>
  <c r="Q111" i="9"/>
  <c r="P111" i="9"/>
  <c r="M111" i="9"/>
  <c r="K111" i="9"/>
  <c r="I111" i="9"/>
  <c r="F111" i="9"/>
  <c r="Q110" i="9"/>
  <c r="P110" i="9"/>
  <c r="M110" i="9"/>
  <c r="K110" i="9"/>
  <c r="I110" i="9"/>
  <c r="F110" i="9"/>
  <c r="Q109" i="9"/>
  <c r="P109" i="9"/>
  <c r="M109" i="9"/>
  <c r="K109" i="9"/>
  <c r="I109" i="9"/>
  <c r="F109" i="9"/>
  <c r="Q108" i="9"/>
  <c r="P108" i="9"/>
  <c r="M108" i="9"/>
  <c r="K108" i="9"/>
  <c r="I108" i="9"/>
  <c r="F108" i="9"/>
  <c r="Q107" i="9"/>
  <c r="P107" i="9"/>
  <c r="M107" i="9"/>
  <c r="K107" i="9"/>
  <c r="I107" i="9"/>
  <c r="F107" i="9"/>
  <c r="Q106" i="9"/>
  <c r="P106" i="9"/>
  <c r="M106" i="9"/>
  <c r="K106" i="9"/>
  <c r="I106" i="9"/>
  <c r="F106" i="9"/>
  <c r="Q105" i="9"/>
  <c r="P105" i="9"/>
  <c r="M105" i="9"/>
  <c r="K105" i="9"/>
  <c r="I105" i="9"/>
  <c r="F105" i="9"/>
  <c r="Q104" i="9"/>
  <c r="P104" i="9"/>
  <c r="M104" i="9"/>
  <c r="K104" i="9"/>
  <c r="I104" i="9"/>
  <c r="F104" i="9"/>
  <c r="Q103" i="9"/>
  <c r="P103" i="9"/>
  <c r="M103" i="9"/>
  <c r="K103" i="9"/>
  <c r="I103" i="9"/>
  <c r="F103" i="9"/>
  <c r="Q102" i="9"/>
  <c r="P102" i="9"/>
  <c r="M102" i="9"/>
  <c r="K102" i="9"/>
  <c r="I102" i="9"/>
  <c r="F102" i="9"/>
  <c r="Q101" i="9"/>
  <c r="P101" i="9"/>
  <c r="M101" i="9"/>
  <c r="K101" i="9"/>
  <c r="I101" i="9"/>
  <c r="F101" i="9"/>
  <c r="Q100" i="9"/>
  <c r="P100" i="9"/>
  <c r="M100" i="9"/>
  <c r="K100" i="9"/>
  <c r="I100" i="9"/>
  <c r="F100" i="9"/>
  <c r="Q99" i="9"/>
  <c r="P99" i="9"/>
  <c r="M99" i="9"/>
  <c r="K99" i="9"/>
  <c r="I99" i="9"/>
  <c r="F99" i="9"/>
  <c r="Q98" i="9"/>
  <c r="P98" i="9"/>
  <c r="M98" i="9"/>
  <c r="K98" i="9"/>
  <c r="I98" i="9"/>
  <c r="F98" i="9"/>
  <c r="Q97" i="9"/>
  <c r="P97" i="9"/>
  <c r="M97" i="9"/>
  <c r="K97" i="9"/>
  <c r="I97" i="9"/>
  <c r="F97" i="9"/>
  <c r="Q96" i="9"/>
  <c r="P96" i="9"/>
  <c r="M96" i="9"/>
  <c r="K96" i="9"/>
  <c r="I96" i="9"/>
  <c r="F96" i="9"/>
  <c r="Q95" i="9"/>
  <c r="P95" i="9"/>
  <c r="M95" i="9"/>
  <c r="K95" i="9"/>
  <c r="I95" i="9"/>
  <c r="F95" i="9"/>
  <c r="Q94" i="9"/>
  <c r="P94" i="9"/>
  <c r="M94" i="9"/>
  <c r="K94" i="9"/>
  <c r="I94" i="9"/>
  <c r="F94" i="9"/>
  <c r="Q93" i="9"/>
  <c r="P93" i="9"/>
  <c r="M93" i="9"/>
  <c r="K93" i="9"/>
  <c r="I93" i="9"/>
  <c r="F93" i="9"/>
  <c r="Q92" i="9"/>
  <c r="P92" i="9"/>
  <c r="M92" i="9"/>
  <c r="K92" i="9"/>
  <c r="I92" i="9"/>
  <c r="F92" i="9"/>
  <c r="Q91" i="9"/>
  <c r="P91" i="9"/>
  <c r="M91" i="9"/>
  <c r="K91" i="9"/>
  <c r="I91" i="9"/>
  <c r="F91" i="9"/>
  <c r="Q90" i="9"/>
  <c r="P90" i="9"/>
  <c r="M90" i="9"/>
  <c r="K90" i="9"/>
  <c r="I90" i="9"/>
  <c r="F90" i="9"/>
  <c r="Q89" i="9"/>
  <c r="P89" i="9"/>
  <c r="M89" i="9"/>
  <c r="K89" i="9"/>
  <c r="I89" i="9"/>
  <c r="F89" i="9"/>
  <c r="Q88" i="9"/>
  <c r="P88" i="9"/>
  <c r="M88" i="9"/>
  <c r="K88" i="9"/>
  <c r="I88" i="9"/>
  <c r="F88" i="9"/>
  <c r="Q87" i="9"/>
  <c r="P87" i="9"/>
  <c r="M87" i="9"/>
  <c r="K87" i="9"/>
  <c r="I87" i="9"/>
  <c r="F87" i="9"/>
  <c r="Q86" i="9"/>
  <c r="P86" i="9"/>
  <c r="M86" i="9"/>
  <c r="K86" i="9"/>
  <c r="I86" i="9"/>
  <c r="F86" i="9"/>
  <c r="Q85" i="9"/>
  <c r="P85" i="9"/>
  <c r="M85" i="9"/>
  <c r="K85" i="9"/>
  <c r="I85" i="9"/>
  <c r="F85" i="9"/>
  <c r="Q84" i="9"/>
  <c r="P84" i="9"/>
  <c r="M84" i="9"/>
  <c r="K84" i="9"/>
  <c r="I84" i="9"/>
  <c r="F84" i="9"/>
  <c r="Q83" i="9"/>
  <c r="P83" i="9"/>
  <c r="M83" i="9"/>
  <c r="K83" i="9"/>
  <c r="I83" i="9"/>
  <c r="F83" i="9"/>
  <c r="Q82" i="9"/>
  <c r="P82" i="9"/>
  <c r="M82" i="9"/>
  <c r="K82" i="9"/>
  <c r="I82" i="9"/>
  <c r="F82" i="9"/>
  <c r="Q81" i="9"/>
  <c r="P81" i="9"/>
  <c r="M81" i="9"/>
  <c r="K81" i="9"/>
  <c r="I81" i="9"/>
  <c r="F81" i="9"/>
  <c r="Q80" i="9"/>
  <c r="P80" i="9"/>
  <c r="M80" i="9"/>
  <c r="K80" i="9"/>
  <c r="I80" i="9"/>
  <c r="F80" i="9"/>
  <c r="Q79" i="9"/>
  <c r="P79" i="9"/>
  <c r="M79" i="9"/>
  <c r="K79" i="9"/>
  <c r="I79" i="9"/>
  <c r="F79" i="9"/>
  <c r="Q78" i="9"/>
  <c r="P78" i="9"/>
  <c r="M78" i="9"/>
  <c r="K78" i="9"/>
  <c r="I78" i="9"/>
  <c r="F78" i="9"/>
  <c r="Q77" i="9"/>
  <c r="P77" i="9"/>
  <c r="M77" i="9"/>
  <c r="K77" i="9"/>
  <c r="I77" i="9"/>
  <c r="F77" i="9"/>
  <c r="Q76" i="9"/>
  <c r="P76" i="9"/>
  <c r="M76" i="9"/>
  <c r="K76" i="9"/>
  <c r="I76" i="9"/>
  <c r="F76" i="9"/>
  <c r="Q75" i="9"/>
  <c r="P75" i="9"/>
  <c r="M75" i="9"/>
  <c r="K75" i="9"/>
  <c r="I75" i="9"/>
  <c r="F75" i="9"/>
  <c r="Q74" i="9"/>
  <c r="P74" i="9"/>
  <c r="M74" i="9"/>
  <c r="K74" i="9"/>
  <c r="I74" i="9"/>
  <c r="F74" i="9"/>
  <c r="Q73" i="9"/>
  <c r="P73" i="9"/>
  <c r="M73" i="9"/>
  <c r="K73" i="9"/>
  <c r="I73" i="9"/>
  <c r="F73" i="9"/>
  <c r="Q72" i="9"/>
  <c r="P72" i="9"/>
  <c r="M72" i="9"/>
  <c r="K72" i="9"/>
  <c r="I72" i="9"/>
  <c r="F72" i="9"/>
  <c r="Q71" i="9"/>
  <c r="P71" i="9"/>
  <c r="M71" i="9"/>
  <c r="K71" i="9"/>
  <c r="I71" i="9"/>
  <c r="F71" i="9"/>
  <c r="Q70" i="9"/>
  <c r="P70" i="9"/>
  <c r="M70" i="9"/>
  <c r="K70" i="9"/>
  <c r="I70" i="9"/>
  <c r="F70" i="9"/>
  <c r="Q69" i="9"/>
  <c r="P69" i="9"/>
  <c r="M69" i="9"/>
  <c r="K69" i="9"/>
  <c r="I69" i="9"/>
  <c r="F69" i="9"/>
  <c r="Q68" i="9"/>
  <c r="P68" i="9"/>
  <c r="M68" i="9"/>
  <c r="K68" i="9"/>
  <c r="I68" i="9"/>
  <c r="F68" i="9"/>
  <c r="Q67" i="9"/>
  <c r="P67" i="9"/>
  <c r="M67" i="9"/>
  <c r="K67" i="9"/>
  <c r="I67" i="9"/>
  <c r="F67" i="9"/>
  <c r="Q66" i="9"/>
  <c r="P66" i="9"/>
  <c r="M66" i="9"/>
  <c r="K66" i="9"/>
  <c r="I66" i="9"/>
  <c r="F66" i="9"/>
  <c r="Q65" i="9"/>
  <c r="P65" i="9"/>
  <c r="M65" i="9"/>
  <c r="K65" i="9"/>
  <c r="I65" i="9"/>
  <c r="F65" i="9"/>
  <c r="Q64" i="9"/>
  <c r="P64" i="9"/>
  <c r="M64" i="9"/>
  <c r="K64" i="9"/>
  <c r="I64" i="9"/>
  <c r="F64" i="9"/>
  <c r="Q63" i="9"/>
  <c r="P63" i="9"/>
  <c r="M63" i="9"/>
  <c r="K63" i="9"/>
  <c r="I63" i="9"/>
  <c r="F63" i="9"/>
  <c r="Q62" i="9"/>
  <c r="P62" i="9"/>
  <c r="M62" i="9"/>
  <c r="K62" i="9"/>
  <c r="I62" i="9"/>
  <c r="F62" i="9"/>
  <c r="Q61" i="9"/>
  <c r="P61" i="9"/>
  <c r="M61" i="9"/>
  <c r="K61" i="9"/>
  <c r="I61" i="9"/>
  <c r="F61" i="9"/>
  <c r="Q60" i="9"/>
  <c r="P60" i="9"/>
  <c r="M60" i="9"/>
  <c r="K60" i="9"/>
  <c r="I60" i="9"/>
  <c r="F60" i="9"/>
  <c r="Q59" i="9"/>
  <c r="P59" i="9"/>
  <c r="M59" i="9"/>
  <c r="K59" i="9"/>
  <c r="I59" i="9"/>
  <c r="F59" i="9"/>
  <c r="Q58" i="9"/>
  <c r="P58" i="9"/>
  <c r="M58" i="9"/>
  <c r="K58" i="9"/>
  <c r="I58" i="9"/>
  <c r="F58" i="9"/>
  <c r="Q57" i="9"/>
  <c r="P57" i="9"/>
  <c r="M57" i="9"/>
  <c r="K57" i="9"/>
  <c r="I57" i="9"/>
  <c r="F57" i="9"/>
  <c r="Q56" i="9"/>
  <c r="P56" i="9"/>
  <c r="M56" i="9"/>
  <c r="K56" i="9"/>
  <c r="I56" i="9"/>
  <c r="F56" i="9"/>
  <c r="Q55" i="9"/>
  <c r="P55" i="9"/>
  <c r="M55" i="9"/>
  <c r="K55" i="9"/>
  <c r="I55" i="9"/>
  <c r="F55" i="9"/>
  <c r="Q54" i="9"/>
  <c r="P54" i="9"/>
  <c r="M54" i="9"/>
  <c r="K54" i="9"/>
  <c r="I54" i="9"/>
  <c r="F54" i="9"/>
  <c r="Q53" i="9"/>
  <c r="P53" i="9"/>
  <c r="M53" i="9"/>
  <c r="K53" i="9"/>
  <c r="I53" i="9"/>
  <c r="F53" i="9"/>
  <c r="Q52" i="9"/>
  <c r="P52" i="9"/>
  <c r="M52" i="9"/>
  <c r="K52" i="9"/>
  <c r="I52" i="9"/>
  <c r="F52" i="9"/>
  <c r="Q51" i="9"/>
  <c r="P51" i="9"/>
  <c r="M51" i="9"/>
  <c r="K51" i="9"/>
  <c r="I51" i="9"/>
  <c r="F51" i="9"/>
  <c r="Q50" i="9"/>
  <c r="P50" i="9"/>
  <c r="M50" i="9"/>
  <c r="K50" i="9"/>
  <c r="I50" i="9"/>
  <c r="F50" i="9"/>
  <c r="Q49" i="9"/>
  <c r="P49" i="9"/>
  <c r="M49" i="9"/>
  <c r="K49" i="9"/>
  <c r="I49" i="9"/>
  <c r="F49" i="9"/>
  <c r="Q48" i="9"/>
  <c r="P48" i="9"/>
  <c r="M48" i="9"/>
  <c r="K48" i="9"/>
  <c r="I48" i="9"/>
  <c r="F48" i="9"/>
  <c r="Q47" i="9"/>
  <c r="P47" i="9"/>
  <c r="M47" i="9"/>
  <c r="K47" i="9"/>
  <c r="I47" i="9"/>
  <c r="F47" i="9"/>
  <c r="Q46" i="9"/>
  <c r="P46" i="9"/>
  <c r="M46" i="9"/>
  <c r="K46" i="9"/>
  <c r="I46" i="9"/>
  <c r="F46" i="9"/>
  <c r="Q45" i="9"/>
  <c r="P45" i="9"/>
  <c r="M45" i="9"/>
  <c r="K45" i="9"/>
  <c r="I45" i="9"/>
  <c r="F45" i="9"/>
  <c r="Q44" i="9"/>
  <c r="P44" i="9"/>
  <c r="M44" i="9"/>
  <c r="K44" i="9"/>
  <c r="I44" i="9"/>
  <c r="F44" i="9"/>
  <c r="Q43" i="9"/>
  <c r="P43" i="9"/>
  <c r="M43" i="9"/>
  <c r="K43" i="9"/>
  <c r="I43" i="9"/>
  <c r="F43" i="9"/>
  <c r="Q42" i="9"/>
  <c r="P42" i="9"/>
  <c r="M42" i="9"/>
  <c r="K42" i="9"/>
  <c r="I42" i="9"/>
  <c r="F42" i="9"/>
  <c r="Q41" i="9"/>
  <c r="P41" i="9"/>
  <c r="M41" i="9"/>
  <c r="K41" i="9"/>
  <c r="I41" i="9"/>
  <c r="F41" i="9"/>
  <c r="Q40" i="9"/>
  <c r="P40" i="9"/>
  <c r="M40" i="9"/>
  <c r="K40" i="9"/>
  <c r="I40" i="9"/>
  <c r="F40" i="9"/>
  <c r="Q39" i="9"/>
  <c r="P39" i="9"/>
  <c r="M39" i="9"/>
  <c r="K39" i="9"/>
  <c r="I39" i="9"/>
  <c r="F39" i="9"/>
  <c r="Q38" i="9"/>
  <c r="P38" i="9"/>
  <c r="M38" i="9"/>
  <c r="K38" i="9"/>
  <c r="I38" i="9"/>
  <c r="F38" i="9"/>
  <c r="Q37" i="9"/>
  <c r="P37" i="9"/>
  <c r="M37" i="9"/>
  <c r="K37" i="9"/>
  <c r="I37" i="9"/>
  <c r="F37" i="9"/>
  <c r="Q36" i="9"/>
  <c r="P36" i="9"/>
  <c r="M36" i="9"/>
  <c r="K36" i="9"/>
  <c r="I36" i="9"/>
  <c r="F36" i="9"/>
  <c r="Q35" i="9"/>
  <c r="P35" i="9"/>
  <c r="M35" i="9"/>
  <c r="K35" i="9"/>
  <c r="I35" i="9"/>
  <c r="F35" i="9"/>
  <c r="Q34" i="9"/>
  <c r="P34" i="9"/>
  <c r="M34" i="9"/>
  <c r="K34" i="9"/>
  <c r="I34" i="9"/>
  <c r="F34" i="9"/>
  <c r="Q33" i="9"/>
  <c r="P33" i="9"/>
  <c r="M33" i="9"/>
  <c r="K33" i="9"/>
  <c r="I33" i="9"/>
  <c r="F33" i="9"/>
  <c r="Q32" i="9"/>
  <c r="P32" i="9"/>
  <c r="M32" i="9"/>
  <c r="K32" i="9"/>
  <c r="I32" i="9"/>
  <c r="F32" i="9"/>
  <c r="Q31" i="9"/>
  <c r="P31" i="9"/>
  <c r="M31" i="9"/>
  <c r="K31" i="9"/>
  <c r="I31" i="9"/>
  <c r="F31" i="9"/>
  <c r="Q30" i="9"/>
  <c r="P30" i="9"/>
  <c r="M30" i="9"/>
  <c r="K30" i="9"/>
  <c r="I30" i="9"/>
  <c r="F30" i="9"/>
  <c r="Q29" i="9"/>
  <c r="P29" i="9"/>
  <c r="M29" i="9"/>
  <c r="K29" i="9"/>
  <c r="I29" i="9"/>
  <c r="F29" i="9"/>
  <c r="Q28" i="9"/>
  <c r="P28" i="9"/>
  <c r="M28" i="9"/>
  <c r="K28" i="9"/>
  <c r="I28" i="9"/>
  <c r="F28" i="9"/>
  <c r="Q27" i="9"/>
  <c r="P27" i="9"/>
  <c r="M27" i="9"/>
  <c r="K27" i="9"/>
  <c r="I27" i="9"/>
  <c r="F27" i="9"/>
  <c r="Q26" i="9"/>
  <c r="P26" i="9"/>
  <c r="M26" i="9"/>
  <c r="K26" i="9"/>
  <c r="I26" i="9"/>
  <c r="F26" i="9"/>
  <c r="Q25" i="9"/>
  <c r="P25" i="9"/>
  <c r="M25" i="9"/>
  <c r="K25" i="9"/>
  <c r="I25" i="9"/>
  <c r="F25" i="9"/>
  <c r="Q24" i="9"/>
  <c r="P24" i="9"/>
  <c r="M24" i="9"/>
  <c r="K24" i="9"/>
  <c r="I24" i="9"/>
  <c r="F24" i="9"/>
  <c r="Q23" i="9"/>
  <c r="P23" i="9"/>
  <c r="M23" i="9"/>
  <c r="K23" i="9"/>
  <c r="I23" i="9"/>
  <c r="F23" i="9"/>
  <c r="Q22" i="9"/>
  <c r="P22" i="9"/>
  <c r="M22" i="9"/>
  <c r="K22" i="9"/>
  <c r="I22" i="9"/>
  <c r="F22" i="9"/>
  <c r="Q21" i="9"/>
  <c r="P21" i="9"/>
  <c r="M21" i="9"/>
  <c r="K21" i="9"/>
  <c r="I21" i="9"/>
  <c r="F21" i="9"/>
  <c r="Q20" i="9"/>
  <c r="P20" i="9"/>
  <c r="M20" i="9"/>
  <c r="K20" i="9"/>
  <c r="I20" i="9"/>
  <c r="F20" i="9"/>
  <c r="Q19" i="9"/>
  <c r="P19" i="9"/>
  <c r="M19" i="9"/>
  <c r="K19" i="9"/>
  <c r="I19" i="9"/>
  <c r="F19" i="9"/>
  <c r="Q18" i="9"/>
  <c r="P18" i="9"/>
  <c r="M18" i="9"/>
  <c r="K18" i="9"/>
  <c r="I18" i="9"/>
  <c r="F18" i="9"/>
  <c r="Q17" i="9"/>
  <c r="P17" i="9"/>
  <c r="M17" i="9"/>
  <c r="K17" i="9"/>
  <c r="I17" i="9"/>
  <c r="F17" i="9"/>
  <c r="Q16" i="9"/>
  <c r="P16" i="9"/>
  <c r="M16" i="9"/>
  <c r="K16" i="9"/>
  <c r="I16" i="9"/>
  <c r="F16" i="9"/>
  <c r="Q15" i="9"/>
  <c r="P15" i="9"/>
  <c r="M15" i="9"/>
  <c r="K15" i="9"/>
  <c r="I15" i="9"/>
  <c r="F15" i="9"/>
  <c r="Q14" i="9"/>
  <c r="P14" i="9"/>
  <c r="M14" i="9"/>
  <c r="K14" i="9"/>
  <c r="I14" i="9"/>
  <c r="F14" i="9"/>
  <c r="Q13" i="9"/>
  <c r="P13" i="9"/>
  <c r="M13" i="9"/>
  <c r="K13" i="9"/>
  <c r="I13" i="9"/>
  <c r="F13" i="9"/>
  <c r="Q12" i="9"/>
  <c r="P12" i="9"/>
  <c r="M12" i="9"/>
  <c r="K12" i="9"/>
  <c r="I12" i="9"/>
  <c r="F12" i="9"/>
  <c r="Q11" i="9"/>
  <c r="P11" i="9"/>
  <c r="M11" i="9"/>
  <c r="K11" i="9"/>
  <c r="I11" i="9"/>
  <c r="F11" i="9"/>
  <c r="Q10" i="9"/>
  <c r="P10" i="9"/>
  <c r="M10" i="9"/>
  <c r="K10" i="9"/>
  <c r="I10" i="9"/>
  <c r="F10" i="9"/>
  <c r="Q9" i="9"/>
  <c r="P9" i="9"/>
  <c r="M9" i="9"/>
  <c r="K9" i="9"/>
  <c r="I9" i="9"/>
  <c r="F9" i="9"/>
  <c r="Q8" i="9"/>
  <c r="P8" i="9"/>
  <c r="M8" i="9"/>
  <c r="K8" i="9"/>
  <c r="I8" i="9"/>
  <c r="F8" i="9"/>
  <c r="Q7" i="9"/>
  <c r="P7" i="9"/>
  <c r="M7" i="9"/>
  <c r="K7" i="9"/>
  <c r="I7" i="9"/>
  <c r="F7" i="9"/>
  <c r="Q6" i="9"/>
  <c r="P6" i="9"/>
  <c r="M6" i="9"/>
  <c r="K6" i="9"/>
  <c r="I6" i="9"/>
  <c r="F6" i="9"/>
  <c r="Q272" i="8"/>
  <c r="P272" i="8"/>
  <c r="M272" i="8"/>
  <c r="K272" i="8"/>
  <c r="I272" i="8"/>
  <c r="F272" i="8"/>
  <c r="Q271" i="8"/>
  <c r="P271" i="8"/>
  <c r="M271" i="8"/>
  <c r="K271" i="8"/>
  <c r="I271" i="8"/>
  <c r="F271" i="8"/>
  <c r="Q270" i="8"/>
  <c r="P270" i="8"/>
  <c r="M270" i="8"/>
  <c r="K270" i="8"/>
  <c r="I270" i="8"/>
  <c r="F270" i="8"/>
  <c r="Q269" i="8"/>
  <c r="P269" i="8"/>
  <c r="M269" i="8"/>
  <c r="K269" i="8"/>
  <c r="I269" i="8"/>
  <c r="F269" i="8"/>
  <c r="Q268" i="8"/>
  <c r="P268" i="8"/>
  <c r="M268" i="8"/>
  <c r="K268" i="8"/>
  <c r="I268" i="8"/>
  <c r="F268" i="8"/>
  <c r="Q267" i="8"/>
  <c r="P267" i="8"/>
  <c r="M267" i="8"/>
  <c r="K267" i="8"/>
  <c r="I267" i="8"/>
  <c r="F267" i="8"/>
  <c r="Q266" i="8"/>
  <c r="P266" i="8"/>
  <c r="M266" i="8"/>
  <c r="K266" i="8"/>
  <c r="I266" i="8"/>
  <c r="F266" i="8"/>
  <c r="Q265" i="8"/>
  <c r="P265" i="8"/>
  <c r="M265" i="8"/>
  <c r="K265" i="8"/>
  <c r="I265" i="8"/>
  <c r="F265" i="8"/>
  <c r="Q264" i="8"/>
  <c r="P264" i="8"/>
  <c r="M264" i="8"/>
  <c r="K264" i="8"/>
  <c r="I264" i="8"/>
  <c r="F264" i="8"/>
  <c r="Q263" i="8"/>
  <c r="P263" i="8"/>
  <c r="M263" i="8"/>
  <c r="K263" i="8"/>
  <c r="I263" i="8"/>
  <c r="F263" i="8"/>
  <c r="Q262" i="8"/>
  <c r="P262" i="8"/>
  <c r="M262" i="8"/>
  <c r="K262" i="8"/>
  <c r="I262" i="8"/>
  <c r="F262" i="8"/>
  <c r="Q261" i="8"/>
  <c r="P261" i="8"/>
  <c r="M261" i="8"/>
  <c r="K261" i="8"/>
  <c r="I261" i="8"/>
  <c r="F261" i="8"/>
  <c r="Q260" i="8"/>
  <c r="P260" i="8"/>
  <c r="M260" i="8"/>
  <c r="K260" i="8"/>
  <c r="I260" i="8"/>
  <c r="F260" i="8"/>
  <c r="Q259" i="8"/>
  <c r="P259" i="8"/>
  <c r="M259" i="8"/>
  <c r="K259" i="8"/>
  <c r="I259" i="8"/>
  <c r="F259" i="8"/>
  <c r="Q258" i="8"/>
  <c r="P258" i="8"/>
  <c r="M258" i="8"/>
  <c r="K258" i="8"/>
  <c r="I258" i="8"/>
  <c r="F258" i="8"/>
  <c r="Q257" i="8"/>
  <c r="P257" i="8"/>
  <c r="M257" i="8"/>
  <c r="K257" i="8"/>
  <c r="I257" i="8"/>
  <c r="F257" i="8"/>
  <c r="Q256" i="8"/>
  <c r="P256" i="8"/>
  <c r="M256" i="8"/>
  <c r="K256" i="8"/>
  <c r="I256" i="8"/>
  <c r="F256" i="8"/>
  <c r="Q255" i="8"/>
  <c r="P255" i="8"/>
  <c r="M255" i="8"/>
  <c r="K255" i="8"/>
  <c r="I255" i="8"/>
  <c r="F255" i="8"/>
  <c r="Q254" i="8"/>
  <c r="P254" i="8"/>
  <c r="M254" i="8"/>
  <c r="K254" i="8"/>
  <c r="I254" i="8"/>
  <c r="F254" i="8"/>
  <c r="Q253" i="8"/>
  <c r="P253" i="8"/>
  <c r="M253" i="8"/>
  <c r="K253" i="8"/>
  <c r="I253" i="8"/>
  <c r="F253" i="8"/>
  <c r="Q252" i="8"/>
  <c r="P252" i="8"/>
  <c r="M252" i="8"/>
  <c r="K252" i="8"/>
  <c r="I252" i="8"/>
  <c r="F252" i="8"/>
  <c r="Q251" i="8"/>
  <c r="P251" i="8"/>
  <c r="M251" i="8"/>
  <c r="K251" i="8"/>
  <c r="I251" i="8"/>
  <c r="F251" i="8"/>
  <c r="Q250" i="8"/>
  <c r="P250" i="8"/>
  <c r="M250" i="8"/>
  <c r="K250" i="8"/>
  <c r="I250" i="8"/>
  <c r="F250" i="8"/>
  <c r="Q249" i="8"/>
  <c r="P249" i="8"/>
  <c r="M249" i="8"/>
  <c r="K249" i="8"/>
  <c r="I249" i="8"/>
  <c r="F249" i="8"/>
  <c r="Q248" i="8"/>
  <c r="P248" i="8"/>
  <c r="M248" i="8"/>
  <c r="K248" i="8"/>
  <c r="I248" i="8"/>
  <c r="F248" i="8"/>
  <c r="Q247" i="8"/>
  <c r="P247" i="8"/>
  <c r="M247" i="8"/>
  <c r="K247" i="8"/>
  <c r="I247" i="8"/>
  <c r="F247" i="8"/>
  <c r="Q246" i="8"/>
  <c r="P246" i="8"/>
  <c r="M246" i="8"/>
  <c r="K246" i="8"/>
  <c r="I246" i="8"/>
  <c r="F246" i="8"/>
  <c r="Q245" i="8"/>
  <c r="P245" i="8"/>
  <c r="M245" i="8"/>
  <c r="K245" i="8"/>
  <c r="I245" i="8"/>
  <c r="F245" i="8"/>
  <c r="Q244" i="8"/>
  <c r="P244" i="8"/>
  <c r="M244" i="8"/>
  <c r="K244" i="8"/>
  <c r="I244" i="8"/>
  <c r="F244" i="8"/>
  <c r="Q243" i="8"/>
  <c r="P243" i="8"/>
  <c r="M243" i="8"/>
  <c r="K243" i="8"/>
  <c r="I243" i="8"/>
  <c r="F243" i="8"/>
  <c r="Q242" i="8"/>
  <c r="P242" i="8"/>
  <c r="M242" i="8"/>
  <c r="K242" i="8"/>
  <c r="I242" i="8"/>
  <c r="F242" i="8"/>
  <c r="Q241" i="8"/>
  <c r="P241" i="8"/>
  <c r="M241" i="8"/>
  <c r="K241" i="8"/>
  <c r="I241" i="8"/>
  <c r="F241" i="8"/>
  <c r="Q240" i="8"/>
  <c r="P240" i="8"/>
  <c r="M240" i="8"/>
  <c r="K240" i="8"/>
  <c r="I240" i="8"/>
  <c r="F240" i="8"/>
  <c r="Q239" i="8"/>
  <c r="P239" i="8"/>
  <c r="M239" i="8"/>
  <c r="K239" i="8"/>
  <c r="I239" i="8"/>
  <c r="F239" i="8"/>
  <c r="Q238" i="8"/>
  <c r="P238" i="8"/>
  <c r="M238" i="8"/>
  <c r="K238" i="8"/>
  <c r="I238" i="8"/>
  <c r="F238" i="8"/>
  <c r="Q237" i="8"/>
  <c r="P237" i="8"/>
  <c r="M237" i="8"/>
  <c r="K237" i="8"/>
  <c r="I237" i="8"/>
  <c r="F237" i="8"/>
  <c r="Q236" i="8"/>
  <c r="P236" i="8"/>
  <c r="M236" i="8"/>
  <c r="K236" i="8"/>
  <c r="I236" i="8"/>
  <c r="F236" i="8"/>
  <c r="Q235" i="8"/>
  <c r="P235" i="8"/>
  <c r="M235" i="8"/>
  <c r="K235" i="8"/>
  <c r="I235" i="8"/>
  <c r="F235" i="8"/>
  <c r="Q234" i="8"/>
  <c r="P234" i="8"/>
  <c r="M234" i="8"/>
  <c r="K234" i="8"/>
  <c r="I234" i="8"/>
  <c r="F234" i="8"/>
  <c r="Q233" i="8"/>
  <c r="P233" i="8"/>
  <c r="M233" i="8"/>
  <c r="K233" i="8"/>
  <c r="I233" i="8"/>
  <c r="F233" i="8"/>
  <c r="Q232" i="8"/>
  <c r="P232" i="8"/>
  <c r="M232" i="8"/>
  <c r="K232" i="8"/>
  <c r="I232" i="8"/>
  <c r="F232" i="8"/>
  <c r="Q231" i="8"/>
  <c r="P231" i="8"/>
  <c r="M231" i="8"/>
  <c r="K231" i="8"/>
  <c r="I231" i="8"/>
  <c r="F231" i="8"/>
  <c r="Q230" i="8"/>
  <c r="P230" i="8"/>
  <c r="M230" i="8"/>
  <c r="K230" i="8"/>
  <c r="I230" i="8"/>
  <c r="F230" i="8"/>
  <c r="Q229" i="8"/>
  <c r="P229" i="8"/>
  <c r="M229" i="8"/>
  <c r="K229" i="8"/>
  <c r="I229" i="8"/>
  <c r="F229" i="8"/>
  <c r="Q228" i="8"/>
  <c r="P228" i="8"/>
  <c r="M228" i="8"/>
  <c r="K228" i="8"/>
  <c r="I228" i="8"/>
  <c r="F228" i="8"/>
  <c r="Q227" i="8"/>
  <c r="P227" i="8"/>
  <c r="M227" i="8"/>
  <c r="K227" i="8"/>
  <c r="I227" i="8"/>
  <c r="F227" i="8"/>
  <c r="Q226" i="8"/>
  <c r="P226" i="8"/>
  <c r="M226" i="8"/>
  <c r="K226" i="8"/>
  <c r="I226" i="8"/>
  <c r="F226" i="8"/>
  <c r="Q225" i="8"/>
  <c r="P225" i="8"/>
  <c r="M225" i="8"/>
  <c r="K225" i="8"/>
  <c r="I225" i="8"/>
  <c r="F225" i="8"/>
  <c r="Q224" i="8"/>
  <c r="P224" i="8"/>
  <c r="M224" i="8"/>
  <c r="K224" i="8"/>
  <c r="I224" i="8"/>
  <c r="F224" i="8"/>
  <c r="Q223" i="8"/>
  <c r="P223" i="8"/>
  <c r="M223" i="8"/>
  <c r="K223" i="8"/>
  <c r="I223" i="8"/>
  <c r="F223" i="8"/>
  <c r="Q222" i="8"/>
  <c r="P222" i="8"/>
  <c r="M222" i="8"/>
  <c r="K222" i="8"/>
  <c r="I222" i="8"/>
  <c r="F222" i="8"/>
  <c r="Q221" i="8"/>
  <c r="P221" i="8"/>
  <c r="M221" i="8"/>
  <c r="K221" i="8"/>
  <c r="I221" i="8"/>
  <c r="F221" i="8"/>
  <c r="Q220" i="8"/>
  <c r="P220" i="8"/>
  <c r="M220" i="8"/>
  <c r="K220" i="8"/>
  <c r="I220" i="8"/>
  <c r="F220" i="8"/>
  <c r="Q219" i="8"/>
  <c r="P219" i="8"/>
  <c r="M219" i="8"/>
  <c r="K219" i="8"/>
  <c r="I219" i="8"/>
  <c r="F219" i="8"/>
  <c r="Q218" i="8"/>
  <c r="P218" i="8"/>
  <c r="M218" i="8"/>
  <c r="K218" i="8"/>
  <c r="I218" i="8"/>
  <c r="F218" i="8"/>
  <c r="Q217" i="8"/>
  <c r="P217" i="8"/>
  <c r="M217" i="8"/>
  <c r="K217" i="8"/>
  <c r="I217" i="8"/>
  <c r="F217" i="8"/>
  <c r="Q216" i="8"/>
  <c r="P216" i="8"/>
  <c r="M216" i="8"/>
  <c r="K216" i="8"/>
  <c r="I216" i="8"/>
  <c r="F216" i="8"/>
  <c r="Q215" i="8"/>
  <c r="P215" i="8"/>
  <c r="M215" i="8"/>
  <c r="K215" i="8"/>
  <c r="I215" i="8"/>
  <c r="F215" i="8"/>
  <c r="Q214" i="8"/>
  <c r="P214" i="8"/>
  <c r="M214" i="8"/>
  <c r="K214" i="8"/>
  <c r="I214" i="8"/>
  <c r="F214" i="8"/>
  <c r="Q213" i="8"/>
  <c r="P213" i="8"/>
  <c r="M213" i="8"/>
  <c r="K213" i="8"/>
  <c r="I213" i="8"/>
  <c r="F213" i="8"/>
  <c r="Q212" i="8"/>
  <c r="P212" i="8"/>
  <c r="M212" i="8"/>
  <c r="K212" i="8"/>
  <c r="I212" i="8"/>
  <c r="F212" i="8"/>
  <c r="Q211" i="8"/>
  <c r="P211" i="8"/>
  <c r="M211" i="8"/>
  <c r="K211" i="8"/>
  <c r="I211" i="8"/>
  <c r="F211" i="8"/>
  <c r="Q210" i="8"/>
  <c r="P210" i="8"/>
  <c r="M210" i="8"/>
  <c r="K210" i="8"/>
  <c r="I210" i="8"/>
  <c r="F210" i="8"/>
  <c r="Q209" i="8"/>
  <c r="P209" i="8"/>
  <c r="M209" i="8"/>
  <c r="K209" i="8"/>
  <c r="I209" i="8"/>
  <c r="F209" i="8"/>
  <c r="Q208" i="8"/>
  <c r="P208" i="8"/>
  <c r="M208" i="8"/>
  <c r="K208" i="8"/>
  <c r="I208" i="8"/>
  <c r="F208" i="8"/>
  <c r="Q207" i="8"/>
  <c r="P207" i="8"/>
  <c r="M207" i="8"/>
  <c r="K207" i="8"/>
  <c r="I207" i="8"/>
  <c r="F207" i="8"/>
  <c r="Q206" i="8"/>
  <c r="P206" i="8"/>
  <c r="M206" i="8"/>
  <c r="K206" i="8"/>
  <c r="I206" i="8"/>
  <c r="F206" i="8"/>
  <c r="Q205" i="8"/>
  <c r="P205" i="8"/>
  <c r="M205" i="8"/>
  <c r="K205" i="8"/>
  <c r="I205" i="8"/>
  <c r="F205" i="8"/>
  <c r="Q204" i="8"/>
  <c r="P204" i="8"/>
  <c r="M204" i="8"/>
  <c r="K204" i="8"/>
  <c r="I204" i="8"/>
  <c r="F204" i="8"/>
  <c r="Q203" i="8"/>
  <c r="P203" i="8"/>
  <c r="M203" i="8"/>
  <c r="K203" i="8"/>
  <c r="I203" i="8"/>
  <c r="F203" i="8"/>
  <c r="Q202" i="8"/>
  <c r="P202" i="8"/>
  <c r="M202" i="8"/>
  <c r="K202" i="8"/>
  <c r="I202" i="8"/>
  <c r="F202" i="8"/>
  <c r="Q201" i="8"/>
  <c r="P201" i="8"/>
  <c r="M201" i="8"/>
  <c r="K201" i="8"/>
  <c r="I201" i="8"/>
  <c r="F201" i="8"/>
  <c r="Q200" i="8"/>
  <c r="P200" i="8"/>
  <c r="M200" i="8"/>
  <c r="K200" i="8"/>
  <c r="I200" i="8"/>
  <c r="F200" i="8"/>
  <c r="Q199" i="8"/>
  <c r="P199" i="8"/>
  <c r="M199" i="8"/>
  <c r="K199" i="8"/>
  <c r="I199" i="8"/>
  <c r="F199" i="8"/>
  <c r="Q198" i="8"/>
  <c r="P198" i="8"/>
  <c r="M198" i="8"/>
  <c r="K198" i="8"/>
  <c r="I198" i="8"/>
  <c r="F198" i="8"/>
  <c r="Q197" i="8"/>
  <c r="P197" i="8"/>
  <c r="M197" i="8"/>
  <c r="K197" i="8"/>
  <c r="I197" i="8"/>
  <c r="F197" i="8"/>
  <c r="Q196" i="8"/>
  <c r="P196" i="8"/>
  <c r="M196" i="8"/>
  <c r="K196" i="8"/>
  <c r="I196" i="8"/>
  <c r="F196" i="8"/>
  <c r="Q195" i="8"/>
  <c r="P195" i="8"/>
  <c r="M195" i="8"/>
  <c r="K195" i="8"/>
  <c r="I195" i="8"/>
  <c r="F195" i="8"/>
  <c r="Q194" i="8"/>
  <c r="P194" i="8"/>
  <c r="M194" i="8"/>
  <c r="K194" i="8"/>
  <c r="I194" i="8"/>
  <c r="F194" i="8"/>
  <c r="Q193" i="8"/>
  <c r="P193" i="8"/>
  <c r="M193" i="8"/>
  <c r="K193" i="8"/>
  <c r="I193" i="8"/>
  <c r="F193" i="8"/>
  <c r="Q192" i="8"/>
  <c r="P192" i="8"/>
  <c r="M192" i="8"/>
  <c r="K192" i="8"/>
  <c r="I192" i="8"/>
  <c r="F192" i="8"/>
  <c r="Q191" i="8"/>
  <c r="P191" i="8"/>
  <c r="M191" i="8"/>
  <c r="K191" i="8"/>
  <c r="I191" i="8"/>
  <c r="F191" i="8"/>
  <c r="Q190" i="8"/>
  <c r="P190" i="8"/>
  <c r="M190" i="8"/>
  <c r="K190" i="8"/>
  <c r="I190" i="8"/>
  <c r="F190" i="8"/>
  <c r="Q189" i="8"/>
  <c r="P189" i="8"/>
  <c r="M189" i="8"/>
  <c r="K189" i="8"/>
  <c r="I189" i="8"/>
  <c r="F189" i="8"/>
  <c r="Q188" i="8"/>
  <c r="P188" i="8"/>
  <c r="M188" i="8"/>
  <c r="K188" i="8"/>
  <c r="I188" i="8"/>
  <c r="F188" i="8"/>
  <c r="Q187" i="8"/>
  <c r="P187" i="8"/>
  <c r="M187" i="8"/>
  <c r="K187" i="8"/>
  <c r="I187" i="8"/>
  <c r="F187" i="8"/>
  <c r="Q186" i="8"/>
  <c r="P186" i="8"/>
  <c r="M186" i="8"/>
  <c r="K186" i="8"/>
  <c r="I186" i="8"/>
  <c r="F186" i="8"/>
  <c r="Q185" i="8"/>
  <c r="P185" i="8"/>
  <c r="M185" i="8"/>
  <c r="K185" i="8"/>
  <c r="I185" i="8"/>
  <c r="F185" i="8"/>
  <c r="Q184" i="8"/>
  <c r="P184" i="8"/>
  <c r="M184" i="8"/>
  <c r="K184" i="8"/>
  <c r="I184" i="8"/>
  <c r="F184" i="8"/>
  <c r="Q183" i="8"/>
  <c r="P183" i="8"/>
  <c r="M183" i="8"/>
  <c r="K183" i="8"/>
  <c r="I183" i="8"/>
  <c r="F183" i="8"/>
  <c r="Q182" i="8"/>
  <c r="P182" i="8"/>
  <c r="M182" i="8"/>
  <c r="K182" i="8"/>
  <c r="I182" i="8"/>
  <c r="F182" i="8"/>
  <c r="Q181" i="8"/>
  <c r="P181" i="8"/>
  <c r="M181" i="8"/>
  <c r="K181" i="8"/>
  <c r="I181" i="8"/>
  <c r="F181" i="8"/>
  <c r="Q180" i="8"/>
  <c r="P180" i="8"/>
  <c r="M180" i="8"/>
  <c r="K180" i="8"/>
  <c r="I180" i="8"/>
  <c r="F180" i="8"/>
  <c r="Q179" i="8"/>
  <c r="P179" i="8"/>
  <c r="M179" i="8"/>
  <c r="K179" i="8"/>
  <c r="I179" i="8"/>
  <c r="F179" i="8"/>
  <c r="Q178" i="8"/>
  <c r="P178" i="8"/>
  <c r="M178" i="8"/>
  <c r="K178" i="8"/>
  <c r="I178" i="8"/>
  <c r="F178" i="8"/>
  <c r="Q177" i="8"/>
  <c r="P177" i="8"/>
  <c r="M177" i="8"/>
  <c r="K177" i="8"/>
  <c r="I177" i="8"/>
  <c r="F177" i="8"/>
  <c r="Q176" i="8"/>
  <c r="P176" i="8"/>
  <c r="M176" i="8"/>
  <c r="K176" i="8"/>
  <c r="I176" i="8"/>
  <c r="F176" i="8"/>
  <c r="Q175" i="8"/>
  <c r="P175" i="8"/>
  <c r="M175" i="8"/>
  <c r="K175" i="8"/>
  <c r="I175" i="8"/>
  <c r="F175" i="8"/>
  <c r="Q174" i="8"/>
  <c r="P174" i="8"/>
  <c r="M174" i="8"/>
  <c r="K174" i="8"/>
  <c r="I174" i="8"/>
  <c r="F174" i="8"/>
  <c r="Q173" i="8"/>
  <c r="P173" i="8"/>
  <c r="M173" i="8"/>
  <c r="K173" i="8"/>
  <c r="I173" i="8"/>
  <c r="F173" i="8"/>
  <c r="Q172" i="8"/>
  <c r="P172" i="8"/>
  <c r="M172" i="8"/>
  <c r="K172" i="8"/>
  <c r="I172" i="8"/>
  <c r="F172" i="8"/>
  <c r="Q171" i="8"/>
  <c r="P171" i="8"/>
  <c r="M171" i="8"/>
  <c r="K171" i="8"/>
  <c r="I171" i="8"/>
  <c r="F171" i="8"/>
  <c r="Q170" i="8"/>
  <c r="P170" i="8"/>
  <c r="M170" i="8"/>
  <c r="K170" i="8"/>
  <c r="I170" i="8"/>
  <c r="F170" i="8"/>
  <c r="Q169" i="8"/>
  <c r="P169" i="8"/>
  <c r="M169" i="8"/>
  <c r="K169" i="8"/>
  <c r="I169" i="8"/>
  <c r="F169" i="8"/>
  <c r="Q168" i="8"/>
  <c r="P168" i="8"/>
  <c r="M168" i="8"/>
  <c r="K168" i="8"/>
  <c r="I168" i="8"/>
  <c r="F168" i="8"/>
  <c r="Q167" i="8"/>
  <c r="P167" i="8"/>
  <c r="M167" i="8"/>
  <c r="K167" i="8"/>
  <c r="I167" i="8"/>
  <c r="F167" i="8"/>
  <c r="Q166" i="8"/>
  <c r="P166" i="8"/>
  <c r="M166" i="8"/>
  <c r="K166" i="8"/>
  <c r="I166" i="8"/>
  <c r="F166" i="8"/>
  <c r="Q165" i="8"/>
  <c r="P165" i="8"/>
  <c r="M165" i="8"/>
  <c r="K165" i="8"/>
  <c r="I165" i="8"/>
  <c r="F165" i="8"/>
  <c r="Q164" i="8"/>
  <c r="P164" i="8"/>
  <c r="M164" i="8"/>
  <c r="K164" i="8"/>
  <c r="I164" i="8"/>
  <c r="F164" i="8"/>
  <c r="Q163" i="8"/>
  <c r="P163" i="8"/>
  <c r="M163" i="8"/>
  <c r="K163" i="8"/>
  <c r="I163" i="8"/>
  <c r="F163" i="8"/>
  <c r="Q162" i="8"/>
  <c r="P162" i="8"/>
  <c r="M162" i="8"/>
  <c r="K162" i="8"/>
  <c r="I162" i="8"/>
  <c r="F162" i="8"/>
  <c r="Q161" i="8"/>
  <c r="P161" i="8"/>
  <c r="M161" i="8"/>
  <c r="K161" i="8"/>
  <c r="I161" i="8"/>
  <c r="F161" i="8"/>
  <c r="Q160" i="8"/>
  <c r="P160" i="8"/>
  <c r="M160" i="8"/>
  <c r="K160" i="8"/>
  <c r="I160" i="8"/>
  <c r="F160" i="8"/>
  <c r="Q159" i="8"/>
  <c r="P159" i="8"/>
  <c r="M159" i="8"/>
  <c r="K159" i="8"/>
  <c r="I159" i="8"/>
  <c r="F159" i="8"/>
  <c r="Q158" i="8"/>
  <c r="P158" i="8"/>
  <c r="M158" i="8"/>
  <c r="K158" i="8"/>
  <c r="I158" i="8"/>
  <c r="F158" i="8"/>
  <c r="Q157" i="8"/>
  <c r="P157" i="8"/>
  <c r="M157" i="8"/>
  <c r="K157" i="8"/>
  <c r="I157" i="8"/>
  <c r="F157" i="8"/>
  <c r="Q156" i="8"/>
  <c r="P156" i="8"/>
  <c r="M156" i="8"/>
  <c r="K156" i="8"/>
  <c r="I156" i="8"/>
  <c r="F156" i="8"/>
  <c r="Q155" i="8"/>
  <c r="P155" i="8"/>
  <c r="M155" i="8"/>
  <c r="K155" i="8"/>
  <c r="I155" i="8"/>
  <c r="F155" i="8"/>
  <c r="Q154" i="8"/>
  <c r="P154" i="8"/>
  <c r="M154" i="8"/>
  <c r="K154" i="8"/>
  <c r="I154" i="8"/>
  <c r="F154" i="8"/>
  <c r="Q153" i="8"/>
  <c r="P153" i="8"/>
  <c r="M153" i="8"/>
  <c r="K153" i="8"/>
  <c r="I153" i="8"/>
  <c r="F153" i="8"/>
  <c r="Q152" i="8"/>
  <c r="P152" i="8"/>
  <c r="M152" i="8"/>
  <c r="K152" i="8"/>
  <c r="I152" i="8"/>
  <c r="F152" i="8"/>
  <c r="Q151" i="8"/>
  <c r="P151" i="8"/>
  <c r="M151" i="8"/>
  <c r="K151" i="8"/>
  <c r="I151" i="8"/>
  <c r="F151" i="8"/>
  <c r="Q150" i="8"/>
  <c r="P150" i="8"/>
  <c r="M150" i="8"/>
  <c r="K150" i="8"/>
  <c r="I150" i="8"/>
  <c r="F150" i="8"/>
  <c r="Q149" i="8"/>
  <c r="P149" i="8"/>
  <c r="M149" i="8"/>
  <c r="K149" i="8"/>
  <c r="I149" i="8"/>
  <c r="F149" i="8"/>
  <c r="Q148" i="8"/>
  <c r="P148" i="8"/>
  <c r="M148" i="8"/>
  <c r="K148" i="8"/>
  <c r="I148" i="8"/>
  <c r="F148" i="8"/>
  <c r="Q147" i="8"/>
  <c r="P147" i="8"/>
  <c r="M147" i="8"/>
  <c r="K147" i="8"/>
  <c r="I147" i="8"/>
  <c r="F147" i="8"/>
  <c r="Q146" i="8"/>
  <c r="P146" i="8"/>
  <c r="M146" i="8"/>
  <c r="K146" i="8"/>
  <c r="I146" i="8"/>
  <c r="F146" i="8"/>
  <c r="Q145" i="8"/>
  <c r="P145" i="8"/>
  <c r="M145" i="8"/>
  <c r="K145" i="8"/>
  <c r="I145" i="8"/>
  <c r="F145" i="8"/>
  <c r="Q144" i="8"/>
  <c r="P144" i="8"/>
  <c r="M144" i="8"/>
  <c r="K144" i="8"/>
  <c r="I144" i="8"/>
  <c r="F144" i="8"/>
  <c r="Q143" i="8"/>
  <c r="P143" i="8"/>
  <c r="M143" i="8"/>
  <c r="K143" i="8"/>
  <c r="I143" i="8"/>
  <c r="F143" i="8"/>
  <c r="Q142" i="8"/>
  <c r="P142" i="8"/>
  <c r="M142" i="8"/>
  <c r="K142" i="8"/>
  <c r="I142" i="8"/>
  <c r="F142" i="8"/>
  <c r="Q141" i="8"/>
  <c r="P141" i="8"/>
  <c r="M141" i="8"/>
  <c r="K141" i="8"/>
  <c r="I141" i="8"/>
  <c r="F141" i="8"/>
  <c r="Q140" i="8"/>
  <c r="P140" i="8"/>
  <c r="M140" i="8"/>
  <c r="K140" i="8"/>
  <c r="I140" i="8"/>
  <c r="F140" i="8"/>
  <c r="Q139" i="8"/>
  <c r="P139" i="8"/>
  <c r="M139" i="8"/>
  <c r="K139" i="8"/>
  <c r="I139" i="8"/>
  <c r="F139" i="8"/>
  <c r="Q138" i="8"/>
  <c r="P138" i="8"/>
  <c r="M138" i="8"/>
  <c r="K138" i="8"/>
  <c r="I138" i="8"/>
  <c r="F138" i="8"/>
  <c r="Q137" i="8"/>
  <c r="P137" i="8"/>
  <c r="M137" i="8"/>
  <c r="K137" i="8"/>
  <c r="I137" i="8"/>
  <c r="F137" i="8"/>
  <c r="Q136" i="8"/>
  <c r="P136" i="8"/>
  <c r="M136" i="8"/>
  <c r="K136" i="8"/>
  <c r="I136" i="8"/>
  <c r="F136" i="8"/>
  <c r="Q135" i="8"/>
  <c r="P135" i="8"/>
  <c r="M135" i="8"/>
  <c r="K135" i="8"/>
  <c r="I135" i="8"/>
  <c r="F135" i="8"/>
  <c r="Q134" i="8"/>
  <c r="P134" i="8"/>
  <c r="M134" i="8"/>
  <c r="K134" i="8"/>
  <c r="I134" i="8"/>
  <c r="F134" i="8"/>
  <c r="Q133" i="8"/>
  <c r="P133" i="8"/>
  <c r="M133" i="8"/>
  <c r="K133" i="8"/>
  <c r="I133" i="8"/>
  <c r="F133" i="8"/>
  <c r="Q132" i="8"/>
  <c r="P132" i="8"/>
  <c r="M132" i="8"/>
  <c r="K132" i="8"/>
  <c r="I132" i="8"/>
  <c r="F132" i="8"/>
  <c r="Q131" i="8"/>
  <c r="P131" i="8"/>
  <c r="M131" i="8"/>
  <c r="K131" i="8"/>
  <c r="I131" i="8"/>
  <c r="F131" i="8"/>
  <c r="Q130" i="8"/>
  <c r="P130" i="8"/>
  <c r="M130" i="8"/>
  <c r="K130" i="8"/>
  <c r="I130" i="8"/>
  <c r="F130" i="8"/>
  <c r="Q129" i="8"/>
  <c r="P129" i="8"/>
  <c r="M129" i="8"/>
  <c r="K129" i="8"/>
  <c r="I129" i="8"/>
  <c r="F129" i="8"/>
  <c r="Q128" i="8"/>
  <c r="P128" i="8"/>
  <c r="M128" i="8"/>
  <c r="K128" i="8"/>
  <c r="I128" i="8"/>
  <c r="F128" i="8"/>
  <c r="Q127" i="8"/>
  <c r="P127" i="8"/>
  <c r="M127" i="8"/>
  <c r="K127" i="8"/>
  <c r="I127" i="8"/>
  <c r="F127" i="8"/>
  <c r="Q126" i="8"/>
  <c r="P126" i="8"/>
  <c r="M126" i="8"/>
  <c r="K126" i="8"/>
  <c r="I126" i="8"/>
  <c r="F126" i="8"/>
  <c r="Q125" i="8"/>
  <c r="P125" i="8"/>
  <c r="M125" i="8"/>
  <c r="K125" i="8"/>
  <c r="I125" i="8"/>
  <c r="F125" i="8"/>
  <c r="Q124" i="8"/>
  <c r="P124" i="8"/>
  <c r="M124" i="8"/>
  <c r="K124" i="8"/>
  <c r="I124" i="8"/>
  <c r="F124" i="8"/>
  <c r="Q123" i="8"/>
  <c r="P123" i="8"/>
  <c r="M123" i="8"/>
  <c r="K123" i="8"/>
  <c r="I123" i="8"/>
  <c r="F123" i="8"/>
  <c r="Q122" i="8"/>
  <c r="P122" i="8"/>
  <c r="M122" i="8"/>
  <c r="K122" i="8"/>
  <c r="I122" i="8"/>
  <c r="F122" i="8"/>
  <c r="Q121" i="8"/>
  <c r="P121" i="8"/>
  <c r="M121" i="8"/>
  <c r="K121" i="8"/>
  <c r="I121" i="8"/>
  <c r="F121" i="8"/>
  <c r="Q120" i="8"/>
  <c r="P120" i="8"/>
  <c r="M120" i="8"/>
  <c r="K120" i="8"/>
  <c r="I120" i="8"/>
  <c r="F120" i="8"/>
  <c r="Q119" i="8"/>
  <c r="P119" i="8"/>
  <c r="M119" i="8"/>
  <c r="K119" i="8"/>
  <c r="I119" i="8"/>
  <c r="F119" i="8"/>
  <c r="Q118" i="8"/>
  <c r="P118" i="8"/>
  <c r="M118" i="8"/>
  <c r="K118" i="8"/>
  <c r="I118" i="8"/>
  <c r="F118" i="8"/>
  <c r="Q117" i="8"/>
  <c r="P117" i="8"/>
  <c r="M117" i="8"/>
  <c r="K117" i="8"/>
  <c r="I117" i="8"/>
  <c r="F117" i="8"/>
  <c r="Q116" i="8"/>
  <c r="P116" i="8"/>
  <c r="M116" i="8"/>
  <c r="K116" i="8"/>
  <c r="I116" i="8"/>
  <c r="F116" i="8"/>
  <c r="Q115" i="8"/>
  <c r="P115" i="8"/>
  <c r="M115" i="8"/>
  <c r="K115" i="8"/>
  <c r="I115" i="8"/>
  <c r="F115" i="8"/>
  <c r="Q114" i="8"/>
  <c r="P114" i="8"/>
  <c r="M114" i="8"/>
  <c r="K114" i="8"/>
  <c r="I114" i="8"/>
  <c r="F114" i="8"/>
  <c r="Q113" i="8"/>
  <c r="P113" i="8"/>
  <c r="M113" i="8"/>
  <c r="K113" i="8"/>
  <c r="I113" i="8"/>
  <c r="F113" i="8"/>
  <c r="Q112" i="8"/>
  <c r="P112" i="8"/>
  <c r="M112" i="8"/>
  <c r="K112" i="8"/>
  <c r="I112" i="8"/>
  <c r="F112" i="8"/>
  <c r="Q111" i="8"/>
  <c r="P111" i="8"/>
  <c r="M111" i="8"/>
  <c r="K111" i="8"/>
  <c r="I111" i="8"/>
  <c r="F111" i="8"/>
  <c r="Q110" i="8"/>
  <c r="P110" i="8"/>
  <c r="M110" i="8"/>
  <c r="K110" i="8"/>
  <c r="I110" i="8"/>
  <c r="F110" i="8"/>
  <c r="Q109" i="8"/>
  <c r="P109" i="8"/>
  <c r="M109" i="8"/>
  <c r="K109" i="8"/>
  <c r="I109" i="8"/>
  <c r="F109" i="8"/>
  <c r="Q108" i="8"/>
  <c r="P108" i="8"/>
  <c r="M108" i="8"/>
  <c r="K108" i="8"/>
  <c r="I108" i="8"/>
  <c r="F108" i="8"/>
  <c r="Q107" i="8"/>
  <c r="P107" i="8"/>
  <c r="M107" i="8"/>
  <c r="K107" i="8"/>
  <c r="I107" i="8"/>
  <c r="F107" i="8"/>
  <c r="Q106" i="8"/>
  <c r="P106" i="8"/>
  <c r="M106" i="8"/>
  <c r="K106" i="8"/>
  <c r="I106" i="8"/>
  <c r="F106" i="8"/>
  <c r="Q105" i="8"/>
  <c r="P105" i="8"/>
  <c r="M105" i="8"/>
  <c r="K105" i="8"/>
  <c r="I105" i="8"/>
  <c r="F105" i="8"/>
  <c r="Q104" i="8"/>
  <c r="P104" i="8"/>
  <c r="M104" i="8"/>
  <c r="K104" i="8"/>
  <c r="I104" i="8"/>
  <c r="F104" i="8"/>
  <c r="Q103" i="8"/>
  <c r="P103" i="8"/>
  <c r="M103" i="8"/>
  <c r="K103" i="8"/>
  <c r="I103" i="8"/>
  <c r="F103" i="8"/>
  <c r="Q102" i="8"/>
  <c r="P102" i="8"/>
  <c r="M102" i="8"/>
  <c r="K102" i="8"/>
  <c r="I102" i="8"/>
  <c r="F102" i="8"/>
  <c r="Q101" i="8"/>
  <c r="P101" i="8"/>
  <c r="M101" i="8"/>
  <c r="K101" i="8"/>
  <c r="I101" i="8"/>
  <c r="F101" i="8"/>
  <c r="Q100" i="8"/>
  <c r="P100" i="8"/>
  <c r="M100" i="8"/>
  <c r="K100" i="8"/>
  <c r="I100" i="8"/>
  <c r="F100" i="8"/>
  <c r="Q99" i="8"/>
  <c r="P99" i="8"/>
  <c r="M99" i="8"/>
  <c r="K99" i="8"/>
  <c r="I99" i="8"/>
  <c r="F99" i="8"/>
  <c r="Q98" i="8"/>
  <c r="P98" i="8"/>
  <c r="M98" i="8"/>
  <c r="K98" i="8"/>
  <c r="I98" i="8"/>
  <c r="F98" i="8"/>
  <c r="Q97" i="8"/>
  <c r="P97" i="8"/>
  <c r="M97" i="8"/>
  <c r="K97" i="8"/>
  <c r="I97" i="8"/>
  <c r="F97" i="8"/>
  <c r="Q96" i="8"/>
  <c r="P96" i="8"/>
  <c r="M96" i="8"/>
  <c r="K96" i="8"/>
  <c r="I96" i="8"/>
  <c r="F96" i="8"/>
  <c r="Q95" i="8"/>
  <c r="P95" i="8"/>
  <c r="M95" i="8"/>
  <c r="K95" i="8"/>
  <c r="I95" i="8"/>
  <c r="F95" i="8"/>
  <c r="Q94" i="8"/>
  <c r="P94" i="8"/>
  <c r="M94" i="8"/>
  <c r="K94" i="8"/>
  <c r="I94" i="8"/>
  <c r="F94" i="8"/>
  <c r="Q93" i="8"/>
  <c r="P93" i="8"/>
  <c r="M93" i="8"/>
  <c r="K93" i="8"/>
  <c r="I93" i="8"/>
  <c r="F93" i="8"/>
  <c r="Q92" i="8"/>
  <c r="P92" i="8"/>
  <c r="M92" i="8"/>
  <c r="K92" i="8"/>
  <c r="I92" i="8"/>
  <c r="F92" i="8"/>
  <c r="Q91" i="8"/>
  <c r="P91" i="8"/>
  <c r="M91" i="8"/>
  <c r="K91" i="8"/>
  <c r="I91" i="8"/>
  <c r="F91" i="8"/>
  <c r="Q90" i="8"/>
  <c r="P90" i="8"/>
  <c r="M90" i="8"/>
  <c r="K90" i="8"/>
  <c r="I90" i="8"/>
  <c r="F90" i="8"/>
  <c r="Q89" i="8"/>
  <c r="P89" i="8"/>
  <c r="M89" i="8"/>
  <c r="K89" i="8"/>
  <c r="I89" i="8"/>
  <c r="F89" i="8"/>
  <c r="Q88" i="8"/>
  <c r="P88" i="8"/>
  <c r="M88" i="8"/>
  <c r="K88" i="8"/>
  <c r="I88" i="8"/>
  <c r="F88" i="8"/>
  <c r="Q87" i="8"/>
  <c r="P87" i="8"/>
  <c r="M87" i="8"/>
  <c r="K87" i="8"/>
  <c r="I87" i="8"/>
  <c r="F87" i="8"/>
  <c r="Q86" i="8"/>
  <c r="P86" i="8"/>
  <c r="M86" i="8"/>
  <c r="K86" i="8"/>
  <c r="I86" i="8"/>
  <c r="F86" i="8"/>
  <c r="Q85" i="8"/>
  <c r="P85" i="8"/>
  <c r="M85" i="8"/>
  <c r="K85" i="8"/>
  <c r="I85" i="8"/>
  <c r="F85" i="8"/>
  <c r="Q84" i="8"/>
  <c r="P84" i="8"/>
  <c r="M84" i="8"/>
  <c r="K84" i="8"/>
  <c r="I84" i="8"/>
  <c r="F84" i="8"/>
  <c r="Q83" i="8"/>
  <c r="P83" i="8"/>
  <c r="M83" i="8"/>
  <c r="K83" i="8"/>
  <c r="I83" i="8"/>
  <c r="F83" i="8"/>
  <c r="Q82" i="8"/>
  <c r="P82" i="8"/>
  <c r="M82" i="8"/>
  <c r="K82" i="8"/>
  <c r="I82" i="8"/>
  <c r="F82" i="8"/>
  <c r="Q81" i="8"/>
  <c r="P81" i="8"/>
  <c r="M81" i="8"/>
  <c r="K81" i="8"/>
  <c r="I81" i="8"/>
  <c r="F81" i="8"/>
  <c r="Q80" i="8"/>
  <c r="P80" i="8"/>
  <c r="M80" i="8"/>
  <c r="K80" i="8"/>
  <c r="I80" i="8"/>
  <c r="F80" i="8"/>
  <c r="Q79" i="8"/>
  <c r="P79" i="8"/>
  <c r="M79" i="8"/>
  <c r="K79" i="8"/>
  <c r="I79" i="8"/>
  <c r="F79" i="8"/>
  <c r="Q78" i="8"/>
  <c r="P78" i="8"/>
  <c r="M78" i="8"/>
  <c r="K78" i="8"/>
  <c r="I78" i="8"/>
  <c r="F78" i="8"/>
  <c r="Q77" i="8"/>
  <c r="P77" i="8"/>
  <c r="M77" i="8"/>
  <c r="K77" i="8"/>
  <c r="I77" i="8"/>
  <c r="F77" i="8"/>
  <c r="Q76" i="8"/>
  <c r="P76" i="8"/>
  <c r="M76" i="8"/>
  <c r="K76" i="8"/>
  <c r="I76" i="8"/>
  <c r="F76" i="8"/>
  <c r="Q75" i="8"/>
  <c r="P75" i="8"/>
  <c r="M75" i="8"/>
  <c r="K75" i="8"/>
  <c r="I75" i="8"/>
  <c r="F75" i="8"/>
  <c r="Q74" i="8"/>
  <c r="P74" i="8"/>
  <c r="M74" i="8"/>
  <c r="K74" i="8"/>
  <c r="I74" i="8"/>
  <c r="F74" i="8"/>
  <c r="Q73" i="8"/>
  <c r="P73" i="8"/>
  <c r="M73" i="8"/>
  <c r="K73" i="8"/>
  <c r="I73" i="8"/>
  <c r="F73" i="8"/>
  <c r="Q72" i="8"/>
  <c r="P72" i="8"/>
  <c r="M72" i="8"/>
  <c r="K72" i="8"/>
  <c r="I72" i="8"/>
  <c r="F72" i="8"/>
  <c r="Q71" i="8"/>
  <c r="P71" i="8"/>
  <c r="M71" i="8"/>
  <c r="K71" i="8"/>
  <c r="I71" i="8"/>
  <c r="F71" i="8"/>
  <c r="Q70" i="8"/>
  <c r="P70" i="8"/>
  <c r="M70" i="8"/>
  <c r="K70" i="8"/>
  <c r="I70" i="8"/>
  <c r="F70" i="8"/>
  <c r="Q69" i="8"/>
  <c r="P69" i="8"/>
  <c r="M69" i="8"/>
  <c r="K69" i="8"/>
  <c r="I69" i="8"/>
  <c r="F69" i="8"/>
  <c r="Q68" i="8"/>
  <c r="P68" i="8"/>
  <c r="M68" i="8"/>
  <c r="K68" i="8"/>
  <c r="I68" i="8"/>
  <c r="F68" i="8"/>
  <c r="Q67" i="8"/>
  <c r="P67" i="8"/>
  <c r="M67" i="8"/>
  <c r="K67" i="8"/>
  <c r="I67" i="8"/>
  <c r="F67" i="8"/>
  <c r="Q66" i="8"/>
  <c r="P66" i="8"/>
  <c r="M66" i="8"/>
  <c r="K66" i="8"/>
  <c r="I66" i="8"/>
  <c r="F66" i="8"/>
  <c r="Q65" i="8"/>
  <c r="P65" i="8"/>
  <c r="M65" i="8"/>
  <c r="K65" i="8"/>
  <c r="I65" i="8"/>
  <c r="F65" i="8"/>
  <c r="Q64" i="8"/>
  <c r="P64" i="8"/>
  <c r="M64" i="8"/>
  <c r="K64" i="8"/>
  <c r="I64" i="8"/>
  <c r="F64" i="8"/>
  <c r="Q63" i="8"/>
  <c r="P63" i="8"/>
  <c r="M63" i="8"/>
  <c r="K63" i="8"/>
  <c r="I63" i="8"/>
  <c r="F63" i="8"/>
  <c r="Q62" i="8"/>
  <c r="P62" i="8"/>
  <c r="M62" i="8"/>
  <c r="K62" i="8"/>
  <c r="I62" i="8"/>
  <c r="F62" i="8"/>
  <c r="Q61" i="8"/>
  <c r="P61" i="8"/>
  <c r="M61" i="8"/>
  <c r="K61" i="8"/>
  <c r="I61" i="8"/>
  <c r="F61" i="8"/>
  <c r="Q60" i="8"/>
  <c r="P60" i="8"/>
  <c r="M60" i="8"/>
  <c r="K60" i="8"/>
  <c r="I60" i="8"/>
  <c r="F60" i="8"/>
  <c r="Q59" i="8"/>
  <c r="P59" i="8"/>
  <c r="M59" i="8"/>
  <c r="K59" i="8"/>
  <c r="I59" i="8"/>
  <c r="F59" i="8"/>
  <c r="Q58" i="8"/>
  <c r="P58" i="8"/>
  <c r="M58" i="8"/>
  <c r="K58" i="8"/>
  <c r="I58" i="8"/>
  <c r="F58" i="8"/>
  <c r="Q57" i="8"/>
  <c r="P57" i="8"/>
  <c r="M57" i="8"/>
  <c r="K57" i="8"/>
  <c r="I57" i="8"/>
  <c r="F57" i="8"/>
  <c r="Q56" i="8"/>
  <c r="P56" i="8"/>
  <c r="M56" i="8"/>
  <c r="K56" i="8"/>
  <c r="I56" i="8"/>
  <c r="F56" i="8"/>
  <c r="Q55" i="8"/>
  <c r="P55" i="8"/>
  <c r="M55" i="8"/>
  <c r="K55" i="8"/>
  <c r="I55" i="8"/>
  <c r="F55" i="8"/>
  <c r="Q54" i="8"/>
  <c r="P54" i="8"/>
  <c r="M54" i="8"/>
  <c r="K54" i="8"/>
  <c r="I54" i="8"/>
  <c r="F54" i="8"/>
  <c r="Q53" i="8"/>
  <c r="P53" i="8"/>
  <c r="M53" i="8"/>
  <c r="K53" i="8"/>
  <c r="I53" i="8"/>
  <c r="F53" i="8"/>
  <c r="Q52" i="8"/>
  <c r="P52" i="8"/>
  <c r="M52" i="8"/>
  <c r="K52" i="8"/>
  <c r="I52" i="8"/>
  <c r="F52" i="8"/>
  <c r="Q51" i="8"/>
  <c r="P51" i="8"/>
  <c r="M51" i="8"/>
  <c r="K51" i="8"/>
  <c r="I51" i="8"/>
  <c r="F51" i="8"/>
  <c r="Q50" i="8"/>
  <c r="P50" i="8"/>
  <c r="M50" i="8"/>
  <c r="K50" i="8"/>
  <c r="I50" i="8"/>
  <c r="F50" i="8"/>
  <c r="Q49" i="8"/>
  <c r="P49" i="8"/>
  <c r="M49" i="8"/>
  <c r="K49" i="8"/>
  <c r="I49" i="8"/>
  <c r="F49" i="8"/>
  <c r="Q48" i="8"/>
  <c r="P48" i="8"/>
  <c r="M48" i="8"/>
  <c r="K48" i="8"/>
  <c r="I48" i="8"/>
  <c r="F48" i="8"/>
  <c r="Q47" i="8"/>
  <c r="P47" i="8"/>
  <c r="M47" i="8"/>
  <c r="K47" i="8"/>
  <c r="I47" i="8"/>
  <c r="F47" i="8"/>
  <c r="Q46" i="8"/>
  <c r="P46" i="8"/>
  <c r="M46" i="8"/>
  <c r="K46" i="8"/>
  <c r="I46" i="8"/>
  <c r="F46" i="8"/>
  <c r="Q45" i="8"/>
  <c r="P45" i="8"/>
  <c r="M45" i="8"/>
  <c r="K45" i="8"/>
  <c r="I45" i="8"/>
  <c r="F45" i="8"/>
  <c r="Q44" i="8"/>
  <c r="P44" i="8"/>
  <c r="M44" i="8"/>
  <c r="K44" i="8"/>
  <c r="I44" i="8"/>
  <c r="F44" i="8"/>
  <c r="Q43" i="8"/>
  <c r="P43" i="8"/>
  <c r="M43" i="8"/>
  <c r="K43" i="8"/>
  <c r="I43" i="8"/>
  <c r="F43" i="8"/>
  <c r="Q42" i="8"/>
  <c r="P42" i="8"/>
  <c r="M42" i="8"/>
  <c r="K42" i="8"/>
  <c r="I42" i="8"/>
  <c r="F42" i="8"/>
  <c r="Q41" i="8"/>
  <c r="P41" i="8"/>
  <c r="M41" i="8"/>
  <c r="K41" i="8"/>
  <c r="I41" i="8"/>
  <c r="F41" i="8"/>
  <c r="Q40" i="8"/>
  <c r="P40" i="8"/>
  <c r="M40" i="8"/>
  <c r="K40" i="8"/>
  <c r="I40" i="8"/>
  <c r="F40" i="8"/>
  <c r="Q39" i="8"/>
  <c r="P39" i="8"/>
  <c r="M39" i="8"/>
  <c r="K39" i="8"/>
  <c r="I39" i="8"/>
  <c r="F39" i="8"/>
  <c r="Q38" i="8"/>
  <c r="P38" i="8"/>
  <c r="M38" i="8"/>
  <c r="K38" i="8"/>
  <c r="I38" i="8"/>
  <c r="F38" i="8"/>
  <c r="Q37" i="8"/>
  <c r="P37" i="8"/>
  <c r="M37" i="8"/>
  <c r="K37" i="8"/>
  <c r="I37" i="8"/>
  <c r="F37" i="8"/>
  <c r="Q36" i="8"/>
  <c r="P36" i="8"/>
  <c r="M36" i="8"/>
  <c r="K36" i="8"/>
  <c r="I36" i="8"/>
  <c r="F36" i="8"/>
  <c r="Q35" i="8"/>
  <c r="P35" i="8"/>
  <c r="M35" i="8"/>
  <c r="K35" i="8"/>
  <c r="I35" i="8"/>
  <c r="F35" i="8"/>
  <c r="Q34" i="8"/>
  <c r="P34" i="8"/>
  <c r="M34" i="8"/>
  <c r="K34" i="8"/>
  <c r="I34" i="8"/>
  <c r="F34" i="8"/>
  <c r="Q33" i="8"/>
  <c r="P33" i="8"/>
  <c r="M33" i="8"/>
  <c r="K33" i="8"/>
  <c r="I33" i="8"/>
  <c r="F33" i="8"/>
  <c r="Q32" i="8"/>
  <c r="P32" i="8"/>
  <c r="M32" i="8"/>
  <c r="K32" i="8"/>
  <c r="I32" i="8"/>
  <c r="F32" i="8"/>
  <c r="Q31" i="8"/>
  <c r="P31" i="8"/>
  <c r="M31" i="8"/>
  <c r="K31" i="8"/>
  <c r="I31" i="8"/>
  <c r="F31" i="8"/>
  <c r="Q30" i="8"/>
  <c r="P30" i="8"/>
  <c r="M30" i="8"/>
  <c r="K30" i="8"/>
  <c r="I30" i="8"/>
  <c r="F30" i="8"/>
  <c r="Q29" i="8"/>
  <c r="P29" i="8"/>
  <c r="M29" i="8"/>
  <c r="K29" i="8"/>
  <c r="I29" i="8"/>
  <c r="F29" i="8"/>
  <c r="Q28" i="8"/>
  <c r="P28" i="8"/>
  <c r="M28" i="8"/>
  <c r="K28" i="8"/>
  <c r="I28" i="8"/>
  <c r="F28" i="8"/>
  <c r="Q27" i="8"/>
  <c r="P27" i="8"/>
  <c r="M27" i="8"/>
  <c r="K27" i="8"/>
  <c r="I27" i="8"/>
  <c r="F27" i="8"/>
  <c r="Q26" i="8"/>
  <c r="P26" i="8"/>
  <c r="M26" i="8"/>
  <c r="K26" i="8"/>
  <c r="I26" i="8"/>
  <c r="F26" i="8"/>
  <c r="Q25" i="8"/>
  <c r="P25" i="8"/>
  <c r="M25" i="8"/>
  <c r="K25" i="8"/>
  <c r="I25" i="8"/>
  <c r="F25" i="8"/>
  <c r="Q24" i="8"/>
  <c r="P24" i="8"/>
  <c r="M24" i="8"/>
  <c r="K24" i="8"/>
  <c r="I24" i="8"/>
  <c r="F24" i="8"/>
  <c r="Q23" i="8"/>
  <c r="P23" i="8"/>
  <c r="M23" i="8"/>
  <c r="K23" i="8"/>
  <c r="I23" i="8"/>
  <c r="F23" i="8"/>
  <c r="Q22" i="8"/>
  <c r="P22" i="8"/>
  <c r="M22" i="8"/>
  <c r="K22" i="8"/>
  <c r="I22" i="8"/>
  <c r="F22" i="8"/>
  <c r="Q21" i="8"/>
  <c r="P21" i="8"/>
  <c r="M21" i="8"/>
  <c r="K21" i="8"/>
  <c r="I21" i="8"/>
  <c r="F21" i="8"/>
  <c r="Q20" i="8"/>
  <c r="P20" i="8"/>
  <c r="M20" i="8"/>
  <c r="K20" i="8"/>
  <c r="I20" i="8"/>
  <c r="F20" i="8"/>
  <c r="Q19" i="8"/>
  <c r="P19" i="8"/>
  <c r="M19" i="8"/>
  <c r="K19" i="8"/>
  <c r="I19" i="8"/>
  <c r="F19" i="8"/>
  <c r="Q18" i="8"/>
  <c r="P18" i="8"/>
  <c r="M18" i="8"/>
  <c r="K18" i="8"/>
  <c r="I18" i="8"/>
  <c r="F18" i="8"/>
  <c r="Q17" i="8"/>
  <c r="P17" i="8"/>
  <c r="M17" i="8"/>
  <c r="K17" i="8"/>
  <c r="I17" i="8"/>
  <c r="F17" i="8"/>
  <c r="Q16" i="8"/>
  <c r="P16" i="8"/>
  <c r="M16" i="8"/>
  <c r="K16" i="8"/>
  <c r="I16" i="8"/>
  <c r="F16" i="8"/>
  <c r="Q15" i="8"/>
  <c r="P15" i="8"/>
  <c r="M15" i="8"/>
  <c r="K15" i="8"/>
  <c r="I15" i="8"/>
  <c r="F15" i="8"/>
  <c r="Q14" i="8"/>
  <c r="P14" i="8"/>
  <c r="M14" i="8"/>
  <c r="K14" i="8"/>
  <c r="I14" i="8"/>
  <c r="F14" i="8"/>
  <c r="Q13" i="8"/>
  <c r="P13" i="8"/>
  <c r="M13" i="8"/>
  <c r="K13" i="8"/>
  <c r="I13" i="8"/>
  <c r="F13" i="8"/>
  <c r="Q12" i="8"/>
  <c r="P12" i="8"/>
  <c r="M12" i="8"/>
  <c r="K12" i="8"/>
  <c r="I12" i="8"/>
  <c r="F12" i="8"/>
  <c r="Q11" i="8"/>
  <c r="P11" i="8"/>
  <c r="M11" i="8"/>
  <c r="K11" i="8"/>
  <c r="I11" i="8"/>
  <c r="F11" i="8"/>
  <c r="Q10" i="8"/>
  <c r="P10" i="8"/>
  <c r="M10" i="8"/>
  <c r="K10" i="8"/>
  <c r="I10" i="8"/>
  <c r="F10" i="8"/>
  <c r="Q9" i="8"/>
  <c r="P9" i="8"/>
  <c r="M9" i="8"/>
  <c r="K9" i="8"/>
  <c r="I9" i="8"/>
  <c r="F9" i="8"/>
  <c r="Q8" i="8"/>
  <c r="P8" i="8"/>
  <c r="M8" i="8"/>
  <c r="K8" i="8"/>
  <c r="I8" i="8"/>
  <c r="F8" i="8"/>
  <c r="Q7" i="8"/>
  <c r="P7" i="8"/>
  <c r="M7" i="8"/>
  <c r="K7" i="8"/>
  <c r="I7" i="8"/>
  <c r="F7" i="8"/>
  <c r="Q6" i="8"/>
  <c r="P6" i="8"/>
  <c r="M6" i="8"/>
  <c r="K6" i="8"/>
  <c r="I6" i="8"/>
  <c r="F6" i="8"/>
  <c r="Q272" i="7"/>
  <c r="P272" i="7"/>
  <c r="M272" i="7"/>
  <c r="K272" i="7"/>
  <c r="I272" i="7"/>
  <c r="F272" i="7"/>
  <c r="Q271" i="7"/>
  <c r="P271" i="7"/>
  <c r="M271" i="7"/>
  <c r="K271" i="7"/>
  <c r="I271" i="7"/>
  <c r="F271" i="7"/>
  <c r="Q270" i="7"/>
  <c r="P270" i="7"/>
  <c r="M270" i="7"/>
  <c r="K270" i="7"/>
  <c r="I270" i="7"/>
  <c r="F270" i="7"/>
  <c r="Q269" i="7"/>
  <c r="P269" i="7"/>
  <c r="M269" i="7"/>
  <c r="K269" i="7"/>
  <c r="I269" i="7"/>
  <c r="F269" i="7"/>
  <c r="Q268" i="7"/>
  <c r="P268" i="7"/>
  <c r="M268" i="7"/>
  <c r="K268" i="7"/>
  <c r="I268" i="7"/>
  <c r="F268" i="7"/>
  <c r="Q267" i="7"/>
  <c r="P267" i="7"/>
  <c r="M267" i="7"/>
  <c r="K267" i="7"/>
  <c r="I267" i="7"/>
  <c r="F267" i="7"/>
  <c r="Q266" i="7"/>
  <c r="P266" i="7"/>
  <c r="M266" i="7"/>
  <c r="K266" i="7"/>
  <c r="I266" i="7"/>
  <c r="F266" i="7"/>
  <c r="Q265" i="7"/>
  <c r="P265" i="7"/>
  <c r="M265" i="7"/>
  <c r="K265" i="7"/>
  <c r="I265" i="7"/>
  <c r="F265" i="7"/>
  <c r="Q264" i="7"/>
  <c r="P264" i="7"/>
  <c r="M264" i="7"/>
  <c r="K264" i="7"/>
  <c r="I264" i="7"/>
  <c r="F264" i="7"/>
  <c r="Q263" i="7"/>
  <c r="P263" i="7"/>
  <c r="M263" i="7"/>
  <c r="K263" i="7"/>
  <c r="I263" i="7"/>
  <c r="F263" i="7"/>
  <c r="Q262" i="7"/>
  <c r="P262" i="7"/>
  <c r="M262" i="7"/>
  <c r="K262" i="7"/>
  <c r="I262" i="7"/>
  <c r="F262" i="7"/>
  <c r="Q261" i="7"/>
  <c r="P261" i="7"/>
  <c r="M261" i="7"/>
  <c r="K261" i="7"/>
  <c r="I261" i="7"/>
  <c r="F261" i="7"/>
  <c r="Q260" i="7"/>
  <c r="P260" i="7"/>
  <c r="M260" i="7"/>
  <c r="K260" i="7"/>
  <c r="I260" i="7"/>
  <c r="F260" i="7"/>
  <c r="Q259" i="7"/>
  <c r="P259" i="7"/>
  <c r="M259" i="7"/>
  <c r="K259" i="7"/>
  <c r="I259" i="7"/>
  <c r="F259" i="7"/>
  <c r="Q258" i="7"/>
  <c r="P258" i="7"/>
  <c r="M258" i="7"/>
  <c r="K258" i="7"/>
  <c r="I258" i="7"/>
  <c r="F258" i="7"/>
  <c r="Q257" i="7"/>
  <c r="P257" i="7"/>
  <c r="M257" i="7"/>
  <c r="K257" i="7"/>
  <c r="I257" i="7"/>
  <c r="F257" i="7"/>
  <c r="Q256" i="7"/>
  <c r="P256" i="7"/>
  <c r="M256" i="7"/>
  <c r="K256" i="7"/>
  <c r="I256" i="7"/>
  <c r="F256" i="7"/>
  <c r="Q255" i="7"/>
  <c r="P255" i="7"/>
  <c r="M255" i="7"/>
  <c r="K255" i="7"/>
  <c r="I255" i="7"/>
  <c r="F255" i="7"/>
  <c r="Q254" i="7"/>
  <c r="P254" i="7"/>
  <c r="M254" i="7"/>
  <c r="K254" i="7"/>
  <c r="I254" i="7"/>
  <c r="F254" i="7"/>
  <c r="Q253" i="7"/>
  <c r="P253" i="7"/>
  <c r="M253" i="7"/>
  <c r="K253" i="7"/>
  <c r="I253" i="7"/>
  <c r="F253" i="7"/>
  <c r="Q252" i="7"/>
  <c r="P252" i="7"/>
  <c r="M252" i="7"/>
  <c r="K252" i="7"/>
  <c r="I252" i="7"/>
  <c r="F252" i="7"/>
  <c r="Q251" i="7"/>
  <c r="P251" i="7"/>
  <c r="M251" i="7"/>
  <c r="K251" i="7"/>
  <c r="I251" i="7"/>
  <c r="F251" i="7"/>
  <c r="Q250" i="7"/>
  <c r="P250" i="7"/>
  <c r="M250" i="7"/>
  <c r="K250" i="7"/>
  <c r="I250" i="7"/>
  <c r="F250" i="7"/>
  <c r="Q249" i="7"/>
  <c r="P249" i="7"/>
  <c r="M249" i="7"/>
  <c r="K249" i="7"/>
  <c r="I249" i="7"/>
  <c r="F249" i="7"/>
  <c r="Q248" i="7"/>
  <c r="P248" i="7"/>
  <c r="M248" i="7"/>
  <c r="K248" i="7"/>
  <c r="I248" i="7"/>
  <c r="F248" i="7"/>
  <c r="Q247" i="7"/>
  <c r="P247" i="7"/>
  <c r="M247" i="7"/>
  <c r="K247" i="7"/>
  <c r="I247" i="7"/>
  <c r="F247" i="7"/>
  <c r="Q246" i="7"/>
  <c r="P246" i="7"/>
  <c r="M246" i="7"/>
  <c r="K246" i="7"/>
  <c r="I246" i="7"/>
  <c r="F246" i="7"/>
  <c r="Q245" i="7"/>
  <c r="P245" i="7"/>
  <c r="M245" i="7"/>
  <c r="K245" i="7"/>
  <c r="I245" i="7"/>
  <c r="F245" i="7"/>
  <c r="Q244" i="7"/>
  <c r="P244" i="7"/>
  <c r="M244" i="7"/>
  <c r="K244" i="7"/>
  <c r="I244" i="7"/>
  <c r="F244" i="7"/>
  <c r="Q243" i="7"/>
  <c r="P243" i="7"/>
  <c r="M243" i="7"/>
  <c r="K243" i="7"/>
  <c r="I243" i="7"/>
  <c r="F243" i="7"/>
  <c r="Q242" i="7"/>
  <c r="P242" i="7"/>
  <c r="M242" i="7"/>
  <c r="K242" i="7"/>
  <c r="I242" i="7"/>
  <c r="F242" i="7"/>
  <c r="Q241" i="7"/>
  <c r="P241" i="7"/>
  <c r="M241" i="7"/>
  <c r="K241" i="7"/>
  <c r="I241" i="7"/>
  <c r="F241" i="7"/>
  <c r="Q240" i="7"/>
  <c r="P240" i="7"/>
  <c r="M240" i="7"/>
  <c r="K240" i="7"/>
  <c r="I240" i="7"/>
  <c r="F240" i="7"/>
  <c r="Q239" i="7"/>
  <c r="P239" i="7"/>
  <c r="M239" i="7"/>
  <c r="K239" i="7"/>
  <c r="I239" i="7"/>
  <c r="F239" i="7"/>
  <c r="Q238" i="7"/>
  <c r="P238" i="7"/>
  <c r="M238" i="7"/>
  <c r="K238" i="7"/>
  <c r="I238" i="7"/>
  <c r="F238" i="7"/>
  <c r="Q237" i="7"/>
  <c r="P237" i="7"/>
  <c r="M237" i="7"/>
  <c r="K237" i="7"/>
  <c r="I237" i="7"/>
  <c r="F237" i="7"/>
  <c r="Q236" i="7"/>
  <c r="P236" i="7"/>
  <c r="M236" i="7"/>
  <c r="K236" i="7"/>
  <c r="I236" i="7"/>
  <c r="F236" i="7"/>
  <c r="Q235" i="7"/>
  <c r="P235" i="7"/>
  <c r="M235" i="7"/>
  <c r="K235" i="7"/>
  <c r="I235" i="7"/>
  <c r="F235" i="7"/>
  <c r="Q234" i="7"/>
  <c r="P234" i="7"/>
  <c r="M234" i="7"/>
  <c r="K234" i="7"/>
  <c r="I234" i="7"/>
  <c r="F234" i="7"/>
  <c r="Q233" i="7"/>
  <c r="P233" i="7"/>
  <c r="M233" i="7"/>
  <c r="K233" i="7"/>
  <c r="I233" i="7"/>
  <c r="F233" i="7"/>
  <c r="Q232" i="7"/>
  <c r="P232" i="7"/>
  <c r="M232" i="7"/>
  <c r="K232" i="7"/>
  <c r="I232" i="7"/>
  <c r="F232" i="7"/>
  <c r="Q231" i="7"/>
  <c r="P231" i="7"/>
  <c r="M231" i="7"/>
  <c r="K231" i="7"/>
  <c r="I231" i="7"/>
  <c r="F231" i="7"/>
  <c r="Q230" i="7"/>
  <c r="P230" i="7"/>
  <c r="M230" i="7"/>
  <c r="K230" i="7"/>
  <c r="I230" i="7"/>
  <c r="F230" i="7"/>
  <c r="Q229" i="7"/>
  <c r="P229" i="7"/>
  <c r="M229" i="7"/>
  <c r="K229" i="7"/>
  <c r="I229" i="7"/>
  <c r="F229" i="7"/>
  <c r="Q228" i="7"/>
  <c r="P228" i="7"/>
  <c r="M228" i="7"/>
  <c r="K228" i="7"/>
  <c r="I228" i="7"/>
  <c r="F228" i="7"/>
  <c r="Q227" i="7"/>
  <c r="P227" i="7"/>
  <c r="M227" i="7"/>
  <c r="K227" i="7"/>
  <c r="I227" i="7"/>
  <c r="F227" i="7"/>
  <c r="Q226" i="7"/>
  <c r="P226" i="7"/>
  <c r="M226" i="7"/>
  <c r="K226" i="7"/>
  <c r="I226" i="7"/>
  <c r="F226" i="7"/>
  <c r="Q225" i="7"/>
  <c r="P225" i="7"/>
  <c r="M225" i="7"/>
  <c r="K225" i="7"/>
  <c r="I225" i="7"/>
  <c r="F225" i="7"/>
  <c r="Q224" i="7"/>
  <c r="P224" i="7"/>
  <c r="M224" i="7"/>
  <c r="K224" i="7"/>
  <c r="I224" i="7"/>
  <c r="F224" i="7"/>
  <c r="Q223" i="7"/>
  <c r="P223" i="7"/>
  <c r="M223" i="7"/>
  <c r="K223" i="7"/>
  <c r="I223" i="7"/>
  <c r="F223" i="7"/>
  <c r="Q222" i="7"/>
  <c r="P222" i="7"/>
  <c r="M222" i="7"/>
  <c r="K222" i="7"/>
  <c r="I222" i="7"/>
  <c r="F222" i="7"/>
  <c r="Q221" i="7"/>
  <c r="P221" i="7"/>
  <c r="M221" i="7"/>
  <c r="K221" i="7"/>
  <c r="I221" i="7"/>
  <c r="F221" i="7"/>
  <c r="Q220" i="7"/>
  <c r="P220" i="7"/>
  <c r="M220" i="7"/>
  <c r="K220" i="7"/>
  <c r="I220" i="7"/>
  <c r="F220" i="7"/>
  <c r="Q219" i="7"/>
  <c r="P219" i="7"/>
  <c r="M219" i="7"/>
  <c r="K219" i="7"/>
  <c r="I219" i="7"/>
  <c r="F219" i="7"/>
  <c r="Q218" i="7"/>
  <c r="P218" i="7"/>
  <c r="M218" i="7"/>
  <c r="K218" i="7"/>
  <c r="I218" i="7"/>
  <c r="F218" i="7"/>
  <c r="Q217" i="7"/>
  <c r="P217" i="7"/>
  <c r="M217" i="7"/>
  <c r="K217" i="7"/>
  <c r="I217" i="7"/>
  <c r="F217" i="7"/>
  <c r="Q216" i="7"/>
  <c r="P216" i="7"/>
  <c r="M216" i="7"/>
  <c r="K216" i="7"/>
  <c r="I216" i="7"/>
  <c r="F216" i="7"/>
  <c r="Q215" i="7"/>
  <c r="P215" i="7"/>
  <c r="M215" i="7"/>
  <c r="K215" i="7"/>
  <c r="I215" i="7"/>
  <c r="F215" i="7"/>
  <c r="Q214" i="7"/>
  <c r="P214" i="7"/>
  <c r="M214" i="7"/>
  <c r="K214" i="7"/>
  <c r="I214" i="7"/>
  <c r="F214" i="7"/>
  <c r="Q213" i="7"/>
  <c r="P213" i="7"/>
  <c r="M213" i="7"/>
  <c r="K213" i="7"/>
  <c r="I213" i="7"/>
  <c r="F213" i="7"/>
  <c r="Q212" i="7"/>
  <c r="P212" i="7"/>
  <c r="M212" i="7"/>
  <c r="K212" i="7"/>
  <c r="I212" i="7"/>
  <c r="F212" i="7"/>
  <c r="Q211" i="7"/>
  <c r="P211" i="7"/>
  <c r="M211" i="7"/>
  <c r="K211" i="7"/>
  <c r="I211" i="7"/>
  <c r="F211" i="7"/>
  <c r="Q210" i="7"/>
  <c r="P210" i="7"/>
  <c r="M210" i="7"/>
  <c r="K210" i="7"/>
  <c r="I210" i="7"/>
  <c r="F210" i="7"/>
  <c r="Q209" i="7"/>
  <c r="P209" i="7"/>
  <c r="M209" i="7"/>
  <c r="K209" i="7"/>
  <c r="I209" i="7"/>
  <c r="F209" i="7"/>
  <c r="Q208" i="7"/>
  <c r="P208" i="7"/>
  <c r="M208" i="7"/>
  <c r="K208" i="7"/>
  <c r="I208" i="7"/>
  <c r="F208" i="7"/>
  <c r="Q207" i="7"/>
  <c r="P207" i="7"/>
  <c r="M207" i="7"/>
  <c r="K207" i="7"/>
  <c r="I207" i="7"/>
  <c r="F207" i="7"/>
  <c r="Q206" i="7"/>
  <c r="P206" i="7"/>
  <c r="M206" i="7"/>
  <c r="K206" i="7"/>
  <c r="I206" i="7"/>
  <c r="F206" i="7"/>
  <c r="Q205" i="7"/>
  <c r="P205" i="7"/>
  <c r="M205" i="7"/>
  <c r="K205" i="7"/>
  <c r="I205" i="7"/>
  <c r="F205" i="7"/>
  <c r="Q204" i="7"/>
  <c r="P204" i="7"/>
  <c r="M204" i="7"/>
  <c r="K204" i="7"/>
  <c r="I204" i="7"/>
  <c r="F204" i="7"/>
  <c r="Q203" i="7"/>
  <c r="P203" i="7"/>
  <c r="M203" i="7"/>
  <c r="K203" i="7"/>
  <c r="I203" i="7"/>
  <c r="F203" i="7"/>
  <c r="Q202" i="7"/>
  <c r="P202" i="7"/>
  <c r="M202" i="7"/>
  <c r="K202" i="7"/>
  <c r="I202" i="7"/>
  <c r="F202" i="7"/>
  <c r="Q201" i="7"/>
  <c r="P201" i="7"/>
  <c r="M201" i="7"/>
  <c r="K201" i="7"/>
  <c r="I201" i="7"/>
  <c r="F201" i="7"/>
  <c r="Q200" i="7"/>
  <c r="P200" i="7"/>
  <c r="M200" i="7"/>
  <c r="K200" i="7"/>
  <c r="I200" i="7"/>
  <c r="F200" i="7"/>
  <c r="Q199" i="7"/>
  <c r="P199" i="7"/>
  <c r="M199" i="7"/>
  <c r="K199" i="7"/>
  <c r="I199" i="7"/>
  <c r="F199" i="7"/>
  <c r="Q198" i="7"/>
  <c r="P198" i="7"/>
  <c r="M198" i="7"/>
  <c r="K198" i="7"/>
  <c r="I198" i="7"/>
  <c r="F198" i="7"/>
  <c r="Q197" i="7"/>
  <c r="P197" i="7"/>
  <c r="M197" i="7"/>
  <c r="K197" i="7"/>
  <c r="I197" i="7"/>
  <c r="F197" i="7"/>
  <c r="Q196" i="7"/>
  <c r="P196" i="7"/>
  <c r="M196" i="7"/>
  <c r="K196" i="7"/>
  <c r="I196" i="7"/>
  <c r="F196" i="7"/>
  <c r="Q195" i="7"/>
  <c r="P195" i="7"/>
  <c r="M195" i="7"/>
  <c r="K195" i="7"/>
  <c r="I195" i="7"/>
  <c r="F195" i="7"/>
  <c r="Q194" i="7"/>
  <c r="P194" i="7"/>
  <c r="M194" i="7"/>
  <c r="K194" i="7"/>
  <c r="I194" i="7"/>
  <c r="F194" i="7"/>
  <c r="Q193" i="7"/>
  <c r="P193" i="7"/>
  <c r="M193" i="7"/>
  <c r="K193" i="7"/>
  <c r="I193" i="7"/>
  <c r="F193" i="7"/>
  <c r="Q192" i="7"/>
  <c r="P192" i="7"/>
  <c r="M192" i="7"/>
  <c r="K192" i="7"/>
  <c r="I192" i="7"/>
  <c r="F192" i="7"/>
  <c r="Q191" i="7"/>
  <c r="P191" i="7"/>
  <c r="M191" i="7"/>
  <c r="K191" i="7"/>
  <c r="I191" i="7"/>
  <c r="F191" i="7"/>
  <c r="Q190" i="7"/>
  <c r="P190" i="7"/>
  <c r="M190" i="7"/>
  <c r="K190" i="7"/>
  <c r="I190" i="7"/>
  <c r="F190" i="7"/>
  <c r="Q189" i="7"/>
  <c r="P189" i="7"/>
  <c r="M189" i="7"/>
  <c r="K189" i="7"/>
  <c r="I189" i="7"/>
  <c r="F189" i="7"/>
  <c r="Q188" i="7"/>
  <c r="P188" i="7"/>
  <c r="M188" i="7"/>
  <c r="K188" i="7"/>
  <c r="I188" i="7"/>
  <c r="F188" i="7"/>
  <c r="Q187" i="7"/>
  <c r="P187" i="7"/>
  <c r="M187" i="7"/>
  <c r="K187" i="7"/>
  <c r="I187" i="7"/>
  <c r="F187" i="7"/>
  <c r="Q186" i="7"/>
  <c r="P186" i="7"/>
  <c r="M186" i="7"/>
  <c r="K186" i="7"/>
  <c r="I186" i="7"/>
  <c r="F186" i="7"/>
  <c r="Q185" i="7"/>
  <c r="P185" i="7"/>
  <c r="M185" i="7"/>
  <c r="K185" i="7"/>
  <c r="I185" i="7"/>
  <c r="F185" i="7"/>
  <c r="Q184" i="7"/>
  <c r="P184" i="7"/>
  <c r="M184" i="7"/>
  <c r="K184" i="7"/>
  <c r="I184" i="7"/>
  <c r="F184" i="7"/>
  <c r="Q183" i="7"/>
  <c r="P183" i="7"/>
  <c r="M183" i="7"/>
  <c r="K183" i="7"/>
  <c r="I183" i="7"/>
  <c r="F183" i="7"/>
  <c r="Q182" i="7"/>
  <c r="P182" i="7"/>
  <c r="M182" i="7"/>
  <c r="K182" i="7"/>
  <c r="I182" i="7"/>
  <c r="F182" i="7"/>
  <c r="Q181" i="7"/>
  <c r="P181" i="7"/>
  <c r="M181" i="7"/>
  <c r="K181" i="7"/>
  <c r="I181" i="7"/>
  <c r="F181" i="7"/>
  <c r="Q180" i="7"/>
  <c r="P180" i="7"/>
  <c r="M180" i="7"/>
  <c r="K180" i="7"/>
  <c r="I180" i="7"/>
  <c r="F180" i="7"/>
  <c r="Q179" i="7"/>
  <c r="P179" i="7"/>
  <c r="M179" i="7"/>
  <c r="K179" i="7"/>
  <c r="I179" i="7"/>
  <c r="F179" i="7"/>
  <c r="Q178" i="7"/>
  <c r="P178" i="7"/>
  <c r="M178" i="7"/>
  <c r="K178" i="7"/>
  <c r="I178" i="7"/>
  <c r="F178" i="7"/>
  <c r="Q177" i="7"/>
  <c r="P177" i="7"/>
  <c r="M177" i="7"/>
  <c r="K177" i="7"/>
  <c r="I177" i="7"/>
  <c r="F177" i="7"/>
  <c r="Q176" i="7"/>
  <c r="P176" i="7"/>
  <c r="M176" i="7"/>
  <c r="K176" i="7"/>
  <c r="I176" i="7"/>
  <c r="F176" i="7"/>
  <c r="Q175" i="7"/>
  <c r="P175" i="7"/>
  <c r="M175" i="7"/>
  <c r="K175" i="7"/>
  <c r="I175" i="7"/>
  <c r="F175" i="7"/>
  <c r="Q174" i="7"/>
  <c r="P174" i="7"/>
  <c r="M174" i="7"/>
  <c r="K174" i="7"/>
  <c r="I174" i="7"/>
  <c r="F174" i="7"/>
  <c r="Q173" i="7"/>
  <c r="P173" i="7"/>
  <c r="M173" i="7"/>
  <c r="K173" i="7"/>
  <c r="I173" i="7"/>
  <c r="F173" i="7"/>
  <c r="Q172" i="7"/>
  <c r="P172" i="7"/>
  <c r="M172" i="7"/>
  <c r="K172" i="7"/>
  <c r="I172" i="7"/>
  <c r="F172" i="7"/>
  <c r="Q171" i="7"/>
  <c r="P171" i="7"/>
  <c r="M171" i="7"/>
  <c r="K171" i="7"/>
  <c r="I171" i="7"/>
  <c r="F171" i="7"/>
  <c r="Q170" i="7"/>
  <c r="P170" i="7"/>
  <c r="M170" i="7"/>
  <c r="K170" i="7"/>
  <c r="I170" i="7"/>
  <c r="F170" i="7"/>
  <c r="Q169" i="7"/>
  <c r="P169" i="7"/>
  <c r="M169" i="7"/>
  <c r="K169" i="7"/>
  <c r="I169" i="7"/>
  <c r="F169" i="7"/>
  <c r="Q168" i="7"/>
  <c r="P168" i="7"/>
  <c r="M168" i="7"/>
  <c r="K168" i="7"/>
  <c r="I168" i="7"/>
  <c r="F168" i="7"/>
  <c r="Q167" i="7"/>
  <c r="P167" i="7"/>
  <c r="M167" i="7"/>
  <c r="K167" i="7"/>
  <c r="I167" i="7"/>
  <c r="F167" i="7"/>
  <c r="Q166" i="7"/>
  <c r="P166" i="7"/>
  <c r="M166" i="7"/>
  <c r="K166" i="7"/>
  <c r="I166" i="7"/>
  <c r="F166" i="7"/>
  <c r="Q165" i="7"/>
  <c r="P165" i="7"/>
  <c r="M165" i="7"/>
  <c r="K165" i="7"/>
  <c r="I165" i="7"/>
  <c r="F165" i="7"/>
  <c r="Q164" i="7"/>
  <c r="P164" i="7"/>
  <c r="M164" i="7"/>
  <c r="K164" i="7"/>
  <c r="I164" i="7"/>
  <c r="F164" i="7"/>
  <c r="Q163" i="7"/>
  <c r="P163" i="7"/>
  <c r="M163" i="7"/>
  <c r="K163" i="7"/>
  <c r="I163" i="7"/>
  <c r="F163" i="7"/>
  <c r="Q162" i="7"/>
  <c r="P162" i="7"/>
  <c r="M162" i="7"/>
  <c r="K162" i="7"/>
  <c r="I162" i="7"/>
  <c r="F162" i="7"/>
  <c r="Q161" i="7"/>
  <c r="P161" i="7"/>
  <c r="M161" i="7"/>
  <c r="K161" i="7"/>
  <c r="I161" i="7"/>
  <c r="F161" i="7"/>
  <c r="Q160" i="7"/>
  <c r="P160" i="7"/>
  <c r="M160" i="7"/>
  <c r="K160" i="7"/>
  <c r="I160" i="7"/>
  <c r="F160" i="7"/>
  <c r="Q159" i="7"/>
  <c r="P159" i="7"/>
  <c r="M159" i="7"/>
  <c r="K159" i="7"/>
  <c r="I159" i="7"/>
  <c r="F159" i="7"/>
  <c r="Q158" i="7"/>
  <c r="P158" i="7"/>
  <c r="M158" i="7"/>
  <c r="K158" i="7"/>
  <c r="I158" i="7"/>
  <c r="F158" i="7"/>
  <c r="Q157" i="7"/>
  <c r="P157" i="7"/>
  <c r="M157" i="7"/>
  <c r="K157" i="7"/>
  <c r="I157" i="7"/>
  <c r="F157" i="7"/>
  <c r="Q156" i="7"/>
  <c r="P156" i="7"/>
  <c r="M156" i="7"/>
  <c r="K156" i="7"/>
  <c r="I156" i="7"/>
  <c r="F156" i="7"/>
  <c r="Q155" i="7"/>
  <c r="P155" i="7"/>
  <c r="M155" i="7"/>
  <c r="K155" i="7"/>
  <c r="I155" i="7"/>
  <c r="F155" i="7"/>
  <c r="Q154" i="7"/>
  <c r="P154" i="7"/>
  <c r="M154" i="7"/>
  <c r="K154" i="7"/>
  <c r="I154" i="7"/>
  <c r="F154" i="7"/>
  <c r="Q153" i="7"/>
  <c r="P153" i="7"/>
  <c r="M153" i="7"/>
  <c r="K153" i="7"/>
  <c r="I153" i="7"/>
  <c r="F153" i="7"/>
  <c r="Q152" i="7"/>
  <c r="P152" i="7"/>
  <c r="M152" i="7"/>
  <c r="K152" i="7"/>
  <c r="I152" i="7"/>
  <c r="F152" i="7"/>
  <c r="Q151" i="7"/>
  <c r="P151" i="7"/>
  <c r="M151" i="7"/>
  <c r="K151" i="7"/>
  <c r="I151" i="7"/>
  <c r="F151" i="7"/>
  <c r="Q150" i="7"/>
  <c r="P150" i="7"/>
  <c r="M150" i="7"/>
  <c r="K150" i="7"/>
  <c r="I150" i="7"/>
  <c r="F150" i="7"/>
  <c r="Q149" i="7"/>
  <c r="P149" i="7"/>
  <c r="M149" i="7"/>
  <c r="K149" i="7"/>
  <c r="I149" i="7"/>
  <c r="F149" i="7"/>
  <c r="Q148" i="7"/>
  <c r="P148" i="7"/>
  <c r="M148" i="7"/>
  <c r="K148" i="7"/>
  <c r="I148" i="7"/>
  <c r="F148" i="7"/>
  <c r="Q147" i="7"/>
  <c r="P147" i="7"/>
  <c r="M147" i="7"/>
  <c r="K147" i="7"/>
  <c r="I147" i="7"/>
  <c r="F147" i="7"/>
  <c r="Q146" i="7"/>
  <c r="P146" i="7"/>
  <c r="M146" i="7"/>
  <c r="K146" i="7"/>
  <c r="I146" i="7"/>
  <c r="F146" i="7"/>
  <c r="Q145" i="7"/>
  <c r="P145" i="7"/>
  <c r="M145" i="7"/>
  <c r="K145" i="7"/>
  <c r="I145" i="7"/>
  <c r="F145" i="7"/>
  <c r="Q144" i="7"/>
  <c r="P144" i="7"/>
  <c r="M144" i="7"/>
  <c r="K144" i="7"/>
  <c r="I144" i="7"/>
  <c r="F144" i="7"/>
  <c r="Q143" i="7"/>
  <c r="P143" i="7"/>
  <c r="M143" i="7"/>
  <c r="K143" i="7"/>
  <c r="I143" i="7"/>
  <c r="F143" i="7"/>
  <c r="Q142" i="7"/>
  <c r="P142" i="7"/>
  <c r="M142" i="7"/>
  <c r="K142" i="7"/>
  <c r="I142" i="7"/>
  <c r="F142" i="7"/>
  <c r="Q141" i="7"/>
  <c r="P141" i="7"/>
  <c r="M141" i="7"/>
  <c r="K141" i="7"/>
  <c r="I141" i="7"/>
  <c r="F141" i="7"/>
  <c r="Q140" i="7"/>
  <c r="P140" i="7"/>
  <c r="M140" i="7"/>
  <c r="K140" i="7"/>
  <c r="I140" i="7"/>
  <c r="F140" i="7"/>
  <c r="Q139" i="7"/>
  <c r="P139" i="7"/>
  <c r="M139" i="7"/>
  <c r="K139" i="7"/>
  <c r="I139" i="7"/>
  <c r="F139" i="7"/>
  <c r="Q138" i="7"/>
  <c r="P138" i="7"/>
  <c r="M138" i="7"/>
  <c r="K138" i="7"/>
  <c r="I138" i="7"/>
  <c r="F138" i="7"/>
  <c r="Q137" i="7"/>
  <c r="P137" i="7"/>
  <c r="M137" i="7"/>
  <c r="K137" i="7"/>
  <c r="I137" i="7"/>
  <c r="F137" i="7"/>
  <c r="Q136" i="7"/>
  <c r="P136" i="7"/>
  <c r="M136" i="7"/>
  <c r="K136" i="7"/>
  <c r="I136" i="7"/>
  <c r="F136" i="7"/>
  <c r="Q135" i="7"/>
  <c r="P135" i="7"/>
  <c r="M135" i="7"/>
  <c r="K135" i="7"/>
  <c r="I135" i="7"/>
  <c r="F135" i="7"/>
  <c r="Q134" i="7"/>
  <c r="P134" i="7"/>
  <c r="M134" i="7"/>
  <c r="K134" i="7"/>
  <c r="I134" i="7"/>
  <c r="F134" i="7"/>
  <c r="Q133" i="7"/>
  <c r="P133" i="7"/>
  <c r="M133" i="7"/>
  <c r="K133" i="7"/>
  <c r="I133" i="7"/>
  <c r="F133" i="7"/>
  <c r="Q132" i="7"/>
  <c r="P132" i="7"/>
  <c r="M132" i="7"/>
  <c r="K132" i="7"/>
  <c r="I132" i="7"/>
  <c r="F132" i="7"/>
  <c r="Q131" i="7"/>
  <c r="P131" i="7"/>
  <c r="M131" i="7"/>
  <c r="K131" i="7"/>
  <c r="I131" i="7"/>
  <c r="F131" i="7"/>
  <c r="Q130" i="7"/>
  <c r="P130" i="7"/>
  <c r="M130" i="7"/>
  <c r="K130" i="7"/>
  <c r="I130" i="7"/>
  <c r="F130" i="7"/>
  <c r="Q129" i="7"/>
  <c r="P129" i="7"/>
  <c r="M129" i="7"/>
  <c r="K129" i="7"/>
  <c r="I129" i="7"/>
  <c r="F129" i="7"/>
  <c r="Q128" i="7"/>
  <c r="P128" i="7"/>
  <c r="M128" i="7"/>
  <c r="K128" i="7"/>
  <c r="I128" i="7"/>
  <c r="F128" i="7"/>
  <c r="Q127" i="7"/>
  <c r="P127" i="7"/>
  <c r="M127" i="7"/>
  <c r="K127" i="7"/>
  <c r="I127" i="7"/>
  <c r="F127" i="7"/>
  <c r="Q126" i="7"/>
  <c r="P126" i="7"/>
  <c r="M126" i="7"/>
  <c r="K126" i="7"/>
  <c r="I126" i="7"/>
  <c r="F126" i="7"/>
  <c r="Q125" i="7"/>
  <c r="P125" i="7"/>
  <c r="M125" i="7"/>
  <c r="K125" i="7"/>
  <c r="I125" i="7"/>
  <c r="F125" i="7"/>
  <c r="Q124" i="7"/>
  <c r="P124" i="7"/>
  <c r="M124" i="7"/>
  <c r="K124" i="7"/>
  <c r="I124" i="7"/>
  <c r="F124" i="7"/>
  <c r="Q123" i="7"/>
  <c r="P123" i="7"/>
  <c r="M123" i="7"/>
  <c r="K123" i="7"/>
  <c r="I123" i="7"/>
  <c r="F123" i="7"/>
  <c r="Q122" i="7"/>
  <c r="P122" i="7"/>
  <c r="M122" i="7"/>
  <c r="K122" i="7"/>
  <c r="I122" i="7"/>
  <c r="F122" i="7"/>
  <c r="Q121" i="7"/>
  <c r="P121" i="7"/>
  <c r="M121" i="7"/>
  <c r="K121" i="7"/>
  <c r="I121" i="7"/>
  <c r="F121" i="7"/>
  <c r="Q120" i="7"/>
  <c r="P120" i="7"/>
  <c r="M120" i="7"/>
  <c r="K120" i="7"/>
  <c r="I120" i="7"/>
  <c r="F120" i="7"/>
  <c r="Q119" i="7"/>
  <c r="P119" i="7"/>
  <c r="M119" i="7"/>
  <c r="K119" i="7"/>
  <c r="I119" i="7"/>
  <c r="F119" i="7"/>
  <c r="Q118" i="7"/>
  <c r="P118" i="7"/>
  <c r="M118" i="7"/>
  <c r="K118" i="7"/>
  <c r="I118" i="7"/>
  <c r="F118" i="7"/>
  <c r="Q117" i="7"/>
  <c r="P117" i="7"/>
  <c r="M117" i="7"/>
  <c r="K117" i="7"/>
  <c r="I117" i="7"/>
  <c r="F117" i="7"/>
  <c r="Q116" i="7"/>
  <c r="P116" i="7"/>
  <c r="M116" i="7"/>
  <c r="K116" i="7"/>
  <c r="I116" i="7"/>
  <c r="F116" i="7"/>
  <c r="Q115" i="7"/>
  <c r="P115" i="7"/>
  <c r="M115" i="7"/>
  <c r="K115" i="7"/>
  <c r="I115" i="7"/>
  <c r="F115" i="7"/>
  <c r="Q114" i="7"/>
  <c r="P114" i="7"/>
  <c r="M114" i="7"/>
  <c r="K114" i="7"/>
  <c r="I114" i="7"/>
  <c r="F114" i="7"/>
  <c r="Q113" i="7"/>
  <c r="P113" i="7"/>
  <c r="M113" i="7"/>
  <c r="K113" i="7"/>
  <c r="I113" i="7"/>
  <c r="F113" i="7"/>
  <c r="Q112" i="7"/>
  <c r="P112" i="7"/>
  <c r="M112" i="7"/>
  <c r="K112" i="7"/>
  <c r="I112" i="7"/>
  <c r="F112" i="7"/>
  <c r="Q111" i="7"/>
  <c r="P111" i="7"/>
  <c r="M111" i="7"/>
  <c r="K111" i="7"/>
  <c r="I111" i="7"/>
  <c r="F111" i="7"/>
  <c r="Q110" i="7"/>
  <c r="P110" i="7"/>
  <c r="M110" i="7"/>
  <c r="K110" i="7"/>
  <c r="I110" i="7"/>
  <c r="F110" i="7"/>
  <c r="Q109" i="7"/>
  <c r="P109" i="7"/>
  <c r="M109" i="7"/>
  <c r="K109" i="7"/>
  <c r="I109" i="7"/>
  <c r="F109" i="7"/>
  <c r="Q108" i="7"/>
  <c r="P108" i="7"/>
  <c r="M108" i="7"/>
  <c r="K108" i="7"/>
  <c r="I108" i="7"/>
  <c r="F108" i="7"/>
  <c r="Q107" i="7"/>
  <c r="P107" i="7"/>
  <c r="M107" i="7"/>
  <c r="K107" i="7"/>
  <c r="I107" i="7"/>
  <c r="F107" i="7"/>
  <c r="Q106" i="7"/>
  <c r="P106" i="7"/>
  <c r="M106" i="7"/>
  <c r="K106" i="7"/>
  <c r="I106" i="7"/>
  <c r="F106" i="7"/>
  <c r="Q105" i="7"/>
  <c r="P105" i="7"/>
  <c r="M105" i="7"/>
  <c r="K105" i="7"/>
  <c r="I105" i="7"/>
  <c r="F105" i="7"/>
  <c r="Q104" i="7"/>
  <c r="P104" i="7"/>
  <c r="M104" i="7"/>
  <c r="K104" i="7"/>
  <c r="I104" i="7"/>
  <c r="F104" i="7"/>
  <c r="Q103" i="7"/>
  <c r="P103" i="7"/>
  <c r="M103" i="7"/>
  <c r="K103" i="7"/>
  <c r="I103" i="7"/>
  <c r="F103" i="7"/>
  <c r="Q102" i="7"/>
  <c r="P102" i="7"/>
  <c r="M102" i="7"/>
  <c r="K102" i="7"/>
  <c r="I102" i="7"/>
  <c r="F102" i="7"/>
  <c r="Q101" i="7"/>
  <c r="P101" i="7"/>
  <c r="M101" i="7"/>
  <c r="K101" i="7"/>
  <c r="I101" i="7"/>
  <c r="F101" i="7"/>
  <c r="Q100" i="7"/>
  <c r="P100" i="7"/>
  <c r="M100" i="7"/>
  <c r="K100" i="7"/>
  <c r="I100" i="7"/>
  <c r="F100" i="7"/>
  <c r="Q99" i="7"/>
  <c r="P99" i="7"/>
  <c r="M99" i="7"/>
  <c r="K99" i="7"/>
  <c r="I99" i="7"/>
  <c r="F99" i="7"/>
  <c r="Q98" i="7"/>
  <c r="P98" i="7"/>
  <c r="M98" i="7"/>
  <c r="K98" i="7"/>
  <c r="I98" i="7"/>
  <c r="F98" i="7"/>
  <c r="Q97" i="7"/>
  <c r="P97" i="7"/>
  <c r="M97" i="7"/>
  <c r="K97" i="7"/>
  <c r="I97" i="7"/>
  <c r="F97" i="7"/>
  <c r="Q96" i="7"/>
  <c r="P96" i="7"/>
  <c r="M96" i="7"/>
  <c r="K96" i="7"/>
  <c r="I96" i="7"/>
  <c r="F96" i="7"/>
  <c r="Q95" i="7"/>
  <c r="P95" i="7"/>
  <c r="M95" i="7"/>
  <c r="K95" i="7"/>
  <c r="I95" i="7"/>
  <c r="F95" i="7"/>
  <c r="Q94" i="7"/>
  <c r="P94" i="7"/>
  <c r="M94" i="7"/>
  <c r="K94" i="7"/>
  <c r="I94" i="7"/>
  <c r="F94" i="7"/>
  <c r="Q93" i="7"/>
  <c r="P93" i="7"/>
  <c r="M93" i="7"/>
  <c r="K93" i="7"/>
  <c r="I93" i="7"/>
  <c r="F93" i="7"/>
  <c r="Q92" i="7"/>
  <c r="P92" i="7"/>
  <c r="M92" i="7"/>
  <c r="K92" i="7"/>
  <c r="I92" i="7"/>
  <c r="F92" i="7"/>
  <c r="Q91" i="7"/>
  <c r="P91" i="7"/>
  <c r="M91" i="7"/>
  <c r="K91" i="7"/>
  <c r="I91" i="7"/>
  <c r="F91" i="7"/>
  <c r="Q90" i="7"/>
  <c r="P90" i="7"/>
  <c r="M90" i="7"/>
  <c r="K90" i="7"/>
  <c r="I90" i="7"/>
  <c r="F90" i="7"/>
  <c r="Q89" i="7"/>
  <c r="P89" i="7"/>
  <c r="M89" i="7"/>
  <c r="K89" i="7"/>
  <c r="I89" i="7"/>
  <c r="F89" i="7"/>
  <c r="Q88" i="7"/>
  <c r="P88" i="7"/>
  <c r="M88" i="7"/>
  <c r="K88" i="7"/>
  <c r="I88" i="7"/>
  <c r="F88" i="7"/>
  <c r="Q87" i="7"/>
  <c r="P87" i="7"/>
  <c r="M87" i="7"/>
  <c r="K87" i="7"/>
  <c r="I87" i="7"/>
  <c r="F87" i="7"/>
  <c r="Q86" i="7"/>
  <c r="P86" i="7"/>
  <c r="M86" i="7"/>
  <c r="K86" i="7"/>
  <c r="I86" i="7"/>
  <c r="F86" i="7"/>
  <c r="Q85" i="7"/>
  <c r="P85" i="7"/>
  <c r="M85" i="7"/>
  <c r="K85" i="7"/>
  <c r="I85" i="7"/>
  <c r="F85" i="7"/>
  <c r="Q84" i="7"/>
  <c r="P84" i="7"/>
  <c r="M84" i="7"/>
  <c r="K84" i="7"/>
  <c r="I84" i="7"/>
  <c r="F84" i="7"/>
  <c r="Q83" i="7"/>
  <c r="P83" i="7"/>
  <c r="M83" i="7"/>
  <c r="K83" i="7"/>
  <c r="I83" i="7"/>
  <c r="F83" i="7"/>
  <c r="Q82" i="7"/>
  <c r="P82" i="7"/>
  <c r="M82" i="7"/>
  <c r="K82" i="7"/>
  <c r="I82" i="7"/>
  <c r="F82" i="7"/>
  <c r="Q81" i="7"/>
  <c r="P81" i="7"/>
  <c r="M81" i="7"/>
  <c r="K81" i="7"/>
  <c r="I81" i="7"/>
  <c r="F81" i="7"/>
  <c r="Q80" i="7"/>
  <c r="P80" i="7"/>
  <c r="M80" i="7"/>
  <c r="K80" i="7"/>
  <c r="I80" i="7"/>
  <c r="F80" i="7"/>
  <c r="Q79" i="7"/>
  <c r="P79" i="7"/>
  <c r="M79" i="7"/>
  <c r="K79" i="7"/>
  <c r="I79" i="7"/>
  <c r="F79" i="7"/>
  <c r="Q78" i="7"/>
  <c r="P78" i="7"/>
  <c r="M78" i="7"/>
  <c r="K78" i="7"/>
  <c r="I78" i="7"/>
  <c r="F78" i="7"/>
  <c r="Q77" i="7"/>
  <c r="P77" i="7"/>
  <c r="M77" i="7"/>
  <c r="K77" i="7"/>
  <c r="I77" i="7"/>
  <c r="F77" i="7"/>
  <c r="Q76" i="7"/>
  <c r="P76" i="7"/>
  <c r="M76" i="7"/>
  <c r="K76" i="7"/>
  <c r="I76" i="7"/>
  <c r="F76" i="7"/>
  <c r="Q75" i="7"/>
  <c r="P75" i="7"/>
  <c r="M75" i="7"/>
  <c r="K75" i="7"/>
  <c r="I75" i="7"/>
  <c r="F75" i="7"/>
  <c r="Q74" i="7"/>
  <c r="P74" i="7"/>
  <c r="M74" i="7"/>
  <c r="K74" i="7"/>
  <c r="I74" i="7"/>
  <c r="F74" i="7"/>
  <c r="Q73" i="7"/>
  <c r="P73" i="7"/>
  <c r="M73" i="7"/>
  <c r="K73" i="7"/>
  <c r="I73" i="7"/>
  <c r="F73" i="7"/>
  <c r="Q72" i="7"/>
  <c r="P72" i="7"/>
  <c r="M72" i="7"/>
  <c r="K72" i="7"/>
  <c r="I72" i="7"/>
  <c r="F72" i="7"/>
  <c r="Q71" i="7"/>
  <c r="P71" i="7"/>
  <c r="M71" i="7"/>
  <c r="K71" i="7"/>
  <c r="I71" i="7"/>
  <c r="F71" i="7"/>
  <c r="Q70" i="7"/>
  <c r="P70" i="7"/>
  <c r="M70" i="7"/>
  <c r="K70" i="7"/>
  <c r="I70" i="7"/>
  <c r="F70" i="7"/>
  <c r="Q69" i="7"/>
  <c r="P69" i="7"/>
  <c r="M69" i="7"/>
  <c r="K69" i="7"/>
  <c r="I69" i="7"/>
  <c r="F69" i="7"/>
  <c r="Q68" i="7"/>
  <c r="P68" i="7"/>
  <c r="M68" i="7"/>
  <c r="K68" i="7"/>
  <c r="I68" i="7"/>
  <c r="F68" i="7"/>
  <c r="Q67" i="7"/>
  <c r="P67" i="7"/>
  <c r="M67" i="7"/>
  <c r="K67" i="7"/>
  <c r="I67" i="7"/>
  <c r="F67" i="7"/>
  <c r="Q66" i="7"/>
  <c r="P66" i="7"/>
  <c r="M66" i="7"/>
  <c r="K66" i="7"/>
  <c r="I66" i="7"/>
  <c r="F66" i="7"/>
  <c r="Q65" i="7"/>
  <c r="P65" i="7"/>
  <c r="M65" i="7"/>
  <c r="K65" i="7"/>
  <c r="I65" i="7"/>
  <c r="F65" i="7"/>
  <c r="Q64" i="7"/>
  <c r="P64" i="7"/>
  <c r="M64" i="7"/>
  <c r="K64" i="7"/>
  <c r="I64" i="7"/>
  <c r="F64" i="7"/>
  <c r="Q63" i="7"/>
  <c r="P63" i="7"/>
  <c r="M63" i="7"/>
  <c r="K63" i="7"/>
  <c r="I63" i="7"/>
  <c r="F63" i="7"/>
  <c r="Q62" i="7"/>
  <c r="P62" i="7"/>
  <c r="M62" i="7"/>
  <c r="K62" i="7"/>
  <c r="I62" i="7"/>
  <c r="F62" i="7"/>
  <c r="Q61" i="7"/>
  <c r="P61" i="7"/>
  <c r="M61" i="7"/>
  <c r="K61" i="7"/>
  <c r="I61" i="7"/>
  <c r="F61" i="7"/>
  <c r="Q60" i="7"/>
  <c r="P60" i="7"/>
  <c r="M60" i="7"/>
  <c r="K60" i="7"/>
  <c r="I60" i="7"/>
  <c r="F60" i="7"/>
  <c r="Q59" i="7"/>
  <c r="P59" i="7"/>
  <c r="M59" i="7"/>
  <c r="K59" i="7"/>
  <c r="I59" i="7"/>
  <c r="F59" i="7"/>
  <c r="Q58" i="7"/>
  <c r="P58" i="7"/>
  <c r="M58" i="7"/>
  <c r="K58" i="7"/>
  <c r="I58" i="7"/>
  <c r="F58" i="7"/>
  <c r="Q57" i="7"/>
  <c r="P57" i="7"/>
  <c r="M57" i="7"/>
  <c r="K57" i="7"/>
  <c r="I57" i="7"/>
  <c r="F57" i="7"/>
  <c r="Q56" i="7"/>
  <c r="P56" i="7"/>
  <c r="M56" i="7"/>
  <c r="K56" i="7"/>
  <c r="I56" i="7"/>
  <c r="F56" i="7"/>
  <c r="Q55" i="7"/>
  <c r="P55" i="7"/>
  <c r="M55" i="7"/>
  <c r="K55" i="7"/>
  <c r="I55" i="7"/>
  <c r="F55" i="7"/>
  <c r="Q54" i="7"/>
  <c r="P54" i="7"/>
  <c r="M54" i="7"/>
  <c r="K54" i="7"/>
  <c r="I54" i="7"/>
  <c r="F54" i="7"/>
  <c r="Q53" i="7"/>
  <c r="P53" i="7"/>
  <c r="M53" i="7"/>
  <c r="K53" i="7"/>
  <c r="I53" i="7"/>
  <c r="F53" i="7"/>
  <c r="Q52" i="7"/>
  <c r="P52" i="7"/>
  <c r="M52" i="7"/>
  <c r="K52" i="7"/>
  <c r="I52" i="7"/>
  <c r="F52" i="7"/>
  <c r="Q51" i="7"/>
  <c r="P51" i="7"/>
  <c r="M51" i="7"/>
  <c r="K51" i="7"/>
  <c r="I51" i="7"/>
  <c r="F51" i="7"/>
  <c r="Q50" i="7"/>
  <c r="P50" i="7"/>
  <c r="M50" i="7"/>
  <c r="K50" i="7"/>
  <c r="I50" i="7"/>
  <c r="F50" i="7"/>
  <c r="Q49" i="7"/>
  <c r="P49" i="7"/>
  <c r="M49" i="7"/>
  <c r="K49" i="7"/>
  <c r="I49" i="7"/>
  <c r="F49" i="7"/>
  <c r="Q48" i="7"/>
  <c r="P48" i="7"/>
  <c r="M48" i="7"/>
  <c r="K48" i="7"/>
  <c r="I48" i="7"/>
  <c r="F48" i="7"/>
  <c r="Q47" i="7"/>
  <c r="P47" i="7"/>
  <c r="M47" i="7"/>
  <c r="K47" i="7"/>
  <c r="I47" i="7"/>
  <c r="F47" i="7"/>
  <c r="Q46" i="7"/>
  <c r="P46" i="7"/>
  <c r="M46" i="7"/>
  <c r="K46" i="7"/>
  <c r="I46" i="7"/>
  <c r="F46" i="7"/>
  <c r="Q45" i="7"/>
  <c r="P45" i="7"/>
  <c r="M45" i="7"/>
  <c r="K45" i="7"/>
  <c r="I45" i="7"/>
  <c r="F45" i="7"/>
  <c r="Q44" i="7"/>
  <c r="P44" i="7"/>
  <c r="M44" i="7"/>
  <c r="K44" i="7"/>
  <c r="I44" i="7"/>
  <c r="F44" i="7"/>
  <c r="Q43" i="7"/>
  <c r="P43" i="7"/>
  <c r="M43" i="7"/>
  <c r="K43" i="7"/>
  <c r="I43" i="7"/>
  <c r="F43" i="7"/>
  <c r="Q42" i="7"/>
  <c r="P42" i="7"/>
  <c r="M42" i="7"/>
  <c r="K42" i="7"/>
  <c r="I42" i="7"/>
  <c r="F42" i="7"/>
  <c r="Q41" i="7"/>
  <c r="P41" i="7"/>
  <c r="M41" i="7"/>
  <c r="K41" i="7"/>
  <c r="I41" i="7"/>
  <c r="F41" i="7"/>
  <c r="Q40" i="7"/>
  <c r="P40" i="7"/>
  <c r="M40" i="7"/>
  <c r="K40" i="7"/>
  <c r="I40" i="7"/>
  <c r="F40" i="7"/>
  <c r="Q39" i="7"/>
  <c r="P39" i="7"/>
  <c r="M39" i="7"/>
  <c r="K39" i="7"/>
  <c r="I39" i="7"/>
  <c r="F39" i="7"/>
  <c r="Q38" i="7"/>
  <c r="P38" i="7"/>
  <c r="M38" i="7"/>
  <c r="K38" i="7"/>
  <c r="I38" i="7"/>
  <c r="F38" i="7"/>
  <c r="Q37" i="7"/>
  <c r="P37" i="7"/>
  <c r="M37" i="7"/>
  <c r="K37" i="7"/>
  <c r="I37" i="7"/>
  <c r="F37" i="7"/>
  <c r="Q36" i="7"/>
  <c r="P36" i="7"/>
  <c r="M36" i="7"/>
  <c r="K36" i="7"/>
  <c r="I36" i="7"/>
  <c r="F36" i="7"/>
  <c r="Q35" i="7"/>
  <c r="P35" i="7"/>
  <c r="M35" i="7"/>
  <c r="K35" i="7"/>
  <c r="I35" i="7"/>
  <c r="F35" i="7"/>
  <c r="Q34" i="7"/>
  <c r="P34" i="7"/>
  <c r="M34" i="7"/>
  <c r="K34" i="7"/>
  <c r="I34" i="7"/>
  <c r="F34" i="7"/>
  <c r="Q33" i="7"/>
  <c r="P33" i="7"/>
  <c r="M33" i="7"/>
  <c r="K33" i="7"/>
  <c r="I33" i="7"/>
  <c r="F33" i="7"/>
  <c r="Q32" i="7"/>
  <c r="P32" i="7"/>
  <c r="M32" i="7"/>
  <c r="K32" i="7"/>
  <c r="I32" i="7"/>
  <c r="F32" i="7"/>
  <c r="Q31" i="7"/>
  <c r="P31" i="7"/>
  <c r="M31" i="7"/>
  <c r="K31" i="7"/>
  <c r="I31" i="7"/>
  <c r="F31" i="7"/>
  <c r="Q30" i="7"/>
  <c r="P30" i="7"/>
  <c r="M30" i="7"/>
  <c r="K30" i="7"/>
  <c r="I30" i="7"/>
  <c r="F30" i="7"/>
  <c r="Q29" i="7"/>
  <c r="P29" i="7"/>
  <c r="M29" i="7"/>
  <c r="K29" i="7"/>
  <c r="I29" i="7"/>
  <c r="F29" i="7"/>
  <c r="Q28" i="7"/>
  <c r="P28" i="7"/>
  <c r="M28" i="7"/>
  <c r="K28" i="7"/>
  <c r="I28" i="7"/>
  <c r="F28" i="7"/>
  <c r="Q27" i="7"/>
  <c r="P27" i="7"/>
  <c r="M27" i="7"/>
  <c r="K27" i="7"/>
  <c r="I27" i="7"/>
  <c r="F27" i="7"/>
  <c r="Q26" i="7"/>
  <c r="P26" i="7"/>
  <c r="M26" i="7"/>
  <c r="K26" i="7"/>
  <c r="I26" i="7"/>
  <c r="F26" i="7"/>
  <c r="Q25" i="7"/>
  <c r="P25" i="7"/>
  <c r="M25" i="7"/>
  <c r="K25" i="7"/>
  <c r="I25" i="7"/>
  <c r="F25" i="7"/>
  <c r="Q24" i="7"/>
  <c r="P24" i="7"/>
  <c r="M24" i="7"/>
  <c r="K24" i="7"/>
  <c r="I24" i="7"/>
  <c r="F24" i="7"/>
  <c r="Q23" i="7"/>
  <c r="P23" i="7"/>
  <c r="M23" i="7"/>
  <c r="K23" i="7"/>
  <c r="I23" i="7"/>
  <c r="F23" i="7"/>
  <c r="Q22" i="7"/>
  <c r="P22" i="7"/>
  <c r="M22" i="7"/>
  <c r="K22" i="7"/>
  <c r="I22" i="7"/>
  <c r="F22" i="7"/>
  <c r="Q21" i="7"/>
  <c r="P21" i="7"/>
  <c r="M21" i="7"/>
  <c r="K21" i="7"/>
  <c r="I21" i="7"/>
  <c r="F21" i="7"/>
  <c r="Q20" i="7"/>
  <c r="P20" i="7"/>
  <c r="M20" i="7"/>
  <c r="K20" i="7"/>
  <c r="I20" i="7"/>
  <c r="F20" i="7"/>
  <c r="Q19" i="7"/>
  <c r="P19" i="7"/>
  <c r="M19" i="7"/>
  <c r="K19" i="7"/>
  <c r="I19" i="7"/>
  <c r="F19" i="7"/>
  <c r="Q18" i="7"/>
  <c r="P18" i="7"/>
  <c r="M18" i="7"/>
  <c r="K18" i="7"/>
  <c r="I18" i="7"/>
  <c r="F18" i="7"/>
  <c r="Q17" i="7"/>
  <c r="P17" i="7"/>
  <c r="M17" i="7"/>
  <c r="K17" i="7"/>
  <c r="I17" i="7"/>
  <c r="F17" i="7"/>
  <c r="Q16" i="7"/>
  <c r="P16" i="7"/>
  <c r="M16" i="7"/>
  <c r="K16" i="7"/>
  <c r="I16" i="7"/>
  <c r="F16" i="7"/>
  <c r="Q15" i="7"/>
  <c r="P15" i="7"/>
  <c r="M15" i="7"/>
  <c r="K15" i="7"/>
  <c r="I15" i="7"/>
  <c r="F15" i="7"/>
  <c r="Q14" i="7"/>
  <c r="P14" i="7"/>
  <c r="M14" i="7"/>
  <c r="K14" i="7"/>
  <c r="I14" i="7"/>
  <c r="F14" i="7"/>
  <c r="Q13" i="7"/>
  <c r="P13" i="7"/>
  <c r="M13" i="7"/>
  <c r="K13" i="7"/>
  <c r="I13" i="7"/>
  <c r="F13" i="7"/>
  <c r="Q12" i="7"/>
  <c r="P12" i="7"/>
  <c r="M12" i="7"/>
  <c r="K12" i="7"/>
  <c r="I12" i="7"/>
  <c r="F12" i="7"/>
  <c r="Q11" i="7"/>
  <c r="P11" i="7"/>
  <c r="M11" i="7"/>
  <c r="K11" i="7"/>
  <c r="I11" i="7"/>
  <c r="F11" i="7"/>
  <c r="Q10" i="7"/>
  <c r="P10" i="7"/>
  <c r="M10" i="7"/>
  <c r="K10" i="7"/>
  <c r="I10" i="7"/>
  <c r="F10" i="7"/>
  <c r="Q9" i="7"/>
  <c r="P9" i="7"/>
  <c r="M9" i="7"/>
  <c r="K9" i="7"/>
  <c r="I9" i="7"/>
  <c r="F9" i="7"/>
  <c r="Q8" i="7"/>
  <c r="P8" i="7"/>
  <c r="M8" i="7"/>
  <c r="K8" i="7"/>
  <c r="I8" i="7"/>
  <c r="F8" i="7"/>
  <c r="Q7" i="7"/>
  <c r="P7" i="7"/>
  <c r="M7" i="7"/>
  <c r="K7" i="7"/>
  <c r="I7" i="7"/>
  <c r="F7" i="7"/>
  <c r="Q6" i="7"/>
  <c r="P6" i="7"/>
  <c r="M6" i="7"/>
  <c r="K6" i="7"/>
  <c r="I6" i="7"/>
  <c r="F6" i="7"/>
  <c r="Q272" i="6"/>
  <c r="P272" i="6"/>
  <c r="M272" i="6"/>
  <c r="K272" i="6"/>
  <c r="I272" i="6"/>
  <c r="F272" i="6"/>
  <c r="Q271" i="6"/>
  <c r="P271" i="6"/>
  <c r="M271" i="6"/>
  <c r="K271" i="6"/>
  <c r="I271" i="6"/>
  <c r="F271" i="6"/>
  <c r="Q270" i="6"/>
  <c r="P270" i="6"/>
  <c r="M270" i="6"/>
  <c r="K270" i="6"/>
  <c r="I270" i="6"/>
  <c r="F270" i="6"/>
  <c r="Q269" i="6"/>
  <c r="P269" i="6"/>
  <c r="M269" i="6"/>
  <c r="K269" i="6"/>
  <c r="I269" i="6"/>
  <c r="F269" i="6"/>
  <c r="Q268" i="6"/>
  <c r="P268" i="6"/>
  <c r="M268" i="6"/>
  <c r="K268" i="6"/>
  <c r="I268" i="6"/>
  <c r="F268" i="6"/>
  <c r="Q267" i="6"/>
  <c r="P267" i="6"/>
  <c r="M267" i="6"/>
  <c r="K267" i="6"/>
  <c r="I267" i="6"/>
  <c r="F267" i="6"/>
  <c r="Q266" i="6"/>
  <c r="P266" i="6"/>
  <c r="M266" i="6"/>
  <c r="K266" i="6"/>
  <c r="I266" i="6"/>
  <c r="F266" i="6"/>
  <c r="Q265" i="6"/>
  <c r="P265" i="6"/>
  <c r="M265" i="6"/>
  <c r="K265" i="6"/>
  <c r="I265" i="6"/>
  <c r="F265" i="6"/>
  <c r="Q264" i="6"/>
  <c r="P264" i="6"/>
  <c r="M264" i="6"/>
  <c r="K264" i="6"/>
  <c r="I264" i="6"/>
  <c r="F264" i="6"/>
  <c r="Q263" i="6"/>
  <c r="P263" i="6"/>
  <c r="M263" i="6"/>
  <c r="K263" i="6"/>
  <c r="I263" i="6"/>
  <c r="F263" i="6"/>
  <c r="Q262" i="6"/>
  <c r="P262" i="6"/>
  <c r="M262" i="6"/>
  <c r="K262" i="6"/>
  <c r="I262" i="6"/>
  <c r="F262" i="6"/>
  <c r="Q261" i="6"/>
  <c r="P261" i="6"/>
  <c r="M261" i="6"/>
  <c r="K261" i="6"/>
  <c r="I261" i="6"/>
  <c r="F261" i="6"/>
  <c r="Q260" i="6"/>
  <c r="P260" i="6"/>
  <c r="M260" i="6"/>
  <c r="K260" i="6"/>
  <c r="I260" i="6"/>
  <c r="F260" i="6"/>
  <c r="Q259" i="6"/>
  <c r="P259" i="6"/>
  <c r="M259" i="6"/>
  <c r="K259" i="6"/>
  <c r="I259" i="6"/>
  <c r="F259" i="6"/>
  <c r="Q258" i="6"/>
  <c r="P258" i="6"/>
  <c r="M258" i="6"/>
  <c r="K258" i="6"/>
  <c r="I258" i="6"/>
  <c r="F258" i="6"/>
  <c r="Q257" i="6"/>
  <c r="P257" i="6"/>
  <c r="M257" i="6"/>
  <c r="K257" i="6"/>
  <c r="I257" i="6"/>
  <c r="F257" i="6"/>
  <c r="Q256" i="6"/>
  <c r="P256" i="6"/>
  <c r="M256" i="6"/>
  <c r="K256" i="6"/>
  <c r="I256" i="6"/>
  <c r="F256" i="6"/>
  <c r="Q255" i="6"/>
  <c r="P255" i="6"/>
  <c r="M255" i="6"/>
  <c r="K255" i="6"/>
  <c r="I255" i="6"/>
  <c r="F255" i="6"/>
  <c r="Q254" i="6"/>
  <c r="P254" i="6"/>
  <c r="M254" i="6"/>
  <c r="K254" i="6"/>
  <c r="I254" i="6"/>
  <c r="F254" i="6"/>
  <c r="Q253" i="6"/>
  <c r="P253" i="6"/>
  <c r="M253" i="6"/>
  <c r="K253" i="6"/>
  <c r="I253" i="6"/>
  <c r="F253" i="6"/>
  <c r="Q252" i="6"/>
  <c r="P252" i="6"/>
  <c r="M252" i="6"/>
  <c r="K252" i="6"/>
  <c r="I252" i="6"/>
  <c r="F252" i="6"/>
  <c r="Q251" i="6"/>
  <c r="P251" i="6"/>
  <c r="M251" i="6"/>
  <c r="K251" i="6"/>
  <c r="I251" i="6"/>
  <c r="F251" i="6"/>
  <c r="Q250" i="6"/>
  <c r="P250" i="6"/>
  <c r="M250" i="6"/>
  <c r="K250" i="6"/>
  <c r="I250" i="6"/>
  <c r="F250" i="6"/>
  <c r="Q249" i="6"/>
  <c r="P249" i="6"/>
  <c r="M249" i="6"/>
  <c r="K249" i="6"/>
  <c r="I249" i="6"/>
  <c r="F249" i="6"/>
  <c r="Q248" i="6"/>
  <c r="P248" i="6"/>
  <c r="M248" i="6"/>
  <c r="K248" i="6"/>
  <c r="I248" i="6"/>
  <c r="F248" i="6"/>
  <c r="Q247" i="6"/>
  <c r="P247" i="6"/>
  <c r="M247" i="6"/>
  <c r="K247" i="6"/>
  <c r="I247" i="6"/>
  <c r="F247" i="6"/>
  <c r="Q246" i="6"/>
  <c r="P246" i="6"/>
  <c r="M246" i="6"/>
  <c r="K246" i="6"/>
  <c r="I246" i="6"/>
  <c r="F246" i="6"/>
  <c r="Q245" i="6"/>
  <c r="P245" i="6"/>
  <c r="M245" i="6"/>
  <c r="K245" i="6"/>
  <c r="I245" i="6"/>
  <c r="F245" i="6"/>
  <c r="Q244" i="6"/>
  <c r="P244" i="6"/>
  <c r="M244" i="6"/>
  <c r="K244" i="6"/>
  <c r="I244" i="6"/>
  <c r="F244" i="6"/>
  <c r="Q243" i="6"/>
  <c r="P243" i="6"/>
  <c r="M243" i="6"/>
  <c r="K243" i="6"/>
  <c r="I243" i="6"/>
  <c r="F243" i="6"/>
  <c r="Q242" i="6"/>
  <c r="P242" i="6"/>
  <c r="M242" i="6"/>
  <c r="K242" i="6"/>
  <c r="I242" i="6"/>
  <c r="F242" i="6"/>
  <c r="Q241" i="6"/>
  <c r="P241" i="6"/>
  <c r="M241" i="6"/>
  <c r="K241" i="6"/>
  <c r="I241" i="6"/>
  <c r="F241" i="6"/>
  <c r="Q240" i="6"/>
  <c r="P240" i="6"/>
  <c r="M240" i="6"/>
  <c r="K240" i="6"/>
  <c r="I240" i="6"/>
  <c r="F240" i="6"/>
  <c r="Q239" i="6"/>
  <c r="P239" i="6"/>
  <c r="M239" i="6"/>
  <c r="K239" i="6"/>
  <c r="I239" i="6"/>
  <c r="F239" i="6"/>
  <c r="Q238" i="6"/>
  <c r="P238" i="6"/>
  <c r="M238" i="6"/>
  <c r="K238" i="6"/>
  <c r="I238" i="6"/>
  <c r="F238" i="6"/>
  <c r="Q237" i="6"/>
  <c r="P237" i="6"/>
  <c r="M237" i="6"/>
  <c r="K237" i="6"/>
  <c r="I237" i="6"/>
  <c r="F237" i="6"/>
  <c r="Q236" i="6"/>
  <c r="P236" i="6"/>
  <c r="M236" i="6"/>
  <c r="K236" i="6"/>
  <c r="I236" i="6"/>
  <c r="F236" i="6"/>
  <c r="Q235" i="6"/>
  <c r="P235" i="6"/>
  <c r="M235" i="6"/>
  <c r="K235" i="6"/>
  <c r="I235" i="6"/>
  <c r="F235" i="6"/>
  <c r="Q234" i="6"/>
  <c r="P234" i="6"/>
  <c r="M234" i="6"/>
  <c r="K234" i="6"/>
  <c r="I234" i="6"/>
  <c r="F234" i="6"/>
  <c r="Q233" i="6"/>
  <c r="P233" i="6"/>
  <c r="M233" i="6"/>
  <c r="K233" i="6"/>
  <c r="I233" i="6"/>
  <c r="F233" i="6"/>
  <c r="Q232" i="6"/>
  <c r="P232" i="6"/>
  <c r="M232" i="6"/>
  <c r="K232" i="6"/>
  <c r="I232" i="6"/>
  <c r="F232" i="6"/>
  <c r="Q231" i="6"/>
  <c r="P231" i="6"/>
  <c r="M231" i="6"/>
  <c r="K231" i="6"/>
  <c r="I231" i="6"/>
  <c r="F231" i="6"/>
  <c r="Q230" i="6"/>
  <c r="P230" i="6"/>
  <c r="M230" i="6"/>
  <c r="K230" i="6"/>
  <c r="I230" i="6"/>
  <c r="F230" i="6"/>
  <c r="Q229" i="6"/>
  <c r="P229" i="6"/>
  <c r="M229" i="6"/>
  <c r="K229" i="6"/>
  <c r="I229" i="6"/>
  <c r="F229" i="6"/>
  <c r="Q228" i="6"/>
  <c r="P228" i="6"/>
  <c r="M228" i="6"/>
  <c r="K228" i="6"/>
  <c r="I228" i="6"/>
  <c r="F228" i="6"/>
  <c r="Q227" i="6"/>
  <c r="P227" i="6"/>
  <c r="M227" i="6"/>
  <c r="K227" i="6"/>
  <c r="I227" i="6"/>
  <c r="F227" i="6"/>
  <c r="Q226" i="6"/>
  <c r="P226" i="6"/>
  <c r="M226" i="6"/>
  <c r="K226" i="6"/>
  <c r="I226" i="6"/>
  <c r="F226" i="6"/>
  <c r="Q225" i="6"/>
  <c r="P225" i="6"/>
  <c r="M225" i="6"/>
  <c r="K225" i="6"/>
  <c r="I225" i="6"/>
  <c r="F225" i="6"/>
  <c r="Q224" i="6"/>
  <c r="P224" i="6"/>
  <c r="M224" i="6"/>
  <c r="K224" i="6"/>
  <c r="I224" i="6"/>
  <c r="F224" i="6"/>
  <c r="Q223" i="6"/>
  <c r="P223" i="6"/>
  <c r="M223" i="6"/>
  <c r="K223" i="6"/>
  <c r="I223" i="6"/>
  <c r="F223" i="6"/>
  <c r="Q222" i="6"/>
  <c r="P222" i="6"/>
  <c r="M222" i="6"/>
  <c r="K222" i="6"/>
  <c r="I222" i="6"/>
  <c r="F222" i="6"/>
  <c r="Q221" i="6"/>
  <c r="P221" i="6"/>
  <c r="M221" i="6"/>
  <c r="K221" i="6"/>
  <c r="I221" i="6"/>
  <c r="F221" i="6"/>
  <c r="Q220" i="6"/>
  <c r="P220" i="6"/>
  <c r="M220" i="6"/>
  <c r="K220" i="6"/>
  <c r="I220" i="6"/>
  <c r="F220" i="6"/>
  <c r="Q219" i="6"/>
  <c r="P219" i="6"/>
  <c r="M219" i="6"/>
  <c r="K219" i="6"/>
  <c r="I219" i="6"/>
  <c r="F219" i="6"/>
  <c r="Q218" i="6"/>
  <c r="P218" i="6"/>
  <c r="M218" i="6"/>
  <c r="K218" i="6"/>
  <c r="I218" i="6"/>
  <c r="F218" i="6"/>
  <c r="Q217" i="6"/>
  <c r="P217" i="6"/>
  <c r="M217" i="6"/>
  <c r="K217" i="6"/>
  <c r="I217" i="6"/>
  <c r="F217" i="6"/>
  <c r="Q216" i="6"/>
  <c r="P216" i="6"/>
  <c r="M216" i="6"/>
  <c r="K216" i="6"/>
  <c r="I216" i="6"/>
  <c r="F216" i="6"/>
  <c r="Q215" i="6"/>
  <c r="P215" i="6"/>
  <c r="M215" i="6"/>
  <c r="K215" i="6"/>
  <c r="I215" i="6"/>
  <c r="F215" i="6"/>
  <c r="Q214" i="6"/>
  <c r="P214" i="6"/>
  <c r="M214" i="6"/>
  <c r="K214" i="6"/>
  <c r="I214" i="6"/>
  <c r="F214" i="6"/>
  <c r="Q213" i="6"/>
  <c r="P213" i="6"/>
  <c r="M213" i="6"/>
  <c r="K213" i="6"/>
  <c r="I213" i="6"/>
  <c r="F213" i="6"/>
  <c r="Q212" i="6"/>
  <c r="P212" i="6"/>
  <c r="M212" i="6"/>
  <c r="K212" i="6"/>
  <c r="I212" i="6"/>
  <c r="F212" i="6"/>
  <c r="Q211" i="6"/>
  <c r="P211" i="6"/>
  <c r="M211" i="6"/>
  <c r="K211" i="6"/>
  <c r="I211" i="6"/>
  <c r="F211" i="6"/>
  <c r="Q210" i="6"/>
  <c r="P210" i="6"/>
  <c r="M210" i="6"/>
  <c r="K210" i="6"/>
  <c r="I210" i="6"/>
  <c r="F210" i="6"/>
  <c r="Q209" i="6"/>
  <c r="P209" i="6"/>
  <c r="M209" i="6"/>
  <c r="K209" i="6"/>
  <c r="I209" i="6"/>
  <c r="F209" i="6"/>
  <c r="Q208" i="6"/>
  <c r="P208" i="6"/>
  <c r="M208" i="6"/>
  <c r="K208" i="6"/>
  <c r="I208" i="6"/>
  <c r="F208" i="6"/>
  <c r="Q207" i="6"/>
  <c r="P207" i="6"/>
  <c r="M207" i="6"/>
  <c r="K207" i="6"/>
  <c r="I207" i="6"/>
  <c r="F207" i="6"/>
  <c r="Q206" i="6"/>
  <c r="P206" i="6"/>
  <c r="M206" i="6"/>
  <c r="K206" i="6"/>
  <c r="I206" i="6"/>
  <c r="F206" i="6"/>
  <c r="Q205" i="6"/>
  <c r="P205" i="6"/>
  <c r="M205" i="6"/>
  <c r="K205" i="6"/>
  <c r="I205" i="6"/>
  <c r="F205" i="6"/>
  <c r="Q204" i="6"/>
  <c r="P204" i="6"/>
  <c r="M204" i="6"/>
  <c r="K204" i="6"/>
  <c r="I204" i="6"/>
  <c r="F204" i="6"/>
  <c r="Q203" i="6"/>
  <c r="P203" i="6"/>
  <c r="M203" i="6"/>
  <c r="K203" i="6"/>
  <c r="I203" i="6"/>
  <c r="F203" i="6"/>
  <c r="Q202" i="6"/>
  <c r="P202" i="6"/>
  <c r="M202" i="6"/>
  <c r="K202" i="6"/>
  <c r="I202" i="6"/>
  <c r="F202" i="6"/>
  <c r="Q201" i="6"/>
  <c r="P201" i="6"/>
  <c r="M201" i="6"/>
  <c r="K201" i="6"/>
  <c r="I201" i="6"/>
  <c r="F201" i="6"/>
  <c r="Q200" i="6"/>
  <c r="P200" i="6"/>
  <c r="M200" i="6"/>
  <c r="K200" i="6"/>
  <c r="I200" i="6"/>
  <c r="F200" i="6"/>
  <c r="Q199" i="6"/>
  <c r="P199" i="6"/>
  <c r="M199" i="6"/>
  <c r="K199" i="6"/>
  <c r="I199" i="6"/>
  <c r="F199" i="6"/>
  <c r="Q198" i="6"/>
  <c r="P198" i="6"/>
  <c r="M198" i="6"/>
  <c r="K198" i="6"/>
  <c r="I198" i="6"/>
  <c r="F198" i="6"/>
  <c r="Q197" i="6"/>
  <c r="P197" i="6"/>
  <c r="M197" i="6"/>
  <c r="K197" i="6"/>
  <c r="I197" i="6"/>
  <c r="F197" i="6"/>
  <c r="Q196" i="6"/>
  <c r="P196" i="6"/>
  <c r="M196" i="6"/>
  <c r="K196" i="6"/>
  <c r="I196" i="6"/>
  <c r="F196" i="6"/>
  <c r="Q195" i="6"/>
  <c r="P195" i="6"/>
  <c r="M195" i="6"/>
  <c r="K195" i="6"/>
  <c r="I195" i="6"/>
  <c r="F195" i="6"/>
  <c r="Q194" i="6"/>
  <c r="P194" i="6"/>
  <c r="M194" i="6"/>
  <c r="K194" i="6"/>
  <c r="I194" i="6"/>
  <c r="F194" i="6"/>
  <c r="Q193" i="6"/>
  <c r="P193" i="6"/>
  <c r="M193" i="6"/>
  <c r="K193" i="6"/>
  <c r="I193" i="6"/>
  <c r="F193" i="6"/>
  <c r="Q192" i="6"/>
  <c r="P192" i="6"/>
  <c r="M192" i="6"/>
  <c r="K192" i="6"/>
  <c r="I192" i="6"/>
  <c r="F192" i="6"/>
  <c r="Q191" i="6"/>
  <c r="P191" i="6"/>
  <c r="M191" i="6"/>
  <c r="K191" i="6"/>
  <c r="I191" i="6"/>
  <c r="F191" i="6"/>
  <c r="Q190" i="6"/>
  <c r="P190" i="6"/>
  <c r="M190" i="6"/>
  <c r="K190" i="6"/>
  <c r="I190" i="6"/>
  <c r="F190" i="6"/>
  <c r="Q189" i="6"/>
  <c r="P189" i="6"/>
  <c r="M189" i="6"/>
  <c r="K189" i="6"/>
  <c r="I189" i="6"/>
  <c r="F189" i="6"/>
  <c r="Q188" i="6"/>
  <c r="P188" i="6"/>
  <c r="M188" i="6"/>
  <c r="K188" i="6"/>
  <c r="I188" i="6"/>
  <c r="F188" i="6"/>
  <c r="Q187" i="6"/>
  <c r="P187" i="6"/>
  <c r="M187" i="6"/>
  <c r="K187" i="6"/>
  <c r="I187" i="6"/>
  <c r="F187" i="6"/>
  <c r="Q186" i="6"/>
  <c r="P186" i="6"/>
  <c r="M186" i="6"/>
  <c r="K186" i="6"/>
  <c r="I186" i="6"/>
  <c r="F186" i="6"/>
  <c r="Q185" i="6"/>
  <c r="P185" i="6"/>
  <c r="M185" i="6"/>
  <c r="K185" i="6"/>
  <c r="I185" i="6"/>
  <c r="F185" i="6"/>
  <c r="Q184" i="6"/>
  <c r="P184" i="6"/>
  <c r="M184" i="6"/>
  <c r="K184" i="6"/>
  <c r="I184" i="6"/>
  <c r="F184" i="6"/>
  <c r="Q183" i="6"/>
  <c r="P183" i="6"/>
  <c r="M183" i="6"/>
  <c r="K183" i="6"/>
  <c r="I183" i="6"/>
  <c r="F183" i="6"/>
  <c r="Q182" i="6"/>
  <c r="P182" i="6"/>
  <c r="M182" i="6"/>
  <c r="K182" i="6"/>
  <c r="I182" i="6"/>
  <c r="F182" i="6"/>
  <c r="Q181" i="6"/>
  <c r="P181" i="6"/>
  <c r="M181" i="6"/>
  <c r="K181" i="6"/>
  <c r="I181" i="6"/>
  <c r="F181" i="6"/>
  <c r="Q180" i="6"/>
  <c r="P180" i="6"/>
  <c r="M180" i="6"/>
  <c r="K180" i="6"/>
  <c r="I180" i="6"/>
  <c r="F180" i="6"/>
  <c r="Q179" i="6"/>
  <c r="P179" i="6"/>
  <c r="M179" i="6"/>
  <c r="K179" i="6"/>
  <c r="I179" i="6"/>
  <c r="F179" i="6"/>
  <c r="Q178" i="6"/>
  <c r="P178" i="6"/>
  <c r="M178" i="6"/>
  <c r="K178" i="6"/>
  <c r="I178" i="6"/>
  <c r="F178" i="6"/>
  <c r="Q177" i="6"/>
  <c r="P177" i="6"/>
  <c r="M177" i="6"/>
  <c r="K177" i="6"/>
  <c r="I177" i="6"/>
  <c r="F177" i="6"/>
  <c r="Q176" i="6"/>
  <c r="P176" i="6"/>
  <c r="M176" i="6"/>
  <c r="K176" i="6"/>
  <c r="I176" i="6"/>
  <c r="F176" i="6"/>
  <c r="Q175" i="6"/>
  <c r="P175" i="6"/>
  <c r="M175" i="6"/>
  <c r="K175" i="6"/>
  <c r="I175" i="6"/>
  <c r="F175" i="6"/>
  <c r="Q174" i="6"/>
  <c r="P174" i="6"/>
  <c r="M174" i="6"/>
  <c r="K174" i="6"/>
  <c r="I174" i="6"/>
  <c r="F174" i="6"/>
  <c r="Q173" i="6"/>
  <c r="P173" i="6"/>
  <c r="M173" i="6"/>
  <c r="K173" i="6"/>
  <c r="I173" i="6"/>
  <c r="F173" i="6"/>
  <c r="Q172" i="6"/>
  <c r="P172" i="6"/>
  <c r="M172" i="6"/>
  <c r="K172" i="6"/>
  <c r="I172" i="6"/>
  <c r="F172" i="6"/>
  <c r="Q171" i="6"/>
  <c r="P171" i="6"/>
  <c r="M171" i="6"/>
  <c r="K171" i="6"/>
  <c r="I171" i="6"/>
  <c r="F171" i="6"/>
  <c r="Q170" i="6"/>
  <c r="P170" i="6"/>
  <c r="M170" i="6"/>
  <c r="K170" i="6"/>
  <c r="I170" i="6"/>
  <c r="F170" i="6"/>
  <c r="Q169" i="6"/>
  <c r="P169" i="6"/>
  <c r="M169" i="6"/>
  <c r="K169" i="6"/>
  <c r="I169" i="6"/>
  <c r="F169" i="6"/>
  <c r="Q168" i="6"/>
  <c r="P168" i="6"/>
  <c r="M168" i="6"/>
  <c r="K168" i="6"/>
  <c r="I168" i="6"/>
  <c r="F168" i="6"/>
  <c r="Q167" i="6"/>
  <c r="P167" i="6"/>
  <c r="M167" i="6"/>
  <c r="K167" i="6"/>
  <c r="I167" i="6"/>
  <c r="F167" i="6"/>
  <c r="Q166" i="6"/>
  <c r="P166" i="6"/>
  <c r="M166" i="6"/>
  <c r="K166" i="6"/>
  <c r="I166" i="6"/>
  <c r="F166" i="6"/>
  <c r="Q165" i="6"/>
  <c r="P165" i="6"/>
  <c r="M165" i="6"/>
  <c r="K165" i="6"/>
  <c r="I165" i="6"/>
  <c r="F165" i="6"/>
  <c r="Q164" i="6"/>
  <c r="P164" i="6"/>
  <c r="M164" i="6"/>
  <c r="K164" i="6"/>
  <c r="I164" i="6"/>
  <c r="F164" i="6"/>
  <c r="Q163" i="6"/>
  <c r="P163" i="6"/>
  <c r="M163" i="6"/>
  <c r="K163" i="6"/>
  <c r="I163" i="6"/>
  <c r="F163" i="6"/>
  <c r="Q162" i="6"/>
  <c r="P162" i="6"/>
  <c r="M162" i="6"/>
  <c r="K162" i="6"/>
  <c r="I162" i="6"/>
  <c r="F162" i="6"/>
  <c r="Q161" i="6"/>
  <c r="P161" i="6"/>
  <c r="M161" i="6"/>
  <c r="K161" i="6"/>
  <c r="I161" i="6"/>
  <c r="F161" i="6"/>
  <c r="Q160" i="6"/>
  <c r="P160" i="6"/>
  <c r="M160" i="6"/>
  <c r="K160" i="6"/>
  <c r="I160" i="6"/>
  <c r="F160" i="6"/>
  <c r="Q159" i="6"/>
  <c r="P159" i="6"/>
  <c r="M159" i="6"/>
  <c r="K159" i="6"/>
  <c r="I159" i="6"/>
  <c r="F159" i="6"/>
  <c r="Q158" i="6"/>
  <c r="P158" i="6"/>
  <c r="M158" i="6"/>
  <c r="K158" i="6"/>
  <c r="I158" i="6"/>
  <c r="F158" i="6"/>
  <c r="Q157" i="6"/>
  <c r="P157" i="6"/>
  <c r="M157" i="6"/>
  <c r="K157" i="6"/>
  <c r="I157" i="6"/>
  <c r="F157" i="6"/>
  <c r="Q156" i="6"/>
  <c r="P156" i="6"/>
  <c r="M156" i="6"/>
  <c r="K156" i="6"/>
  <c r="I156" i="6"/>
  <c r="F156" i="6"/>
  <c r="Q155" i="6"/>
  <c r="P155" i="6"/>
  <c r="M155" i="6"/>
  <c r="K155" i="6"/>
  <c r="I155" i="6"/>
  <c r="F155" i="6"/>
  <c r="Q154" i="6"/>
  <c r="P154" i="6"/>
  <c r="M154" i="6"/>
  <c r="K154" i="6"/>
  <c r="I154" i="6"/>
  <c r="F154" i="6"/>
  <c r="Q153" i="6"/>
  <c r="P153" i="6"/>
  <c r="M153" i="6"/>
  <c r="K153" i="6"/>
  <c r="I153" i="6"/>
  <c r="F153" i="6"/>
  <c r="Q152" i="6"/>
  <c r="P152" i="6"/>
  <c r="M152" i="6"/>
  <c r="K152" i="6"/>
  <c r="I152" i="6"/>
  <c r="F152" i="6"/>
  <c r="Q151" i="6"/>
  <c r="P151" i="6"/>
  <c r="M151" i="6"/>
  <c r="K151" i="6"/>
  <c r="I151" i="6"/>
  <c r="F151" i="6"/>
  <c r="Q150" i="6"/>
  <c r="P150" i="6"/>
  <c r="M150" i="6"/>
  <c r="K150" i="6"/>
  <c r="I150" i="6"/>
  <c r="F150" i="6"/>
  <c r="Q149" i="6"/>
  <c r="P149" i="6"/>
  <c r="M149" i="6"/>
  <c r="K149" i="6"/>
  <c r="I149" i="6"/>
  <c r="F149" i="6"/>
  <c r="Q148" i="6"/>
  <c r="P148" i="6"/>
  <c r="M148" i="6"/>
  <c r="K148" i="6"/>
  <c r="I148" i="6"/>
  <c r="F148" i="6"/>
  <c r="Q147" i="6"/>
  <c r="P147" i="6"/>
  <c r="M147" i="6"/>
  <c r="K147" i="6"/>
  <c r="I147" i="6"/>
  <c r="F147" i="6"/>
  <c r="Q146" i="6"/>
  <c r="P146" i="6"/>
  <c r="M146" i="6"/>
  <c r="K146" i="6"/>
  <c r="I146" i="6"/>
  <c r="F146" i="6"/>
  <c r="Q145" i="6"/>
  <c r="P145" i="6"/>
  <c r="M145" i="6"/>
  <c r="K145" i="6"/>
  <c r="I145" i="6"/>
  <c r="F145" i="6"/>
  <c r="Q144" i="6"/>
  <c r="P144" i="6"/>
  <c r="M144" i="6"/>
  <c r="K144" i="6"/>
  <c r="I144" i="6"/>
  <c r="F144" i="6"/>
  <c r="Q143" i="6"/>
  <c r="P143" i="6"/>
  <c r="M143" i="6"/>
  <c r="K143" i="6"/>
  <c r="I143" i="6"/>
  <c r="F143" i="6"/>
  <c r="Q142" i="6"/>
  <c r="P142" i="6"/>
  <c r="M142" i="6"/>
  <c r="K142" i="6"/>
  <c r="I142" i="6"/>
  <c r="F142" i="6"/>
  <c r="Q141" i="6"/>
  <c r="P141" i="6"/>
  <c r="M141" i="6"/>
  <c r="K141" i="6"/>
  <c r="I141" i="6"/>
  <c r="F141" i="6"/>
  <c r="Q140" i="6"/>
  <c r="P140" i="6"/>
  <c r="M140" i="6"/>
  <c r="K140" i="6"/>
  <c r="I140" i="6"/>
  <c r="F140" i="6"/>
  <c r="Q139" i="6"/>
  <c r="P139" i="6"/>
  <c r="M139" i="6"/>
  <c r="K139" i="6"/>
  <c r="I139" i="6"/>
  <c r="F139" i="6"/>
  <c r="Q138" i="6"/>
  <c r="P138" i="6"/>
  <c r="M138" i="6"/>
  <c r="K138" i="6"/>
  <c r="I138" i="6"/>
  <c r="F138" i="6"/>
  <c r="Q137" i="6"/>
  <c r="P137" i="6"/>
  <c r="M137" i="6"/>
  <c r="K137" i="6"/>
  <c r="I137" i="6"/>
  <c r="F137" i="6"/>
  <c r="Q136" i="6"/>
  <c r="P136" i="6"/>
  <c r="M136" i="6"/>
  <c r="K136" i="6"/>
  <c r="I136" i="6"/>
  <c r="F136" i="6"/>
  <c r="Q135" i="6"/>
  <c r="P135" i="6"/>
  <c r="M135" i="6"/>
  <c r="K135" i="6"/>
  <c r="I135" i="6"/>
  <c r="F135" i="6"/>
  <c r="Q134" i="6"/>
  <c r="P134" i="6"/>
  <c r="M134" i="6"/>
  <c r="K134" i="6"/>
  <c r="I134" i="6"/>
  <c r="F134" i="6"/>
  <c r="Q133" i="6"/>
  <c r="P133" i="6"/>
  <c r="M133" i="6"/>
  <c r="K133" i="6"/>
  <c r="I133" i="6"/>
  <c r="F133" i="6"/>
  <c r="Q132" i="6"/>
  <c r="P132" i="6"/>
  <c r="M132" i="6"/>
  <c r="K132" i="6"/>
  <c r="I132" i="6"/>
  <c r="F132" i="6"/>
  <c r="Q131" i="6"/>
  <c r="P131" i="6"/>
  <c r="M131" i="6"/>
  <c r="K131" i="6"/>
  <c r="I131" i="6"/>
  <c r="F131" i="6"/>
  <c r="Q130" i="6"/>
  <c r="P130" i="6"/>
  <c r="M130" i="6"/>
  <c r="K130" i="6"/>
  <c r="I130" i="6"/>
  <c r="F130" i="6"/>
  <c r="Q129" i="6"/>
  <c r="P129" i="6"/>
  <c r="M129" i="6"/>
  <c r="K129" i="6"/>
  <c r="I129" i="6"/>
  <c r="F129" i="6"/>
  <c r="Q128" i="6"/>
  <c r="P128" i="6"/>
  <c r="M128" i="6"/>
  <c r="K128" i="6"/>
  <c r="I128" i="6"/>
  <c r="F128" i="6"/>
  <c r="Q127" i="6"/>
  <c r="P127" i="6"/>
  <c r="M127" i="6"/>
  <c r="K127" i="6"/>
  <c r="I127" i="6"/>
  <c r="F127" i="6"/>
  <c r="Q126" i="6"/>
  <c r="P126" i="6"/>
  <c r="M126" i="6"/>
  <c r="K126" i="6"/>
  <c r="I126" i="6"/>
  <c r="F126" i="6"/>
  <c r="Q125" i="6"/>
  <c r="P125" i="6"/>
  <c r="M125" i="6"/>
  <c r="K125" i="6"/>
  <c r="I125" i="6"/>
  <c r="F125" i="6"/>
  <c r="Q124" i="6"/>
  <c r="P124" i="6"/>
  <c r="M124" i="6"/>
  <c r="K124" i="6"/>
  <c r="I124" i="6"/>
  <c r="F124" i="6"/>
  <c r="Q123" i="6"/>
  <c r="P123" i="6"/>
  <c r="M123" i="6"/>
  <c r="K123" i="6"/>
  <c r="I123" i="6"/>
  <c r="F123" i="6"/>
  <c r="Q122" i="6"/>
  <c r="P122" i="6"/>
  <c r="M122" i="6"/>
  <c r="K122" i="6"/>
  <c r="I122" i="6"/>
  <c r="F122" i="6"/>
  <c r="Q121" i="6"/>
  <c r="P121" i="6"/>
  <c r="M121" i="6"/>
  <c r="K121" i="6"/>
  <c r="I121" i="6"/>
  <c r="F121" i="6"/>
  <c r="Q120" i="6"/>
  <c r="P120" i="6"/>
  <c r="M120" i="6"/>
  <c r="K120" i="6"/>
  <c r="I120" i="6"/>
  <c r="F120" i="6"/>
  <c r="Q119" i="6"/>
  <c r="P119" i="6"/>
  <c r="M119" i="6"/>
  <c r="K119" i="6"/>
  <c r="I119" i="6"/>
  <c r="F119" i="6"/>
  <c r="Q118" i="6"/>
  <c r="P118" i="6"/>
  <c r="M118" i="6"/>
  <c r="K118" i="6"/>
  <c r="I118" i="6"/>
  <c r="F118" i="6"/>
  <c r="Q117" i="6"/>
  <c r="P117" i="6"/>
  <c r="M117" i="6"/>
  <c r="K117" i="6"/>
  <c r="I117" i="6"/>
  <c r="F117" i="6"/>
  <c r="Q116" i="6"/>
  <c r="P116" i="6"/>
  <c r="M116" i="6"/>
  <c r="K116" i="6"/>
  <c r="I116" i="6"/>
  <c r="F116" i="6"/>
  <c r="Q115" i="6"/>
  <c r="P115" i="6"/>
  <c r="M115" i="6"/>
  <c r="K115" i="6"/>
  <c r="I115" i="6"/>
  <c r="F115" i="6"/>
  <c r="Q114" i="6"/>
  <c r="P114" i="6"/>
  <c r="M114" i="6"/>
  <c r="K114" i="6"/>
  <c r="I114" i="6"/>
  <c r="F114" i="6"/>
  <c r="Q113" i="6"/>
  <c r="P113" i="6"/>
  <c r="M113" i="6"/>
  <c r="K113" i="6"/>
  <c r="I113" i="6"/>
  <c r="F113" i="6"/>
  <c r="Q112" i="6"/>
  <c r="P112" i="6"/>
  <c r="M112" i="6"/>
  <c r="K112" i="6"/>
  <c r="I112" i="6"/>
  <c r="F112" i="6"/>
  <c r="Q111" i="6"/>
  <c r="P111" i="6"/>
  <c r="M111" i="6"/>
  <c r="K111" i="6"/>
  <c r="I111" i="6"/>
  <c r="F111" i="6"/>
  <c r="Q110" i="6"/>
  <c r="P110" i="6"/>
  <c r="M110" i="6"/>
  <c r="K110" i="6"/>
  <c r="I110" i="6"/>
  <c r="F110" i="6"/>
  <c r="Q109" i="6"/>
  <c r="P109" i="6"/>
  <c r="M109" i="6"/>
  <c r="K109" i="6"/>
  <c r="I109" i="6"/>
  <c r="F109" i="6"/>
  <c r="Q108" i="6"/>
  <c r="P108" i="6"/>
  <c r="M108" i="6"/>
  <c r="K108" i="6"/>
  <c r="I108" i="6"/>
  <c r="F108" i="6"/>
  <c r="Q107" i="6"/>
  <c r="P107" i="6"/>
  <c r="M107" i="6"/>
  <c r="K107" i="6"/>
  <c r="I107" i="6"/>
  <c r="F107" i="6"/>
  <c r="Q106" i="6"/>
  <c r="P106" i="6"/>
  <c r="M106" i="6"/>
  <c r="K106" i="6"/>
  <c r="I106" i="6"/>
  <c r="F106" i="6"/>
  <c r="Q105" i="6"/>
  <c r="P105" i="6"/>
  <c r="M105" i="6"/>
  <c r="K105" i="6"/>
  <c r="I105" i="6"/>
  <c r="F105" i="6"/>
  <c r="Q104" i="6"/>
  <c r="P104" i="6"/>
  <c r="M104" i="6"/>
  <c r="K104" i="6"/>
  <c r="I104" i="6"/>
  <c r="F104" i="6"/>
  <c r="Q103" i="6"/>
  <c r="P103" i="6"/>
  <c r="M103" i="6"/>
  <c r="K103" i="6"/>
  <c r="I103" i="6"/>
  <c r="F103" i="6"/>
  <c r="Q102" i="6"/>
  <c r="P102" i="6"/>
  <c r="M102" i="6"/>
  <c r="K102" i="6"/>
  <c r="I102" i="6"/>
  <c r="F102" i="6"/>
  <c r="Q101" i="6"/>
  <c r="P101" i="6"/>
  <c r="M101" i="6"/>
  <c r="K101" i="6"/>
  <c r="I101" i="6"/>
  <c r="F101" i="6"/>
  <c r="Q100" i="6"/>
  <c r="P100" i="6"/>
  <c r="M100" i="6"/>
  <c r="K100" i="6"/>
  <c r="I100" i="6"/>
  <c r="F100" i="6"/>
  <c r="Q99" i="6"/>
  <c r="P99" i="6"/>
  <c r="M99" i="6"/>
  <c r="K99" i="6"/>
  <c r="I99" i="6"/>
  <c r="F99" i="6"/>
  <c r="Q98" i="6"/>
  <c r="P98" i="6"/>
  <c r="M98" i="6"/>
  <c r="K98" i="6"/>
  <c r="I98" i="6"/>
  <c r="F98" i="6"/>
  <c r="Q97" i="6"/>
  <c r="P97" i="6"/>
  <c r="M97" i="6"/>
  <c r="K97" i="6"/>
  <c r="I97" i="6"/>
  <c r="F97" i="6"/>
  <c r="Q96" i="6"/>
  <c r="P96" i="6"/>
  <c r="M96" i="6"/>
  <c r="K96" i="6"/>
  <c r="I96" i="6"/>
  <c r="F96" i="6"/>
  <c r="Q95" i="6"/>
  <c r="P95" i="6"/>
  <c r="M95" i="6"/>
  <c r="K95" i="6"/>
  <c r="I95" i="6"/>
  <c r="F95" i="6"/>
  <c r="Q94" i="6"/>
  <c r="P94" i="6"/>
  <c r="M94" i="6"/>
  <c r="K94" i="6"/>
  <c r="I94" i="6"/>
  <c r="F94" i="6"/>
  <c r="Q93" i="6"/>
  <c r="P93" i="6"/>
  <c r="M93" i="6"/>
  <c r="K93" i="6"/>
  <c r="I93" i="6"/>
  <c r="F93" i="6"/>
  <c r="Q92" i="6"/>
  <c r="P92" i="6"/>
  <c r="M92" i="6"/>
  <c r="K92" i="6"/>
  <c r="I92" i="6"/>
  <c r="F92" i="6"/>
  <c r="Q91" i="6"/>
  <c r="P91" i="6"/>
  <c r="M91" i="6"/>
  <c r="K91" i="6"/>
  <c r="I91" i="6"/>
  <c r="F91" i="6"/>
  <c r="Q90" i="6"/>
  <c r="P90" i="6"/>
  <c r="M90" i="6"/>
  <c r="K90" i="6"/>
  <c r="I90" i="6"/>
  <c r="F90" i="6"/>
  <c r="Q89" i="6"/>
  <c r="P89" i="6"/>
  <c r="M89" i="6"/>
  <c r="K89" i="6"/>
  <c r="I89" i="6"/>
  <c r="F89" i="6"/>
  <c r="Q88" i="6"/>
  <c r="P88" i="6"/>
  <c r="M88" i="6"/>
  <c r="K88" i="6"/>
  <c r="I88" i="6"/>
  <c r="F88" i="6"/>
  <c r="Q87" i="6"/>
  <c r="P87" i="6"/>
  <c r="M87" i="6"/>
  <c r="K87" i="6"/>
  <c r="I87" i="6"/>
  <c r="F87" i="6"/>
  <c r="Q86" i="6"/>
  <c r="P86" i="6"/>
  <c r="M86" i="6"/>
  <c r="K86" i="6"/>
  <c r="I86" i="6"/>
  <c r="F86" i="6"/>
  <c r="Q85" i="6"/>
  <c r="P85" i="6"/>
  <c r="M85" i="6"/>
  <c r="K85" i="6"/>
  <c r="I85" i="6"/>
  <c r="F85" i="6"/>
  <c r="Q84" i="6"/>
  <c r="P84" i="6"/>
  <c r="M84" i="6"/>
  <c r="K84" i="6"/>
  <c r="I84" i="6"/>
  <c r="F84" i="6"/>
  <c r="Q83" i="6"/>
  <c r="P83" i="6"/>
  <c r="M83" i="6"/>
  <c r="K83" i="6"/>
  <c r="I83" i="6"/>
  <c r="F83" i="6"/>
  <c r="Q82" i="6"/>
  <c r="P82" i="6"/>
  <c r="M82" i="6"/>
  <c r="K82" i="6"/>
  <c r="I82" i="6"/>
  <c r="F82" i="6"/>
  <c r="Q81" i="6"/>
  <c r="P81" i="6"/>
  <c r="M81" i="6"/>
  <c r="K81" i="6"/>
  <c r="I81" i="6"/>
  <c r="F81" i="6"/>
  <c r="Q80" i="6"/>
  <c r="P80" i="6"/>
  <c r="M80" i="6"/>
  <c r="K80" i="6"/>
  <c r="I80" i="6"/>
  <c r="F80" i="6"/>
  <c r="Q79" i="6"/>
  <c r="P79" i="6"/>
  <c r="M79" i="6"/>
  <c r="K79" i="6"/>
  <c r="I79" i="6"/>
  <c r="F79" i="6"/>
  <c r="Q78" i="6"/>
  <c r="P78" i="6"/>
  <c r="M78" i="6"/>
  <c r="K78" i="6"/>
  <c r="I78" i="6"/>
  <c r="F78" i="6"/>
  <c r="Q77" i="6"/>
  <c r="P77" i="6"/>
  <c r="M77" i="6"/>
  <c r="K77" i="6"/>
  <c r="I77" i="6"/>
  <c r="F77" i="6"/>
  <c r="Q76" i="6"/>
  <c r="P76" i="6"/>
  <c r="M76" i="6"/>
  <c r="K76" i="6"/>
  <c r="I76" i="6"/>
  <c r="F76" i="6"/>
  <c r="Q75" i="6"/>
  <c r="P75" i="6"/>
  <c r="M75" i="6"/>
  <c r="K75" i="6"/>
  <c r="I75" i="6"/>
  <c r="F75" i="6"/>
  <c r="Q74" i="6"/>
  <c r="P74" i="6"/>
  <c r="M74" i="6"/>
  <c r="K74" i="6"/>
  <c r="I74" i="6"/>
  <c r="F74" i="6"/>
  <c r="Q73" i="6"/>
  <c r="P73" i="6"/>
  <c r="M73" i="6"/>
  <c r="K73" i="6"/>
  <c r="I73" i="6"/>
  <c r="F73" i="6"/>
  <c r="Q72" i="6"/>
  <c r="P72" i="6"/>
  <c r="M72" i="6"/>
  <c r="K72" i="6"/>
  <c r="I72" i="6"/>
  <c r="F72" i="6"/>
  <c r="Q71" i="6"/>
  <c r="P71" i="6"/>
  <c r="M71" i="6"/>
  <c r="K71" i="6"/>
  <c r="I71" i="6"/>
  <c r="F71" i="6"/>
  <c r="Q70" i="6"/>
  <c r="P70" i="6"/>
  <c r="M70" i="6"/>
  <c r="K70" i="6"/>
  <c r="I70" i="6"/>
  <c r="F70" i="6"/>
  <c r="Q69" i="6"/>
  <c r="P69" i="6"/>
  <c r="M69" i="6"/>
  <c r="K69" i="6"/>
  <c r="I69" i="6"/>
  <c r="F69" i="6"/>
  <c r="Q68" i="6"/>
  <c r="P68" i="6"/>
  <c r="M68" i="6"/>
  <c r="K68" i="6"/>
  <c r="I68" i="6"/>
  <c r="F68" i="6"/>
  <c r="Q67" i="6"/>
  <c r="P67" i="6"/>
  <c r="M67" i="6"/>
  <c r="K67" i="6"/>
  <c r="I67" i="6"/>
  <c r="F67" i="6"/>
  <c r="Q66" i="6"/>
  <c r="P66" i="6"/>
  <c r="M66" i="6"/>
  <c r="K66" i="6"/>
  <c r="I66" i="6"/>
  <c r="F66" i="6"/>
  <c r="Q65" i="6"/>
  <c r="P65" i="6"/>
  <c r="M65" i="6"/>
  <c r="K65" i="6"/>
  <c r="I65" i="6"/>
  <c r="F65" i="6"/>
  <c r="Q64" i="6"/>
  <c r="P64" i="6"/>
  <c r="M64" i="6"/>
  <c r="K64" i="6"/>
  <c r="I64" i="6"/>
  <c r="F64" i="6"/>
  <c r="Q63" i="6"/>
  <c r="P63" i="6"/>
  <c r="M63" i="6"/>
  <c r="K63" i="6"/>
  <c r="I63" i="6"/>
  <c r="F63" i="6"/>
  <c r="Q62" i="6"/>
  <c r="P62" i="6"/>
  <c r="M62" i="6"/>
  <c r="K62" i="6"/>
  <c r="I62" i="6"/>
  <c r="F62" i="6"/>
  <c r="Q61" i="6"/>
  <c r="P61" i="6"/>
  <c r="M61" i="6"/>
  <c r="K61" i="6"/>
  <c r="I61" i="6"/>
  <c r="F61" i="6"/>
  <c r="Q60" i="6"/>
  <c r="P60" i="6"/>
  <c r="M60" i="6"/>
  <c r="K60" i="6"/>
  <c r="I60" i="6"/>
  <c r="F60" i="6"/>
  <c r="Q59" i="6"/>
  <c r="P59" i="6"/>
  <c r="M59" i="6"/>
  <c r="K59" i="6"/>
  <c r="I59" i="6"/>
  <c r="F59" i="6"/>
  <c r="Q58" i="6"/>
  <c r="P58" i="6"/>
  <c r="M58" i="6"/>
  <c r="K58" i="6"/>
  <c r="I58" i="6"/>
  <c r="F58" i="6"/>
  <c r="Q57" i="6"/>
  <c r="P57" i="6"/>
  <c r="M57" i="6"/>
  <c r="K57" i="6"/>
  <c r="I57" i="6"/>
  <c r="F57" i="6"/>
  <c r="Q56" i="6"/>
  <c r="P56" i="6"/>
  <c r="M56" i="6"/>
  <c r="K56" i="6"/>
  <c r="I56" i="6"/>
  <c r="F56" i="6"/>
  <c r="Q55" i="6"/>
  <c r="P55" i="6"/>
  <c r="M55" i="6"/>
  <c r="K55" i="6"/>
  <c r="I55" i="6"/>
  <c r="F55" i="6"/>
  <c r="Q54" i="6"/>
  <c r="P54" i="6"/>
  <c r="M54" i="6"/>
  <c r="K54" i="6"/>
  <c r="I54" i="6"/>
  <c r="F54" i="6"/>
  <c r="Q53" i="6"/>
  <c r="P53" i="6"/>
  <c r="M53" i="6"/>
  <c r="K53" i="6"/>
  <c r="I53" i="6"/>
  <c r="F53" i="6"/>
  <c r="Q52" i="6"/>
  <c r="P52" i="6"/>
  <c r="M52" i="6"/>
  <c r="K52" i="6"/>
  <c r="I52" i="6"/>
  <c r="F52" i="6"/>
  <c r="Q51" i="6"/>
  <c r="P51" i="6"/>
  <c r="M51" i="6"/>
  <c r="K51" i="6"/>
  <c r="I51" i="6"/>
  <c r="F51" i="6"/>
  <c r="Q50" i="6"/>
  <c r="P50" i="6"/>
  <c r="M50" i="6"/>
  <c r="K50" i="6"/>
  <c r="I50" i="6"/>
  <c r="F50" i="6"/>
  <c r="Q49" i="6"/>
  <c r="P49" i="6"/>
  <c r="M49" i="6"/>
  <c r="K49" i="6"/>
  <c r="I49" i="6"/>
  <c r="F49" i="6"/>
  <c r="Q48" i="6"/>
  <c r="P48" i="6"/>
  <c r="M48" i="6"/>
  <c r="K48" i="6"/>
  <c r="I48" i="6"/>
  <c r="F48" i="6"/>
  <c r="Q47" i="6"/>
  <c r="P47" i="6"/>
  <c r="M47" i="6"/>
  <c r="K47" i="6"/>
  <c r="I47" i="6"/>
  <c r="F47" i="6"/>
  <c r="Q46" i="6"/>
  <c r="P46" i="6"/>
  <c r="M46" i="6"/>
  <c r="K46" i="6"/>
  <c r="I46" i="6"/>
  <c r="F46" i="6"/>
  <c r="Q45" i="6"/>
  <c r="P45" i="6"/>
  <c r="M45" i="6"/>
  <c r="K45" i="6"/>
  <c r="I45" i="6"/>
  <c r="F45" i="6"/>
  <c r="Q44" i="6"/>
  <c r="P44" i="6"/>
  <c r="M44" i="6"/>
  <c r="K44" i="6"/>
  <c r="I44" i="6"/>
  <c r="F44" i="6"/>
  <c r="Q43" i="6"/>
  <c r="P43" i="6"/>
  <c r="M43" i="6"/>
  <c r="K43" i="6"/>
  <c r="I43" i="6"/>
  <c r="F43" i="6"/>
  <c r="Q42" i="6"/>
  <c r="P42" i="6"/>
  <c r="M42" i="6"/>
  <c r="K42" i="6"/>
  <c r="I42" i="6"/>
  <c r="F42" i="6"/>
  <c r="Q41" i="6"/>
  <c r="P41" i="6"/>
  <c r="M41" i="6"/>
  <c r="K41" i="6"/>
  <c r="I41" i="6"/>
  <c r="F41" i="6"/>
  <c r="Q40" i="6"/>
  <c r="P40" i="6"/>
  <c r="M40" i="6"/>
  <c r="K40" i="6"/>
  <c r="I40" i="6"/>
  <c r="F40" i="6"/>
  <c r="Q39" i="6"/>
  <c r="P39" i="6"/>
  <c r="M39" i="6"/>
  <c r="K39" i="6"/>
  <c r="I39" i="6"/>
  <c r="F39" i="6"/>
  <c r="Q38" i="6"/>
  <c r="P38" i="6"/>
  <c r="M38" i="6"/>
  <c r="K38" i="6"/>
  <c r="I38" i="6"/>
  <c r="F38" i="6"/>
  <c r="Q37" i="6"/>
  <c r="P37" i="6"/>
  <c r="M37" i="6"/>
  <c r="K37" i="6"/>
  <c r="I37" i="6"/>
  <c r="F37" i="6"/>
  <c r="Q36" i="6"/>
  <c r="P36" i="6"/>
  <c r="M36" i="6"/>
  <c r="K36" i="6"/>
  <c r="I36" i="6"/>
  <c r="F36" i="6"/>
  <c r="Q35" i="6"/>
  <c r="P35" i="6"/>
  <c r="M35" i="6"/>
  <c r="K35" i="6"/>
  <c r="I35" i="6"/>
  <c r="F35" i="6"/>
  <c r="Q34" i="6"/>
  <c r="P34" i="6"/>
  <c r="M34" i="6"/>
  <c r="K34" i="6"/>
  <c r="I34" i="6"/>
  <c r="F34" i="6"/>
  <c r="Q33" i="6"/>
  <c r="P33" i="6"/>
  <c r="M33" i="6"/>
  <c r="K33" i="6"/>
  <c r="I33" i="6"/>
  <c r="F33" i="6"/>
  <c r="Q32" i="6"/>
  <c r="P32" i="6"/>
  <c r="M32" i="6"/>
  <c r="K32" i="6"/>
  <c r="I32" i="6"/>
  <c r="F32" i="6"/>
  <c r="Q31" i="6"/>
  <c r="P31" i="6"/>
  <c r="M31" i="6"/>
  <c r="K31" i="6"/>
  <c r="I31" i="6"/>
  <c r="F31" i="6"/>
  <c r="Q30" i="6"/>
  <c r="P30" i="6"/>
  <c r="M30" i="6"/>
  <c r="K30" i="6"/>
  <c r="I30" i="6"/>
  <c r="F30" i="6"/>
  <c r="Q29" i="6"/>
  <c r="P29" i="6"/>
  <c r="M29" i="6"/>
  <c r="K29" i="6"/>
  <c r="I29" i="6"/>
  <c r="F29" i="6"/>
  <c r="Q28" i="6"/>
  <c r="P28" i="6"/>
  <c r="M28" i="6"/>
  <c r="K28" i="6"/>
  <c r="I28" i="6"/>
  <c r="F28" i="6"/>
  <c r="Q27" i="6"/>
  <c r="P27" i="6"/>
  <c r="M27" i="6"/>
  <c r="K27" i="6"/>
  <c r="I27" i="6"/>
  <c r="F27" i="6"/>
  <c r="Q26" i="6"/>
  <c r="P26" i="6"/>
  <c r="M26" i="6"/>
  <c r="K26" i="6"/>
  <c r="I26" i="6"/>
  <c r="F26" i="6"/>
  <c r="Q25" i="6"/>
  <c r="P25" i="6"/>
  <c r="M25" i="6"/>
  <c r="K25" i="6"/>
  <c r="I25" i="6"/>
  <c r="F25" i="6"/>
  <c r="Q24" i="6"/>
  <c r="P24" i="6"/>
  <c r="M24" i="6"/>
  <c r="K24" i="6"/>
  <c r="I24" i="6"/>
  <c r="F24" i="6"/>
  <c r="Q23" i="6"/>
  <c r="P23" i="6"/>
  <c r="M23" i="6"/>
  <c r="K23" i="6"/>
  <c r="I23" i="6"/>
  <c r="F23" i="6"/>
  <c r="Q22" i="6"/>
  <c r="P22" i="6"/>
  <c r="M22" i="6"/>
  <c r="K22" i="6"/>
  <c r="I22" i="6"/>
  <c r="F22" i="6"/>
  <c r="Q21" i="6"/>
  <c r="P21" i="6"/>
  <c r="M21" i="6"/>
  <c r="K21" i="6"/>
  <c r="I21" i="6"/>
  <c r="F21" i="6"/>
  <c r="Q20" i="6"/>
  <c r="P20" i="6"/>
  <c r="M20" i="6"/>
  <c r="K20" i="6"/>
  <c r="I20" i="6"/>
  <c r="F20" i="6"/>
  <c r="Q19" i="6"/>
  <c r="P19" i="6"/>
  <c r="M19" i="6"/>
  <c r="K19" i="6"/>
  <c r="I19" i="6"/>
  <c r="F19" i="6"/>
  <c r="Q18" i="6"/>
  <c r="P18" i="6"/>
  <c r="M18" i="6"/>
  <c r="K18" i="6"/>
  <c r="I18" i="6"/>
  <c r="F18" i="6"/>
  <c r="Q17" i="6"/>
  <c r="P17" i="6"/>
  <c r="M17" i="6"/>
  <c r="K17" i="6"/>
  <c r="I17" i="6"/>
  <c r="F17" i="6"/>
  <c r="Q16" i="6"/>
  <c r="P16" i="6"/>
  <c r="M16" i="6"/>
  <c r="K16" i="6"/>
  <c r="I16" i="6"/>
  <c r="F16" i="6"/>
  <c r="Q15" i="6"/>
  <c r="P15" i="6"/>
  <c r="M15" i="6"/>
  <c r="K15" i="6"/>
  <c r="I15" i="6"/>
  <c r="F15" i="6"/>
  <c r="Q14" i="6"/>
  <c r="P14" i="6"/>
  <c r="M14" i="6"/>
  <c r="K14" i="6"/>
  <c r="I14" i="6"/>
  <c r="F14" i="6"/>
  <c r="Q13" i="6"/>
  <c r="P13" i="6"/>
  <c r="M13" i="6"/>
  <c r="K13" i="6"/>
  <c r="I13" i="6"/>
  <c r="F13" i="6"/>
  <c r="Q12" i="6"/>
  <c r="P12" i="6"/>
  <c r="M12" i="6"/>
  <c r="K12" i="6"/>
  <c r="I12" i="6"/>
  <c r="F12" i="6"/>
  <c r="Q11" i="6"/>
  <c r="P11" i="6"/>
  <c r="M11" i="6"/>
  <c r="K11" i="6"/>
  <c r="I11" i="6"/>
  <c r="F11" i="6"/>
  <c r="Q10" i="6"/>
  <c r="P10" i="6"/>
  <c r="M10" i="6"/>
  <c r="K10" i="6"/>
  <c r="I10" i="6"/>
  <c r="F10" i="6"/>
  <c r="Q9" i="6"/>
  <c r="P9" i="6"/>
  <c r="M9" i="6"/>
  <c r="K9" i="6"/>
  <c r="I9" i="6"/>
  <c r="F9" i="6"/>
  <c r="Q8" i="6"/>
  <c r="P8" i="6"/>
  <c r="M8" i="6"/>
  <c r="K8" i="6"/>
  <c r="I8" i="6"/>
  <c r="F8" i="6"/>
  <c r="Q7" i="6"/>
  <c r="P7" i="6"/>
  <c r="M7" i="6"/>
  <c r="K7" i="6"/>
  <c r="I7" i="6"/>
  <c r="F7" i="6"/>
  <c r="Q6" i="6"/>
  <c r="P6" i="6"/>
  <c r="M6" i="6"/>
  <c r="K6" i="6"/>
  <c r="I6" i="6"/>
  <c r="F6" i="6"/>
  <c r="Q272" i="5"/>
  <c r="P272" i="5"/>
  <c r="M272" i="5"/>
  <c r="K272" i="5"/>
  <c r="I272" i="5"/>
  <c r="F272" i="5"/>
  <c r="Q271" i="5"/>
  <c r="P271" i="5"/>
  <c r="M271" i="5"/>
  <c r="K271" i="5"/>
  <c r="I271" i="5"/>
  <c r="F271" i="5"/>
  <c r="Q270" i="5"/>
  <c r="P270" i="5"/>
  <c r="M270" i="5"/>
  <c r="K270" i="5"/>
  <c r="I270" i="5"/>
  <c r="F270" i="5"/>
  <c r="Q269" i="5"/>
  <c r="P269" i="5"/>
  <c r="M269" i="5"/>
  <c r="K269" i="5"/>
  <c r="I269" i="5"/>
  <c r="F269" i="5"/>
  <c r="Q268" i="5"/>
  <c r="P268" i="5"/>
  <c r="M268" i="5"/>
  <c r="K268" i="5"/>
  <c r="I268" i="5"/>
  <c r="F268" i="5"/>
  <c r="Q267" i="5"/>
  <c r="P267" i="5"/>
  <c r="M267" i="5"/>
  <c r="K267" i="5"/>
  <c r="I267" i="5"/>
  <c r="F267" i="5"/>
  <c r="Q266" i="5"/>
  <c r="P266" i="5"/>
  <c r="M266" i="5"/>
  <c r="K266" i="5"/>
  <c r="I266" i="5"/>
  <c r="F266" i="5"/>
  <c r="Q265" i="5"/>
  <c r="P265" i="5"/>
  <c r="M265" i="5"/>
  <c r="K265" i="5"/>
  <c r="I265" i="5"/>
  <c r="F265" i="5"/>
  <c r="Q264" i="5"/>
  <c r="P264" i="5"/>
  <c r="M264" i="5"/>
  <c r="K264" i="5"/>
  <c r="I264" i="5"/>
  <c r="F264" i="5"/>
  <c r="Q263" i="5"/>
  <c r="P263" i="5"/>
  <c r="M263" i="5"/>
  <c r="K263" i="5"/>
  <c r="I263" i="5"/>
  <c r="F263" i="5"/>
  <c r="Q262" i="5"/>
  <c r="P262" i="5"/>
  <c r="M262" i="5"/>
  <c r="K262" i="5"/>
  <c r="I262" i="5"/>
  <c r="F262" i="5"/>
  <c r="Q261" i="5"/>
  <c r="P261" i="5"/>
  <c r="M261" i="5"/>
  <c r="K261" i="5"/>
  <c r="I261" i="5"/>
  <c r="F261" i="5"/>
  <c r="Q260" i="5"/>
  <c r="P260" i="5"/>
  <c r="M260" i="5"/>
  <c r="K260" i="5"/>
  <c r="I260" i="5"/>
  <c r="F260" i="5"/>
  <c r="Q259" i="5"/>
  <c r="P259" i="5"/>
  <c r="M259" i="5"/>
  <c r="K259" i="5"/>
  <c r="I259" i="5"/>
  <c r="F259" i="5"/>
  <c r="Q258" i="5"/>
  <c r="P258" i="5"/>
  <c r="M258" i="5"/>
  <c r="K258" i="5"/>
  <c r="I258" i="5"/>
  <c r="F258" i="5"/>
  <c r="Q257" i="5"/>
  <c r="P257" i="5"/>
  <c r="M257" i="5"/>
  <c r="K257" i="5"/>
  <c r="I257" i="5"/>
  <c r="F257" i="5"/>
  <c r="Q256" i="5"/>
  <c r="P256" i="5"/>
  <c r="M256" i="5"/>
  <c r="K256" i="5"/>
  <c r="I256" i="5"/>
  <c r="F256" i="5"/>
  <c r="Q255" i="5"/>
  <c r="P255" i="5"/>
  <c r="M255" i="5"/>
  <c r="K255" i="5"/>
  <c r="I255" i="5"/>
  <c r="F255" i="5"/>
  <c r="Q254" i="5"/>
  <c r="P254" i="5"/>
  <c r="M254" i="5"/>
  <c r="K254" i="5"/>
  <c r="I254" i="5"/>
  <c r="F254" i="5"/>
  <c r="Q253" i="5"/>
  <c r="P253" i="5"/>
  <c r="M253" i="5"/>
  <c r="K253" i="5"/>
  <c r="I253" i="5"/>
  <c r="F253" i="5"/>
  <c r="Q252" i="5"/>
  <c r="P252" i="5"/>
  <c r="M252" i="5"/>
  <c r="K252" i="5"/>
  <c r="I252" i="5"/>
  <c r="F252" i="5"/>
  <c r="Q251" i="5"/>
  <c r="P251" i="5"/>
  <c r="M251" i="5"/>
  <c r="K251" i="5"/>
  <c r="I251" i="5"/>
  <c r="F251" i="5"/>
  <c r="Q250" i="5"/>
  <c r="P250" i="5"/>
  <c r="M250" i="5"/>
  <c r="K250" i="5"/>
  <c r="I250" i="5"/>
  <c r="F250" i="5"/>
  <c r="Q249" i="5"/>
  <c r="P249" i="5"/>
  <c r="M249" i="5"/>
  <c r="K249" i="5"/>
  <c r="I249" i="5"/>
  <c r="F249" i="5"/>
  <c r="Q248" i="5"/>
  <c r="P248" i="5"/>
  <c r="M248" i="5"/>
  <c r="K248" i="5"/>
  <c r="I248" i="5"/>
  <c r="F248" i="5"/>
  <c r="Q247" i="5"/>
  <c r="P247" i="5"/>
  <c r="M247" i="5"/>
  <c r="K247" i="5"/>
  <c r="I247" i="5"/>
  <c r="F247" i="5"/>
  <c r="Q246" i="5"/>
  <c r="P246" i="5"/>
  <c r="M246" i="5"/>
  <c r="K246" i="5"/>
  <c r="I246" i="5"/>
  <c r="F246" i="5"/>
  <c r="Q245" i="5"/>
  <c r="P245" i="5"/>
  <c r="M245" i="5"/>
  <c r="K245" i="5"/>
  <c r="I245" i="5"/>
  <c r="F245" i="5"/>
  <c r="Q244" i="5"/>
  <c r="P244" i="5"/>
  <c r="M244" i="5"/>
  <c r="K244" i="5"/>
  <c r="I244" i="5"/>
  <c r="F244" i="5"/>
  <c r="Q243" i="5"/>
  <c r="P243" i="5"/>
  <c r="M243" i="5"/>
  <c r="K243" i="5"/>
  <c r="I243" i="5"/>
  <c r="F243" i="5"/>
  <c r="Q242" i="5"/>
  <c r="P242" i="5"/>
  <c r="M242" i="5"/>
  <c r="K242" i="5"/>
  <c r="I242" i="5"/>
  <c r="F242" i="5"/>
  <c r="Q241" i="5"/>
  <c r="P241" i="5"/>
  <c r="M241" i="5"/>
  <c r="K241" i="5"/>
  <c r="I241" i="5"/>
  <c r="F241" i="5"/>
  <c r="Q240" i="5"/>
  <c r="P240" i="5"/>
  <c r="M240" i="5"/>
  <c r="K240" i="5"/>
  <c r="I240" i="5"/>
  <c r="F240" i="5"/>
  <c r="Q239" i="5"/>
  <c r="P239" i="5"/>
  <c r="M239" i="5"/>
  <c r="K239" i="5"/>
  <c r="I239" i="5"/>
  <c r="F239" i="5"/>
  <c r="Q238" i="5"/>
  <c r="P238" i="5"/>
  <c r="M238" i="5"/>
  <c r="K238" i="5"/>
  <c r="I238" i="5"/>
  <c r="F238" i="5"/>
  <c r="Q237" i="5"/>
  <c r="P237" i="5"/>
  <c r="M237" i="5"/>
  <c r="K237" i="5"/>
  <c r="I237" i="5"/>
  <c r="F237" i="5"/>
  <c r="Q236" i="5"/>
  <c r="P236" i="5"/>
  <c r="M236" i="5"/>
  <c r="K236" i="5"/>
  <c r="I236" i="5"/>
  <c r="F236" i="5"/>
  <c r="Q235" i="5"/>
  <c r="P235" i="5"/>
  <c r="M235" i="5"/>
  <c r="K235" i="5"/>
  <c r="I235" i="5"/>
  <c r="F235" i="5"/>
  <c r="Q234" i="5"/>
  <c r="P234" i="5"/>
  <c r="M234" i="5"/>
  <c r="K234" i="5"/>
  <c r="I234" i="5"/>
  <c r="F234" i="5"/>
  <c r="Q233" i="5"/>
  <c r="P233" i="5"/>
  <c r="M233" i="5"/>
  <c r="K233" i="5"/>
  <c r="I233" i="5"/>
  <c r="F233" i="5"/>
  <c r="Q232" i="5"/>
  <c r="P232" i="5"/>
  <c r="M232" i="5"/>
  <c r="K232" i="5"/>
  <c r="I232" i="5"/>
  <c r="F232" i="5"/>
  <c r="Q231" i="5"/>
  <c r="P231" i="5"/>
  <c r="M231" i="5"/>
  <c r="K231" i="5"/>
  <c r="I231" i="5"/>
  <c r="F231" i="5"/>
  <c r="Q230" i="5"/>
  <c r="P230" i="5"/>
  <c r="M230" i="5"/>
  <c r="K230" i="5"/>
  <c r="I230" i="5"/>
  <c r="F230" i="5"/>
  <c r="Q229" i="5"/>
  <c r="P229" i="5"/>
  <c r="M229" i="5"/>
  <c r="K229" i="5"/>
  <c r="I229" i="5"/>
  <c r="F229" i="5"/>
  <c r="Q228" i="5"/>
  <c r="P228" i="5"/>
  <c r="M228" i="5"/>
  <c r="K228" i="5"/>
  <c r="I228" i="5"/>
  <c r="F228" i="5"/>
  <c r="Q227" i="5"/>
  <c r="P227" i="5"/>
  <c r="M227" i="5"/>
  <c r="K227" i="5"/>
  <c r="I227" i="5"/>
  <c r="F227" i="5"/>
  <c r="Q226" i="5"/>
  <c r="P226" i="5"/>
  <c r="M226" i="5"/>
  <c r="K226" i="5"/>
  <c r="I226" i="5"/>
  <c r="F226" i="5"/>
  <c r="Q225" i="5"/>
  <c r="P225" i="5"/>
  <c r="M225" i="5"/>
  <c r="K225" i="5"/>
  <c r="I225" i="5"/>
  <c r="F225" i="5"/>
  <c r="Q224" i="5"/>
  <c r="P224" i="5"/>
  <c r="M224" i="5"/>
  <c r="K224" i="5"/>
  <c r="I224" i="5"/>
  <c r="F224" i="5"/>
  <c r="Q223" i="5"/>
  <c r="P223" i="5"/>
  <c r="M223" i="5"/>
  <c r="K223" i="5"/>
  <c r="I223" i="5"/>
  <c r="F223" i="5"/>
  <c r="Q222" i="5"/>
  <c r="P222" i="5"/>
  <c r="M222" i="5"/>
  <c r="K222" i="5"/>
  <c r="I222" i="5"/>
  <c r="F222" i="5"/>
  <c r="Q221" i="5"/>
  <c r="P221" i="5"/>
  <c r="M221" i="5"/>
  <c r="K221" i="5"/>
  <c r="I221" i="5"/>
  <c r="F221" i="5"/>
  <c r="Q220" i="5"/>
  <c r="P220" i="5"/>
  <c r="M220" i="5"/>
  <c r="K220" i="5"/>
  <c r="I220" i="5"/>
  <c r="F220" i="5"/>
  <c r="Q219" i="5"/>
  <c r="P219" i="5"/>
  <c r="M219" i="5"/>
  <c r="K219" i="5"/>
  <c r="I219" i="5"/>
  <c r="F219" i="5"/>
  <c r="Q218" i="5"/>
  <c r="P218" i="5"/>
  <c r="M218" i="5"/>
  <c r="K218" i="5"/>
  <c r="I218" i="5"/>
  <c r="F218" i="5"/>
  <c r="Q217" i="5"/>
  <c r="P217" i="5"/>
  <c r="M217" i="5"/>
  <c r="K217" i="5"/>
  <c r="I217" i="5"/>
  <c r="F217" i="5"/>
  <c r="Q216" i="5"/>
  <c r="P216" i="5"/>
  <c r="M216" i="5"/>
  <c r="K216" i="5"/>
  <c r="I216" i="5"/>
  <c r="F216" i="5"/>
  <c r="Q215" i="5"/>
  <c r="P215" i="5"/>
  <c r="M215" i="5"/>
  <c r="K215" i="5"/>
  <c r="I215" i="5"/>
  <c r="F215" i="5"/>
  <c r="Q214" i="5"/>
  <c r="P214" i="5"/>
  <c r="M214" i="5"/>
  <c r="K214" i="5"/>
  <c r="I214" i="5"/>
  <c r="F214" i="5"/>
  <c r="Q213" i="5"/>
  <c r="P213" i="5"/>
  <c r="M213" i="5"/>
  <c r="K213" i="5"/>
  <c r="I213" i="5"/>
  <c r="F213" i="5"/>
  <c r="Q212" i="5"/>
  <c r="P212" i="5"/>
  <c r="M212" i="5"/>
  <c r="K212" i="5"/>
  <c r="I212" i="5"/>
  <c r="F212" i="5"/>
  <c r="Q211" i="5"/>
  <c r="P211" i="5"/>
  <c r="M211" i="5"/>
  <c r="K211" i="5"/>
  <c r="I211" i="5"/>
  <c r="F211" i="5"/>
  <c r="Q210" i="5"/>
  <c r="P210" i="5"/>
  <c r="M210" i="5"/>
  <c r="K210" i="5"/>
  <c r="I210" i="5"/>
  <c r="F210" i="5"/>
  <c r="Q209" i="5"/>
  <c r="P209" i="5"/>
  <c r="M209" i="5"/>
  <c r="K209" i="5"/>
  <c r="I209" i="5"/>
  <c r="F209" i="5"/>
  <c r="Q208" i="5"/>
  <c r="P208" i="5"/>
  <c r="M208" i="5"/>
  <c r="K208" i="5"/>
  <c r="I208" i="5"/>
  <c r="F208" i="5"/>
  <c r="Q207" i="5"/>
  <c r="P207" i="5"/>
  <c r="M207" i="5"/>
  <c r="K207" i="5"/>
  <c r="I207" i="5"/>
  <c r="F207" i="5"/>
  <c r="Q206" i="5"/>
  <c r="P206" i="5"/>
  <c r="M206" i="5"/>
  <c r="K206" i="5"/>
  <c r="I206" i="5"/>
  <c r="F206" i="5"/>
  <c r="Q205" i="5"/>
  <c r="P205" i="5"/>
  <c r="M205" i="5"/>
  <c r="K205" i="5"/>
  <c r="I205" i="5"/>
  <c r="F205" i="5"/>
  <c r="Q204" i="5"/>
  <c r="P204" i="5"/>
  <c r="M204" i="5"/>
  <c r="K204" i="5"/>
  <c r="I204" i="5"/>
  <c r="F204" i="5"/>
  <c r="Q203" i="5"/>
  <c r="P203" i="5"/>
  <c r="M203" i="5"/>
  <c r="K203" i="5"/>
  <c r="I203" i="5"/>
  <c r="F203" i="5"/>
  <c r="Q202" i="5"/>
  <c r="P202" i="5"/>
  <c r="M202" i="5"/>
  <c r="K202" i="5"/>
  <c r="I202" i="5"/>
  <c r="F202" i="5"/>
  <c r="Q201" i="5"/>
  <c r="P201" i="5"/>
  <c r="M201" i="5"/>
  <c r="K201" i="5"/>
  <c r="I201" i="5"/>
  <c r="F201" i="5"/>
  <c r="Q200" i="5"/>
  <c r="P200" i="5"/>
  <c r="M200" i="5"/>
  <c r="K200" i="5"/>
  <c r="I200" i="5"/>
  <c r="F200" i="5"/>
  <c r="Q199" i="5"/>
  <c r="P199" i="5"/>
  <c r="M199" i="5"/>
  <c r="K199" i="5"/>
  <c r="I199" i="5"/>
  <c r="F199" i="5"/>
  <c r="Q198" i="5"/>
  <c r="P198" i="5"/>
  <c r="M198" i="5"/>
  <c r="K198" i="5"/>
  <c r="I198" i="5"/>
  <c r="F198" i="5"/>
  <c r="Q197" i="5"/>
  <c r="P197" i="5"/>
  <c r="M197" i="5"/>
  <c r="K197" i="5"/>
  <c r="I197" i="5"/>
  <c r="F197" i="5"/>
  <c r="Q196" i="5"/>
  <c r="P196" i="5"/>
  <c r="M196" i="5"/>
  <c r="K196" i="5"/>
  <c r="I196" i="5"/>
  <c r="F196" i="5"/>
  <c r="Q195" i="5"/>
  <c r="P195" i="5"/>
  <c r="M195" i="5"/>
  <c r="K195" i="5"/>
  <c r="I195" i="5"/>
  <c r="F195" i="5"/>
  <c r="Q194" i="5"/>
  <c r="P194" i="5"/>
  <c r="M194" i="5"/>
  <c r="K194" i="5"/>
  <c r="I194" i="5"/>
  <c r="F194" i="5"/>
  <c r="Q193" i="5"/>
  <c r="P193" i="5"/>
  <c r="M193" i="5"/>
  <c r="K193" i="5"/>
  <c r="I193" i="5"/>
  <c r="F193" i="5"/>
  <c r="Q192" i="5"/>
  <c r="P192" i="5"/>
  <c r="M192" i="5"/>
  <c r="K192" i="5"/>
  <c r="I192" i="5"/>
  <c r="F192" i="5"/>
  <c r="Q191" i="5"/>
  <c r="P191" i="5"/>
  <c r="M191" i="5"/>
  <c r="K191" i="5"/>
  <c r="I191" i="5"/>
  <c r="F191" i="5"/>
  <c r="Q190" i="5"/>
  <c r="P190" i="5"/>
  <c r="M190" i="5"/>
  <c r="K190" i="5"/>
  <c r="I190" i="5"/>
  <c r="F190" i="5"/>
  <c r="Q189" i="5"/>
  <c r="P189" i="5"/>
  <c r="M189" i="5"/>
  <c r="K189" i="5"/>
  <c r="I189" i="5"/>
  <c r="F189" i="5"/>
  <c r="Q188" i="5"/>
  <c r="P188" i="5"/>
  <c r="M188" i="5"/>
  <c r="K188" i="5"/>
  <c r="I188" i="5"/>
  <c r="F188" i="5"/>
  <c r="Q187" i="5"/>
  <c r="P187" i="5"/>
  <c r="M187" i="5"/>
  <c r="K187" i="5"/>
  <c r="I187" i="5"/>
  <c r="F187" i="5"/>
  <c r="Q186" i="5"/>
  <c r="P186" i="5"/>
  <c r="M186" i="5"/>
  <c r="K186" i="5"/>
  <c r="I186" i="5"/>
  <c r="F186" i="5"/>
  <c r="Q185" i="5"/>
  <c r="P185" i="5"/>
  <c r="M185" i="5"/>
  <c r="K185" i="5"/>
  <c r="I185" i="5"/>
  <c r="F185" i="5"/>
  <c r="Q184" i="5"/>
  <c r="P184" i="5"/>
  <c r="M184" i="5"/>
  <c r="K184" i="5"/>
  <c r="I184" i="5"/>
  <c r="F184" i="5"/>
  <c r="Q183" i="5"/>
  <c r="P183" i="5"/>
  <c r="M183" i="5"/>
  <c r="K183" i="5"/>
  <c r="I183" i="5"/>
  <c r="F183" i="5"/>
  <c r="Q182" i="5"/>
  <c r="P182" i="5"/>
  <c r="M182" i="5"/>
  <c r="K182" i="5"/>
  <c r="I182" i="5"/>
  <c r="F182" i="5"/>
  <c r="Q181" i="5"/>
  <c r="P181" i="5"/>
  <c r="M181" i="5"/>
  <c r="K181" i="5"/>
  <c r="I181" i="5"/>
  <c r="F181" i="5"/>
  <c r="Q180" i="5"/>
  <c r="P180" i="5"/>
  <c r="M180" i="5"/>
  <c r="K180" i="5"/>
  <c r="I180" i="5"/>
  <c r="F180" i="5"/>
  <c r="Q179" i="5"/>
  <c r="P179" i="5"/>
  <c r="M179" i="5"/>
  <c r="K179" i="5"/>
  <c r="I179" i="5"/>
  <c r="F179" i="5"/>
  <c r="Q178" i="5"/>
  <c r="P178" i="5"/>
  <c r="M178" i="5"/>
  <c r="K178" i="5"/>
  <c r="I178" i="5"/>
  <c r="F178" i="5"/>
  <c r="Q177" i="5"/>
  <c r="P177" i="5"/>
  <c r="M177" i="5"/>
  <c r="K177" i="5"/>
  <c r="I177" i="5"/>
  <c r="F177" i="5"/>
  <c r="Q176" i="5"/>
  <c r="P176" i="5"/>
  <c r="M176" i="5"/>
  <c r="K176" i="5"/>
  <c r="I176" i="5"/>
  <c r="F176" i="5"/>
  <c r="Q175" i="5"/>
  <c r="P175" i="5"/>
  <c r="M175" i="5"/>
  <c r="K175" i="5"/>
  <c r="I175" i="5"/>
  <c r="F175" i="5"/>
  <c r="Q174" i="5"/>
  <c r="P174" i="5"/>
  <c r="M174" i="5"/>
  <c r="K174" i="5"/>
  <c r="I174" i="5"/>
  <c r="F174" i="5"/>
  <c r="Q173" i="5"/>
  <c r="P173" i="5"/>
  <c r="M173" i="5"/>
  <c r="K173" i="5"/>
  <c r="I173" i="5"/>
  <c r="F173" i="5"/>
  <c r="Q172" i="5"/>
  <c r="P172" i="5"/>
  <c r="M172" i="5"/>
  <c r="K172" i="5"/>
  <c r="I172" i="5"/>
  <c r="F172" i="5"/>
  <c r="Q171" i="5"/>
  <c r="P171" i="5"/>
  <c r="M171" i="5"/>
  <c r="K171" i="5"/>
  <c r="I171" i="5"/>
  <c r="F171" i="5"/>
  <c r="Q170" i="5"/>
  <c r="P170" i="5"/>
  <c r="M170" i="5"/>
  <c r="K170" i="5"/>
  <c r="I170" i="5"/>
  <c r="F170" i="5"/>
  <c r="Q169" i="5"/>
  <c r="P169" i="5"/>
  <c r="M169" i="5"/>
  <c r="K169" i="5"/>
  <c r="I169" i="5"/>
  <c r="F169" i="5"/>
  <c r="Q168" i="5"/>
  <c r="P168" i="5"/>
  <c r="M168" i="5"/>
  <c r="K168" i="5"/>
  <c r="I168" i="5"/>
  <c r="F168" i="5"/>
  <c r="Q167" i="5"/>
  <c r="P167" i="5"/>
  <c r="M167" i="5"/>
  <c r="K167" i="5"/>
  <c r="I167" i="5"/>
  <c r="F167" i="5"/>
  <c r="Q166" i="5"/>
  <c r="P166" i="5"/>
  <c r="M166" i="5"/>
  <c r="K166" i="5"/>
  <c r="I166" i="5"/>
  <c r="F166" i="5"/>
  <c r="Q165" i="5"/>
  <c r="P165" i="5"/>
  <c r="M165" i="5"/>
  <c r="K165" i="5"/>
  <c r="I165" i="5"/>
  <c r="F165" i="5"/>
  <c r="Q164" i="5"/>
  <c r="P164" i="5"/>
  <c r="M164" i="5"/>
  <c r="K164" i="5"/>
  <c r="I164" i="5"/>
  <c r="F164" i="5"/>
  <c r="Q163" i="5"/>
  <c r="P163" i="5"/>
  <c r="M163" i="5"/>
  <c r="K163" i="5"/>
  <c r="I163" i="5"/>
  <c r="F163" i="5"/>
  <c r="Q162" i="5"/>
  <c r="P162" i="5"/>
  <c r="M162" i="5"/>
  <c r="K162" i="5"/>
  <c r="I162" i="5"/>
  <c r="F162" i="5"/>
  <c r="Q161" i="5"/>
  <c r="P161" i="5"/>
  <c r="M161" i="5"/>
  <c r="K161" i="5"/>
  <c r="I161" i="5"/>
  <c r="F161" i="5"/>
  <c r="Q160" i="5"/>
  <c r="P160" i="5"/>
  <c r="M160" i="5"/>
  <c r="K160" i="5"/>
  <c r="I160" i="5"/>
  <c r="F160" i="5"/>
  <c r="Q159" i="5"/>
  <c r="P159" i="5"/>
  <c r="M159" i="5"/>
  <c r="K159" i="5"/>
  <c r="I159" i="5"/>
  <c r="F159" i="5"/>
  <c r="Q158" i="5"/>
  <c r="P158" i="5"/>
  <c r="M158" i="5"/>
  <c r="K158" i="5"/>
  <c r="I158" i="5"/>
  <c r="F158" i="5"/>
  <c r="Q157" i="5"/>
  <c r="P157" i="5"/>
  <c r="M157" i="5"/>
  <c r="K157" i="5"/>
  <c r="I157" i="5"/>
  <c r="F157" i="5"/>
  <c r="Q156" i="5"/>
  <c r="P156" i="5"/>
  <c r="M156" i="5"/>
  <c r="K156" i="5"/>
  <c r="I156" i="5"/>
  <c r="F156" i="5"/>
  <c r="Q155" i="5"/>
  <c r="P155" i="5"/>
  <c r="M155" i="5"/>
  <c r="K155" i="5"/>
  <c r="I155" i="5"/>
  <c r="F155" i="5"/>
  <c r="Q154" i="5"/>
  <c r="P154" i="5"/>
  <c r="M154" i="5"/>
  <c r="K154" i="5"/>
  <c r="I154" i="5"/>
  <c r="F154" i="5"/>
  <c r="Q153" i="5"/>
  <c r="P153" i="5"/>
  <c r="M153" i="5"/>
  <c r="K153" i="5"/>
  <c r="I153" i="5"/>
  <c r="F153" i="5"/>
  <c r="Q152" i="5"/>
  <c r="P152" i="5"/>
  <c r="M152" i="5"/>
  <c r="K152" i="5"/>
  <c r="I152" i="5"/>
  <c r="F152" i="5"/>
  <c r="Q151" i="5"/>
  <c r="P151" i="5"/>
  <c r="M151" i="5"/>
  <c r="K151" i="5"/>
  <c r="I151" i="5"/>
  <c r="F151" i="5"/>
  <c r="Q150" i="5"/>
  <c r="P150" i="5"/>
  <c r="M150" i="5"/>
  <c r="K150" i="5"/>
  <c r="I150" i="5"/>
  <c r="F150" i="5"/>
  <c r="Q149" i="5"/>
  <c r="P149" i="5"/>
  <c r="M149" i="5"/>
  <c r="K149" i="5"/>
  <c r="I149" i="5"/>
  <c r="F149" i="5"/>
  <c r="Q148" i="5"/>
  <c r="P148" i="5"/>
  <c r="M148" i="5"/>
  <c r="K148" i="5"/>
  <c r="I148" i="5"/>
  <c r="F148" i="5"/>
  <c r="Q147" i="5"/>
  <c r="P147" i="5"/>
  <c r="M147" i="5"/>
  <c r="K147" i="5"/>
  <c r="I147" i="5"/>
  <c r="F147" i="5"/>
  <c r="Q146" i="5"/>
  <c r="P146" i="5"/>
  <c r="M146" i="5"/>
  <c r="K146" i="5"/>
  <c r="I146" i="5"/>
  <c r="F146" i="5"/>
  <c r="Q145" i="5"/>
  <c r="P145" i="5"/>
  <c r="M145" i="5"/>
  <c r="K145" i="5"/>
  <c r="I145" i="5"/>
  <c r="F145" i="5"/>
  <c r="Q144" i="5"/>
  <c r="P144" i="5"/>
  <c r="M144" i="5"/>
  <c r="K144" i="5"/>
  <c r="I144" i="5"/>
  <c r="F144" i="5"/>
  <c r="Q143" i="5"/>
  <c r="P143" i="5"/>
  <c r="M143" i="5"/>
  <c r="K143" i="5"/>
  <c r="I143" i="5"/>
  <c r="F143" i="5"/>
  <c r="Q142" i="5"/>
  <c r="P142" i="5"/>
  <c r="M142" i="5"/>
  <c r="K142" i="5"/>
  <c r="I142" i="5"/>
  <c r="F142" i="5"/>
  <c r="Q141" i="5"/>
  <c r="P141" i="5"/>
  <c r="M141" i="5"/>
  <c r="K141" i="5"/>
  <c r="I141" i="5"/>
  <c r="F141" i="5"/>
  <c r="Q140" i="5"/>
  <c r="P140" i="5"/>
  <c r="M140" i="5"/>
  <c r="K140" i="5"/>
  <c r="I140" i="5"/>
  <c r="F140" i="5"/>
  <c r="Q139" i="5"/>
  <c r="P139" i="5"/>
  <c r="M139" i="5"/>
  <c r="K139" i="5"/>
  <c r="I139" i="5"/>
  <c r="F139" i="5"/>
  <c r="Q138" i="5"/>
  <c r="P138" i="5"/>
  <c r="M138" i="5"/>
  <c r="K138" i="5"/>
  <c r="I138" i="5"/>
  <c r="F138" i="5"/>
  <c r="Q137" i="5"/>
  <c r="P137" i="5"/>
  <c r="M137" i="5"/>
  <c r="K137" i="5"/>
  <c r="I137" i="5"/>
  <c r="F137" i="5"/>
  <c r="Q136" i="5"/>
  <c r="P136" i="5"/>
  <c r="M136" i="5"/>
  <c r="K136" i="5"/>
  <c r="I136" i="5"/>
  <c r="F136" i="5"/>
  <c r="Q135" i="5"/>
  <c r="P135" i="5"/>
  <c r="M135" i="5"/>
  <c r="K135" i="5"/>
  <c r="I135" i="5"/>
  <c r="F135" i="5"/>
  <c r="Q134" i="5"/>
  <c r="P134" i="5"/>
  <c r="M134" i="5"/>
  <c r="K134" i="5"/>
  <c r="I134" i="5"/>
  <c r="F134" i="5"/>
  <c r="Q133" i="5"/>
  <c r="P133" i="5"/>
  <c r="M133" i="5"/>
  <c r="K133" i="5"/>
  <c r="I133" i="5"/>
  <c r="F133" i="5"/>
  <c r="Q132" i="5"/>
  <c r="P132" i="5"/>
  <c r="M132" i="5"/>
  <c r="K132" i="5"/>
  <c r="I132" i="5"/>
  <c r="F132" i="5"/>
  <c r="Q131" i="5"/>
  <c r="P131" i="5"/>
  <c r="M131" i="5"/>
  <c r="K131" i="5"/>
  <c r="I131" i="5"/>
  <c r="F131" i="5"/>
  <c r="Q130" i="5"/>
  <c r="P130" i="5"/>
  <c r="M130" i="5"/>
  <c r="K130" i="5"/>
  <c r="I130" i="5"/>
  <c r="F130" i="5"/>
  <c r="Q129" i="5"/>
  <c r="P129" i="5"/>
  <c r="M129" i="5"/>
  <c r="K129" i="5"/>
  <c r="I129" i="5"/>
  <c r="F129" i="5"/>
  <c r="Q128" i="5"/>
  <c r="P128" i="5"/>
  <c r="M128" i="5"/>
  <c r="K128" i="5"/>
  <c r="I128" i="5"/>
  <c r="F128" i="5"/>
  <c r="Q127" i="5"/>
  <c r="P127" i="5"/>
  <c r="M127" i="5"/>
  <c r="K127" i="5"/>
  <c r="I127" i="5"/>
  <c r="F127" i="5"/>
  <c r="Q126" i="5"/>
  <c r="P126" i="5"/>
  <c r="M126" i="5"/>
  <c r="K126" i="5"/>
  <c r="I126" i="5"/>
  <c r="F126" i="5"/>
  <c r="Q125" i="5"/>
  <c r="P125" i="5"/>
  <c r="M125" i="5"/>
  <c r="K125" i="5"/>
  <c r="I125" i="5"/>
  <c r="F125" i="5"/>
  <c r="Q124" i="5"/>
  <c r="P124" i="5"/>
  <c r="M124" i="5"/>
  <c r="K124" i="5"/>
  <c r="I124" i="5"/>
  <c r="F124" i="5"/>
  <c r="Q123" i="5"/>
  <c r="P123" i="5"/>
  <c r="M123" i="5"/>
  <c r="K123" i="5"/>
  <c r="I123" i="5"/>
  <c r="F123" i="5"/>
  <c r="Q122" i="5"/>
  <c r="P122" i="5"/>
  <c r="M122" i="5"/>
  <c r="K122" i="5"/>
  <c r="I122" i="5"/>
  <c r="F122" i="5"/>
  <c r="Q121" i="5"/>
  <c r="P121" i="5"/>
  <c r="M121" i="5"/>
  <c r="K121" i="5"/>
  <c r="I121" i="5"/>
  <c r="F121" i="5"/>
  <c r="Q120" i="5"/>
  <c r="P120" i="5"/>
  <c r="M120" i="5"/>
  <c r="K120" i="5"/>
  <c r="I120" i="5"/>
  <c r="F120" i="5"/>
  <c r="Q119" i="5"/>
  <c r="P119" i="5"/>
  <c r="M119" i="5"/>
  <c r="K119" i="5"/>
  <c r="I119" i="5"/>
  <c r="F119" i="5"/>
  <c r="Q118" i="5"/>
  <c r="P118" i="5"/>
  <c r="M118" i="5"/>
  <c r="K118" i="5"/>
  <c r="I118" i="5"/>
  <c r="F118" i="5"/>
  <c r="Q117" i="5"/>
  <c r="P117" i="5"/>
  <c r="M117" i="5"/>
  <c r="K117" i="5"/>
  <c r="I117" i="5"/>
  <c r="F117" i="5"/>
  <c r="Q116" i="5"/>
  <c r="P116" i="5"/>
  <c r="M116" i="5"/>
  <c r="K116" i="5"/>
  <c r="I116" i="5"/>
  <c r="F116" i="5"/>
  <c r="Q115" i="5"/>
  <c r="P115" i="5"/>
  <c r="M115" i="5"/>
  <c r="K115" i="5"/>
  <c r="I115" i="5"/>
  <c r="F115" i="5"/>
  <c r="Q114" i="5"/>
  <c r="P114" i="5"/>
  <c r="M114" i="5"/>
  <c r="K114" i="5"/>
  <c r="I114" i="5"/>
  <c r="F114" i="5"/>
  <c r="Q113" i="5"/>
  <c r="P113" i="5"/>
  <c r="M113" i="5"/>
  <c r="K113" i="5"/>
  <c r="I113" i="5"/>
  <c r="F113" i="5"/>
  <c r="Q112" i="5"/>
  <c r="P112" i="5"/>
  <c r="M112" i="5"/>
  <c r="K112" i="5"/>
  <c r="I112" i="5"/>
  <c r="F112" i="5"/>
  <c r="Q111" i="5"/>
  <c r="P111" i="5"/>
  <c r="M111" i="5"/>
  <c r="K111" i="5"/>
  <c r="I111" i="5"/>
  <c r="F111" i="5"/>
  <c r="Q110" i="5"/>
  <c r="P110" i="5"/>
  <c r="M110" i="5"/>
  <c r="K110" i="5"/>
  <c r="I110" i="5"/>
  <c r="F110" i="5"/>
  <c r="Q109" i="5"/>
  <c r="P109" i="5"/>
  <c r="M109" i="5"/>
  <c r="K109" i="5"/>
  <c r="I109" i="5"/>
  <c r="F109" i="5"/>
  <c r="Q108" i="5"/>
  <c r="P108" i="5"/>
  <c r="M108" i="5"/>
  <c r="K108" i="5"/>
  <c r="I108" i="5"/>
  <c r="F108" i="5"/>
  <c r="Q107" i="5"/>
  <c r="P107" i="5"/>
  <c r="M107" i="5"/>
  <c r="K107" i="5"/>
  <c r="I107" i="5"/>
  <c r="F107" i="5"/>
  <c r="Q106" i="5"/>
  <c r="P106" i="5"/>
  <c r="M106" i="5"/>
  <c r="K106" i="5"/>
  <c r="I106" i="5"/>
  <c r="F106" i="5"/>
  <c r="Q105" i="5"/>
  <c r="P105" i="5"/>
  <c r="M105" i="5"/>
  <c r="K105" i="5"/>
  <c r="I105" i="5"/>
  <c r="F105" i="5"/>
  <c r="Q104" i="5"/>
  <c r="P104" i="5"/>
  <c r="M104" i="5"/>
  <c r="K104" i="5"/>
  <c r="I104" i="5"/>
  <c r="F104" i="5"/>
  <c r="Q103" i="5"/>
  <c r="P103" i="5"/>
  <c r="M103" i="5"/>
  <c r="K103" i="5"/>
  <c r="I103" i="5"/>
  <c r="F103" i="5"/>
  <c r="Q102" i="5"/>
  <c r="P102" i="5"/>
  <c r="M102" i="5"/>
  <c r="K102" i="5"/>
  <c r="I102" i="5"/>
  <c r="F102" i="5"/>
  <c r="Q101" i="5"/>
  <c r="P101" i="5"/>
  <c r="M101" i="5"/>
  <c r="K101" i="5"/>
  <c r="I101" i="5"/>
  <c r="F101" i="5"/>
  <c r="Q100" i="5"/>
  <c r="P100" i="5"/>
  <c r="M100" i="5"/>
  <c r="K100" i="5"/>
  <c r="I100" i="5"/>
  <c r="F100" i="5"/>
  <c r="Q99" i="5"/>
  <c r="P99" i="5"/>
  <c r="M99" i="5"/>
  <c r="K99" i="5"/>
  <c r="I99" i="5"/>
  <c r="F99" i="5"/>
  <c r="Q98" i="5"/>
  <c r="P98" i="5"/>
  <c r="M98" i="5"/>
  <c r="K98" i="5"/>
  <c r="I98" i="5"/>
  <c r="F98" i="5"/>
  <c r="Q97" i="5"/>
  <c r="P97" i="5"/>
  <c r="M97" i="5"/>
  <c r="K97" i="5"/>
  <c r="I97" i="5"/>
  <c r="F97" i="5"/>
  <c r="Q96" i="5"/>
  <c r="P96" i="5"/>
  <c r="M96" i="5"/>
  <c r="K96" i="5"/>
  <c r="I96" i="5"/>
  <c r="F96" i="5"/>
  <c r="Q95" i="5"/>
  <c r="P95" i="5"/>
  <c r="M95" i="5"/>
  <c r="K95" i="5"/>
  <c r="I95" i="5"/>
  <c r="F95" i="5"/>
  <c r="Q94" i="5"/>
  <c r="P94" i="5"/>
  <c r="M94" i="5"/>
  <c r="K94" i="5"/>
  <c r="I94" i="5"/>
  <c r="F94" i="5"/>
  <c r="Q93" i="5"/>
  <c r="P93" i="5"/>
  <c r="M93" i="5"/>
  <c r="K93" i="5"/>
  <c r="I93" i="5"/>
  <c r="F93" i="5"/>
  <c r="Q92" i="5"/>
  <c r="P92" i="5"/>
  <c r="M92" i="5"/>
  <c r="K92" i="5"/>
  <c r="I92" i="5"/>
  <c r="F92" i="5"/>
  <c r="Q91" i="5"/>
  <c r="P91" i="5"/>
  <c r="M91" i="5"/>
  <c r="K91" i="5"/>
  <c r="I91" i="5"/>
  <c r="F91" i="5"/>
  <c r="Q90" i="5"/>
  <c r="P90" i="5"/>
  <c r="M90" i="5"/>
  <c r="K90" i="5"/>
  <c r="I90" i="5"/>
  <c r="F90" i="5"/>
  <c r="Q89" i="5"/>
  <c r="P89" i="5"/>
  <c r="M89" i="5"/>
  <c r="K89" i="5"/>
  <c r="I89" i="5"/>
  <c r="F89" i="5"/>
  <c r="Q88" i="5"/>
  <c r="P88" i="5"/>
  <c r="M88" i="5"/>
  <c r="K88" i="5"/>
  <c r="I88" i="5"/>
  <c r="F88" i="5"/>
  <c r="Q87" i="5"/>
  <c r="P87" i="5"/>
  <c r="M87" i="5"/>
  <c r="K87" i="5"/>
  <c r="I87" i="5"/>
  <c r="F87" i="5"/>
  <c r="Q86" i="5"/>
  <c r="P86" i="5"/>
  <c r="M86" i="5"/>
  <c r="K86" i="5"/>
  <c r="I86" i="5"/>
  <c r="F86" i="5"/>
  <c r="Q85" i="5"/>
  <c r="P85" i="5"/>
  <c r="M85" i="5"/>
  <c r="K85" i="5"/>
  <c r="I85" i="5"/>
  <c r="F85" i="5"/>
  <c r="Q84" i="5"/>
  <c r="P84" i="5"/>
  <c r="M84" i="5"/>
  <c r="K84" i="5"/>
  <c r="I84" i="5"/>
  <c r="F84" i="5"/>
  <c r="Q83" i="5"/>
  <c r="P83" i="5"/>
  <c r="M83" i="5"/>
  <c r="K83" i="5"/>
  <c r="I83" i="5"/>
  <c r="F83" i="5"/>
  <c r="Q82" i="5"/>
  <c r="P82" i="5"/>
  <c r="M82" i="5"/>
  <c r="K82" i="5"/>
  <c r="I82" i="5"/>
  <c r="F82" i="5"/>
  <c r="Q81" i="5"/>
  <c r="P81" i="5"/>
  <c r="M81" i="5"/>
  <c r="K81" i="5"/>
  <c r="I81" i="5"/>
  <c r="F81" i="5"/>
  <c r="Q80" i="5"/>
  <c r="P80" i="5"/>
  <c r="M80" i="5"/>
  <c r="K80" i="5"/>
  <c r="I80" i="5"/>
  <c r="F80" i="5"/>
  <c r="Q79" i="5"/>
  <c r="P79" i="5"/>
  <c r="M79" i="5"/>
  <c r="K79" i="5"/>
  <c r="I79" i="5"/>
  <c r="F79" i="5"/>
  <c r="Q78" i="5"/>
  <c r="P78" i="5"/>
  <c r="M78" i="5"/>
  <c r="K78" i="5"/>
  <c r="I78" i="5"/>
  <c r="F78" i="5"/>
  <c r="Q77" i="5"/>
  <c r="P77" i="5"/>
  <c r="M77" i="5"/>
  <c r="K77" i="5"/>
  <c r="I77" i="5"/>
  <c r="F77" i="5"/>
  <c r="Q76" i="5"/>
  <c r="P76" i="5"/>
  <c r="M76" i="5"/>
  <c r="K76" i="5"/>
  <c r="I76" i="5"/>
  <c r="F76" i="5"/>
  <c r="Q75" i="5"/>
  <c r="P75" i="5"/>
  <c r="M75" i="5"/>
  <c r="K75" i="5"/>
  <c r="I75" i="5"/>
  <c r="F75" i="5"/>
  <c r="Q74" i="5"/>
  <c r="P74" i="5"/>
  <c r="M74" i="5"/>
  <c r="K74" i="5"/>
  <c r="I74" i="5"/>
  <c r="F74" i="5"/>
  <c r="Q73" i="5"/>
  <c r="P73" i="5"/>
  <c r="M73" i="5"/>
  <c r="K73" i="5"/>
  <c r="I73" i="5"/>
  <c r="F73" i="5"/>
  <c r="Q72" i="5"/>
  <c r="P72" i="5"/>
  <c r="M72" i="5"/>
  <c r="K72" i="5"/>
  <c r="I72" i="5"/>
  <c r="F72" i="5"/>
  <c r="Q71" i="5"/>
  <c r="P71" i="5"/>
  <c r="M71" i="5"/>
  <c r="K71" i="5"/>
  <c r="I71" i="5"/>
  <c r="F71" i="5"/>
  <c r="Q70" i="5"/>
  <c r="P70" i="5"/>
  <c r="M70" i="5"/>
  <c r="K70" i="5"/>
  <c r="I70" i="5"/>
  <c r="F70" i="5"/>
  <c r="Q69" i="5"/>
  <c r="P69" i="5"/>
  <c r="M69" i="5"/>
  <c r="K69" i="5"/>
  <c r="I69" i="5"/>
  <c r="F69" i="5"/>
  <c r="Q68" i="5"/>
  <c r="P68" i="5"/>
  <c r="M68" i="5"/>
  <c r="K68" i="5"/>
  <c r="I68" i="5"/>
  <c r="F68" i="5"/>
  <c r="Q67" i="5"/>
  <c r="P67" i="5"/>
  <c r="M67" i="5"/>
  <c r="K67" i="5"/>
  <c r="I67" i="5"/>
  <c r="F67" i="5"/>
  <c r="Q66" i="5"/>
  <c r="P66" i="5"/>
  <c r="M66" i="5"/>
  <c r="K66" i="5"/>
  <c r="I66" i="5"/>
  <c r="F66" i="5"/>
  <c r="Q65" i="5"/>
  <c r="P65" i="5"/>
  <c r="M65" i="5"/>
  <c r="K65" i="5"/>
  <c r="I65" i="5"/>
  <c r="F65" i="5"/>
  <c r="Q64" i="5"/>
  <c r="P64" i="5"/>
  <c r="M64" i="5"/>
  <c r="K64" i="5"/>
  <c r="I64" i="5"/>
  <c r="F64" i="5"/>
  <c r="Q63" i="5"/>
  <c r="P63" i="5"/>
  <c r="M63" i="5"/>
  <c r="K63" i="5"/>
  <c r="I63" i="5"/>
  <c r="F63" i="5"/>
  <c r="Q62" i="5"/>
  <c r="P62" i="5"/>
  <c r="M62" i="5"/>
  <c r="K62" i="5"/>
  <c r="I62" i="5"/>
  <c r="F62" i="5"/>
  <c r="Q61" i="5"/>
  <c r="P61" i="5"/>
  <c r="M61" i="5"/>
  <c r="K61" i="5"/>
  <c r="I61" i="5"/>
  <c r="F61" i="5"/>
  <c r="Q60" i="5"/>
  <c r="P60" i="5"/>
  <c r="M60" i="5"/>
  <c r="K60" i="5"/>
  <c r="I60" i="5"/>
  <c r="F60" i="5"/>
  <c r="Q59" i="5"/>
  <c r="P59" i="5"/>
  <c r="M59" i="5"/>
  <c r="K59" i="5"/>
  <c r="I59" i="5"/>
  <c r="F59" i="5"/>
  <c r="Q58" i="5"/>
  <c r="P58" i="5"/>
  <c r="M58" i="5"/>
  <c r="K58" i="5"/>
  <c r="I58" i="5"/>
  <c r="F58" i="5"/>
  <c r="Q57" i="5"/>
  <c r="P57" i="5"/>
  <c r="M57" i="5"/>
  <c r="K57" i="5"/>
  <c r="I57" i="5"/>
  <c r="F57" i="5"/>
  <c r="Q56" i="5"/>
  <c r="P56" i="5"/>
  <c r="M56" i="5"/>
  <c r="K56" i="5"/>
  <c r="I56" i="5"/>
  <c r="F56" i="5"/>
  <c r="Q55" i="5"/>
  <c r="P55" i="5"/>
  <c r="M55" i="5"/>
  <c r="K55" i="5"/>
  <c r="I55" i="5"/>
  <c r="F55" i="5"/>
  <c r="Q54" i="5"/>
  <c r="P54" i="5"/>
  <c r="M54" i="5"/>
  <c r="K54" i="5"/>
  <c r="I54" i="5"/>
  <c r="F54" i="5"/>
  <c r="Q53" i="5"/>
  <c r="P53" i="5"/>
  <c r="M53" i="5"/>
  <c r="K53" i="5"/>
  <c r="I53" i="5"/>
  <c r="F53" i="5"/>
  <c r="Q52" i="5"/>
  <c r="P52" i="5"/>
  <c r="M52" i="5"/>
  <c r="K52" i="5"/>
  <c r="I52" i="5"/>
  <c r="F52" i="5"/>
  <c r="Q51" i="5"/>
  <c r="P51" i="5"/>
  <c r="M51" i="5"/>
  <c r="K51" i="5"/>
  <c r="I51" i="5"/>
  <c r="F51" i="5"/>
  <c r="Q50" i="5"/>
  <c r="P50" i="5"/>
  <c r="M50" i="5"/>
  <c r="K50" i="5"/>
  <c r="I50" i="5"/>
  <c r="F50" i="5"/>
  <c r="Q49" i="5"/>
  <c r="P49" i="5"/>
  <c r="M49" i="5"/>
  <c r="K49" i="5"/>
  <c r="I49" i="5"/>
  <c r="F49" i="5"/>
  <c r="Q48" i="5"/>
  <c r="P48" i="5"/>
  <c r="M48" i="5"/>
  <c r="K48" i="5"/>
  <c r="I48" i="5"/>
  <c r="F48" i="5"/>
  <c r="Q47" i="5"/>
  <c r="P47" i="5"/>
  <c r="M47" i="5"/>
  <c r="K47" i="5"/>
  <c r="I47" i="5"/>
  <c r="F47" i="5"/>
  <c r="Q46" i="5"/>
  <c r="P46" i="5"/>
  <c r="M46" i="5"/>
  <c r="K46" i="5"/>
  <c r="I46" i="5"/>
  <c r="F46" i="5"/>
  <c r="Q45" i="5"/>
  <c r="P45" i="5"/>
  <c r="M45" i="5"/>
  <c r="K45" i="5"/>
  <c r="I45" i="5"/>
  <c r="F45" i="5"/>
  <c r="Q44" i="5"/>
  <c r="P44" i="5"/>
  <c r="M44" i="5"/>
  <c r="K44" i="5"/>
  <c r="I44" i="5"/>
  <c r="F44" i="5"/>
  <c r="Q43" i="5"/>
  <c r="P43" i="5"/>
  <c r="M43" i="5"/>
  <c r="K43" i="5"/>
  <c r="I43" i="5"/>
  <c r="F43" i="5"/>
  <c r="Q42" i="5"/>
  <c r="P42" i="5"/>
  <c r="M42" i="5"/>
  <c r="K42" i="5"/>
  <c r="I42" i="5"/>
  <c r="F42" i="5"/>
  <c r="Q41" i="5"/>
  <c r="P41" i="5"/>
  <c r="M41" i="5"/>
  <c r="K41" i="5"/>
  <c r="I41" i="5"/>
  <c r="F41" i="5"/>
  <c r="Q40" i="5"/>
  <c r="P40" i="5"/>
  <c r="M40" i="5"/>
  <c r="K40" i="5"/>
  <c r="I40" i="5"/>
  <c r="F40" i="5"/>
  <c r="Q39" i="5"/>
  <c r="P39" i="5"/>
  <c r="M39" i="5"/>
  <c r="K39" i="5"/>
  <c r="I39" i="5"/>
  <c r="F39" i="5"/>
  <c r="Q38" i="5"/>
  <c r="P38" i="5"/>
  <c r="M38" i="5"/>
  <c r="K38" i="5"/>
  <c r="I38" i="5"/>
  <c r="F38" i="5"/>
  <c r="Q37" i="5"/>
  <c r="P37" i="5"/>
  <c r="M37" i="5"/>
  <c r="K37" i="5"/>
  <c r="I37" i="5"/>
  <c r="F37" i="5"/>
  <c r="Q36" i="5"/>
  <c r="P36" i="5"/>
  <c r="M36" i="5"/>
  <c r="K36" i="5"/>
  <c r="I36" i="5"/>
  <c r="F36" i="5"/>
  <c r="Q35" i="5"/>
  <c r="P35" i="5"/>
  <c r="M35" i="5"/>
  <c r="K35" i="5"/>
  <c r="I35" i="5"/>
  <c r="F35" i="5"/>
  <c r="Q34" i="5"/>
  <c r="P34" i="5"/>
  <c r="M34" i="5"/>
  <c r="K34" i="5"/>
  <c r="I34" i="5"/>
  <c r="F34" i="5"/>
  <c r="Q33" i="5"/>
  <c r="P33" i="5"/>
  <c r="M33" i="5"/>
  <c r="K33" i="5"/>
  <c r="I33" i="5"/>
  <c r="F33" i="5"/>
  <c r="Q32" i="5"/>
  <c r="P32" i="5"/>
  <c r="M32" i="5"/>
  <c r="K32" i="5"/>
  <c r="I32" i="5"/>
  <c r="F32" i="5"/>
  <c r="Q31" i="5"/>
  <c r="P31" i="5"/>
  <c r="M31" i="5"/>
  <c r="K31" i="5"/>
  <c r="I31" i="5"/>
  <c r="F31" i="5"/>
  <c r="Q30" i="5"/>
  <c r="P30" i="5"/>
  <c r="M30" i="5"/>
  <c r="K30" i="5"/>
  <c r="I30" i="5"/>
  <c r="F30" i="5"/>
  <c r="Q29" i="5"/>
  <c r="P29" i="5"/>
  <c r="M29" i="5"/>
  <c r="K29" i="5"/>
  <c r="I29" i="5"/>
  <c r="F29" i="5"/>
  <c r="Q28" i="5"/>
  <c r="P28" i="5"/>
  <c r="M28" i="5"/>
  <c r="K28" i="5"/>
  <c r="I28" i="5"/>
  <c r="F28" i="5"/>
  <c r="Q27" i="5"/>
  <c r="P27" i="5"/>
  <c r="M27" i="5"/>
  <c r="K27" i="5"/>
  <c r="I27" i="5"/>
  <c r="F27" i="5"/>
  <c r="Q26" i="5"/>
  <c r="P26" i="5"/>
  <c r="M26" i="5"/>
  <c r="K26" i="5"/>
  <c r="I26" i="5"/>
  <c r="F26" i="5"/>
  <c r="Q25" i="5"/>
  <c r="P25" i="5"/>
  <c r="M25" i="5"/>
  <c r="K25" i="5"/>
  <c r="I25" i="5"/>
  <c r="F25" i="5"/>
  <c r="Q24" i="5"/>
  <c r="P24" i="5"/>
  <c r="M24" i="5"/>
  <c r="K24" i="5"/>
  <c r="I24" i="5"/>
  <c r="F24" i="5"/>
  <c r="Q23" i="5"/>
  <c r="P23" i="5"/>
  <c r="M23" i="5"/>
  <c r="K23" i="5"/>
  <c r="I23" i="5"/>
  <c r="F23" i="5"/>
  <c r="Q22" i="5"/>
  <c r="P22" i="5"/>
  <c r="M22" i="5"/>
  <c r="K22" i="5"/>
  <c r="I22" i="5"/>
  <c r="F22" i="5"/>
  <c r="Q21" i="5"/>
  <c r="P21" i="5"/>
  <c r="M21" i="5"/>
  <c r="K21" i="5"/>
  <c r="I21" i="5"/>
  <c r="F21" i="5"/>
  <c r="Q20" i="5"/>
  <c r="P20" i="5"/>
  <c r="M20" i="5"/>
  <c r="K20" i="5"/>
  <c r="I20" i="5"/>
  <c r="F20" i="5"/>
  <c r="Q19" i="5"/>
  <c r="P19" i="5"/>
  <c r="M19" i="5"/>
  <c r="K19" i="5"/>
  <c r="I19" i="5"/>
  <c r="F19" i="5"/>
  <c r="Q18" i="5"/>
  <c r="P18" i="5"/>
  <c r="M18" i="5"/>
  <c r="K18" i="5"/>
  <c r="I18" i="5"/>
  <c r="F18" i="5"/>
  <c r="Q17" i="5"/>
  <c r="P17" i="5"/>
  <c r="M17" i="5"/>
  <c r="K17" i="5"/>
  <c r="I17" i="5"/>
  <c r="F17" i="5"/>
  <c r="Q16" i="5"/>
  <c r="P16" i="5"/>
  <c r="M16" i="5"/>
  <c r="K16" i="5"/>
  <c r="I16" i="5"/>
  <c r="F16" i="5"/>
  <c r="Q15" i="5"/>
  <c r="P15" i="5"/>
  <c r="M15" i="5"/>
  <c r="K15" i="5"/>
  <c r="I15" i="5"/>
  <c r="F15" i="5"/>
  <c r="Q14" i="5"/>
  <c r="P14" i="5"/>
  <c r="M14" i="5"/>
  <c r="K14" i="5"/>
  <c r="I14" i="5"/>
  <c r="F14" i="5"/>
  <c r="Q13" i="5"/>
  <c r="P13" i="5"/>
  <c r="M13" i="5"/>
  <c r="K13" i="5"/>
  <c r="I13" i="5"/>
  <c r="F13" i="5"/>
  <c r="Q12" i="5"/>
  <c r="P12" i="5"/>
  <c r="M12" i="5"/>
  <c r="K12" i="5"/>
  <c r="I12" i="5"/>
  <c r="F12" i="5"/>
  <c r="Q11" i="5"/>
  <c r="P11" i="5"/>
  <c r="M11" i="5"/>
  <c r="K11" i="5"/>
  <c r="I11" i="5"/>
  <c r="F11" i="5"/>
  <c r="Q10" i="5"/>
  <c r="P10" i="5"/>
  <c r="M10" i="5"/>
  <c r="K10" i="5"/>
  <c r="I10" i="5"/>
  <c r="F10" i="5"/>
  <c r="Q9" i="5"/>
  <c r="P9" i="5"/>
  <c r="M9" i="5"/>
  <c r="K9" i="5"/>
  <c r="I9" i="5"/>
  <c r="F9" i="5"/>
  <c r="Q8" i="5"/>
  <c r="P8" i="5"/>
  <c r="M8" i="5"/>
  <c r="K8" i="5"/>
  <c r="I8" i="5"/>
  <c r="F8" i="5"/>
  <c r="Q7" i="5"/>
  <c r="P7" i="5"/>
  <c r="M7" i="5"/>
  <c r="K7" i="5"/>
  <c r="I7" i="5"/>
  <c r="F7" i="5"/>
  <c r="Q6" i="5"/>
  <c r="P6" i="5"/>
  <c r="M6" i="5"/>
  <c r="K6" i="5"/>
  <c r="I6" i="5"/>
  <c r="F6" i="5"/>
  <c r="Q272" i="4"/>
  <c r="P272" i="4"/>
  <c r="M272" i="4"/>
  <c r="K272" i="4"/>
  <c r="I272" i="4"/>
  <c r="F272" i="4"/>
  <c r="Q271" i="4"/>
  <c r="P271" i="4"/>
  <c r="M271" i="4"/>
  <c r="K271" i="4"/>
  <c r="I271" i="4"/>
  <c r="F271" i="4"/>
  <c r="Q270" i="4"/>
  <c r="P270" i="4"/>
  <c r="M270" i="4"/>
  <c r="K270" i="4"/>
  <c r="I270" i="4"/>
  <c r="F270" i="4"/>
  <c r="Q269" i="4"/>
  <c r="P269" i="4"/>
  <c r="M269" i="4"/>
  <c r="K269" i="4"/>
  <c r="I269" i="4"/>
  <c r="F269" i="4"/>
  <c r="Q268" i="4"/>
  <c r="P268" i="4"/>
  <c r="M268" i="4"/>
  <c r="K268" i="4"/>
  <c r="I268" i="4"/>
  <c r="F268" i="4"/>
  <c r="Q267" i="4"/>
  <c r="P267" i="4"/>
  <c r="M267" i="4"/>
  <c r="K267" i="4"/>
  <c r="I267" i="4"/>
  <c r="F267" i="4"/>
  <c r="Q266" i="4"/>
  <c r="P266" i="4"/>
  <c r="M266" i="4"/>
  <c r="K266" i="4"/>
  <c r="I266" i="4"/>
  <c r="F266" i="4"/>
  <c r="Q265" i="4"/>
  <c r="P265" i="4"/>
  <c r="M265" i="4"/>
  <c r="K265" i="4"/>
  <c r="I265" i="4"/>
  <c r="F265" i="4"/>
  <c r="Q264" i="4"/>
  <c r="P264" i="4"/>
  <c r="M264" i="4"/>
  <c r="K264" i="4"/>
  <c r="I264" i="4"/>
  <c r="F264" i="4"/>
  <c r="Q263" i="4"/>
  <c r="P263" i="4"/>
  <c r="M263" i="4"/>
  <c r="K263" i="4"/>
  <c r="I263" i="4"/>
  <c r="F263" i="4"/>
  <c r="Q262" i="4"/>
  <c r="P262" i="4"/>
  <c r="M262" i="4"/>
  <c r="K262" i="4"/>
  <c r="I262" i="4"/>
  <c r="F262" i="4"/>
  <c r="Q261" i="4"/>
  <c r="P261" i="4"/>
  <c r="M261" i="4"/>
  <c r="K261" i="4"/>
  <c r="I261" i="4"/>
  <c r="F261" i="4"/>
  <c r="Q260" i="4"/>
  <c r="P260" i="4"/>
  <c r="M260" i="4"/>
  <c r="K260" i="4"/>
  <c r="I260" i="4"/>
  <c r="F260" i="4"/>
  <c r="Q259" i="4"/>
  <c r="P259" i="4"/>
  <c r="M259" i="4"/>
  <c r="K259" i="4"/>
  <c r="I259" i="4"/>
  <c r="F259" i="4"/>
  <c r="Q258" i="4"/>
  <c r="P258" i="4"/>
  <c r="M258" i="4"/>
  <c r="K258" i="4"/>
  <c r="I258" i="4"/>
  <c r="F258" i="4"/>
  <c r="Q257" i="4"/>
  <c r="P257" i="4"/>
  <c r="M257" i="4"/>
  <c r="K257" i="4"/>
  <c r="I257" i="4"/>
  <c r="F257" i="4"/>
  <c r="Q256" i="4"/>
  <c r="P256" i="4"/>
  <c r="M256" i="4"/>
  <c r="K256" i="4"/>
  <c r="I256" i="4"/>
  <c r="F256" i="4"/>
  <c r="Q255" i="4"/>
  <c r="P255" i="4"/>
  <c r="M255" i="4"/>
  <c r="K255" i="4"/>
  <c r="I255" i="4"/>
  <c r="F255" i="4"/>
  <c r="Q254" i="4"/>
  <c r="P254" i="4"/>
  <c r="M254" i="4"/>
  <c r="K254" i="4"/>
  <c r="I254" i="4"/>
  <c r="F254" i="4"/>
  <c r="Q253" i="4"/>
  <c r="P253" i="4"/>
  <c r="M253" i="4"/>
  <c r="K253" i="4"/>
  <c r="I253" i="4"/>
  <c r="F253" i="4"/>
  <c r="Q252" i="4"/>
  <c r="P252" i="4"/>
  <c r="M252" i="4"/>
  <c r="K252" i="4"/>
  <c r="I252" i="4"/>
  <c r="F252" i="4"/>
  <c r="Q251" i="4"/>
  <c r="P251" i="4"/>
  <c r="M251" i="4"/>
  <c r="K251" i="4"/>
  <c r="I251" i="4"/>
  <c r="F251" i="4"/>
  <c r="Q250" i="4"/>
  <c r="P250" i="4"/>
  <c r="M250" i="4"/>
  <c r="K250" i="4"/>
  <c r="I250" i="4"/>
  <c r="F250" i="4"/>
  <c r="Q249" i="4"/>
  <c r="P249" i="4"/>
  <c r="M249" i="4"/>
  <c r="K249" i="4"/>
  <c r="I249" i="4"/>
  <c r="F249" i="4"/>
  <c r="Q248" i="4"/>
  <c r="P248" i="4"/>
  <c r="M248" i="4"/>
  <c r="K248" i="4"/>
  <c r="I248" i="4"/>
  <c r="F248" i="4"/>
  <c r="Q247" i="4"/>
  <c r="P247" i="4"/>
  <c r="M247" i="4"/>
  <c r="K247" i="4"/>
  <c r="I247" i="4"/>
  <c r="F247" i="4"/>
  <c r="Q246" i="4"/>
  <c r="P246" i="4"/>
  <c r="M246" i="4"/>
  <c r="K246" i="4"/>
  <c r="I246" i="4"/>
  <c r="F246" i="4"/>
  <c r="Q245" i="4"/>
  <c r="P245" i="4"/>
  <c r="M245" i="4"/>
  <c r="K245" i="4"/>
  <c r="I245" i="4"/>
  <c r="F245" i="4"/>
  <c r="Q244" i="4"/>
  <c r="P244" i="4"/>
  <c r="M244" i="4"/>
  <c r="K244" i="4"/>
  <c r="I244" i="4"/>
  <c r="F244" i="4"/>
  <c r="Q243" i="4"/>
  <c r="P243" i="4"/>
  <c r="M243" i="4"/>
  <c r="K243" i="4"/>
  <c r="I243" i="4"/>
  <c r="F243" i="4"/>
  <c r="Q242" i="4"/>
  <c r="P242" i="4"/>
  <c r="M242" i="4"/>
  <c r="K242" i="4"/>
  <c r="I242" i="4"/>
  <c r="F242" i="4"/>
  <c r="Q241" i="4"/>
  <c r="P241" i="4"/>
  <c r="M241" i="4"/>
  <c r="K241" i="4"/>
  <c r="I241" i="4"/>
  <c r="F241" i="4"/>
  <c r="Q240" i="4"/>
  <c r="P240" i="4"/>
  <c r="M240" i="4"/>
  <c r="K240" i="4"/>
  <c r="I240" i="4"/>
  <c r="F240" i="4"/>
  <c r="Q239" i="4"/>
  <c r="P239" i="4"/>
  <c r="M239" i="4"/>
  <c r="K239" i="4"/>
  <c r="I239" i="4"/>
  <c r="F239" i="4"/>
  <c r="Q238" i="4"/>
  <c r="P238" i="4"/>
  <c r="M238" i="4"/>
  <c r="K238" i="4"/>
  <c r="I238" i="4"/>
  <c r="F238" i="4"/>
  <c r="Q237" i="4"/>
  <c r="P237" i="4"/>
  <c r="M237" i="4"/>
  <c r="K237" i="4"/>
  <c r="I237" i="4"/>
  <c r="F237" i="4"/>
  <c r="Q236" i="4"/>
  <c r="P236" i="4"/>
  <c r="M236" i="4"/>
  <c r="K236" i="4"/>
  <c r="I236" i="4"/>
  <c r="F236" i="4"/>
  <c r="Q235" i="4"/>
  <c r="P235" i="4"/>
  <c r="M235" i="4"/>
  <c r="K235" i="4"/>
  <c r="I235" i="4"/>
  <c r="F235" i="4"/>
  <c r="Q234" i="4"/>
  <c r="P234" i="4"/>
  <c r="M234" i="4"/>
  <c r="K234" i="4"/>
  <c r="I234" i="4"/>
  <c r="F234" i="4"/>
  <c r="Q233" i="4"/>
  <c r="P233" i="4"/>
  <c r="M233" i="4"/>
  <c r="K233" i="4"/>
  <c r="I233" i="4"/>
  <c r="F233" i="4"/>
  <c r="Q232" i="4"/>
  <c r="P232" i="4"/>
  <c r="M232" i="4"/>
  <c r="K232" i="4"/>
  <c r="I232" i="4"/>
  <c r="F232" i="4"/>
  <c r="Q231" i="4"/>
  <c r="P231" i="4"/>
  <c r="M231" i="4"/>
  <c r="K231" i="4"/>
  <c r="I231" i="4"/>
  <c r="F231" i="4"/>
  <c r="Q230" i="4"/>
  <c r="P230" i="4"/>
  <c r="M230" i="4"/>
  <c r="K230" i="4"/>
  <c r="I230" i="4"/>
  <c r="F230" i="4"/>
  <c r="Q229" i="4"/>
  <c r="P229" i="4"/>
  <c r="M229" i="4"/>
  <c r="K229" i="4"/>
  <c r="I229" i="4"/>
  <c r="F229" i="4"/>
  <c r="Q228" i="4"/>
  <c r="P228" i="4"/>
  <c r="M228" i="4"/>
  <c r="K228" i="4"/>
  <c r="I228" i="4"/>
  <c r="F228" i="4"/>
  <c r="Q227" i="4"/>
  <c r="P227" i="4"/>
  <c r="M227" i="4"/>
  <c r="K227" i="4"/>
  <c r="I227" i="4"/>
  <c r="F227" i="4"/>
  <c r="Q226" i="4"/>
  <c r="P226" i="4"/>
  <c r="M226" i="4"/>
  <c r="K226" i="4"/>
  <c r="I226" i="4"/>
  <c r="F226" i="4"/>
  <c r="Q225" i="4"/>
  <c r="P225" i="4"/>
  <c r="M225" i="4"/>
  <c r="K225" i="4"/>
  <c r="I225" i="4"/>
  <c r="F225" i="4"/>
  <c r="Q224" i="4"/>
  <c r="P224" i="4"/>
  <c r="M224" i="4"/>
  <c r="K224" i="4"/>
  <c r="I224" i="4"/>
  <c r="F224" i="4"/>
  <c r="Q223" i="4"/>
  <c r="P223" i="4"/>
  <c r="M223" i="4"/>
  <c r="K223" i="4"/>
  <c r="I223" i="4"/>
  <c r="F223" i="4"/>
  <c r="Q222" i="4"/>
  <c r="P222" i="4"/>
  <c r="M222" i="4"/>
  <c r="K222" i="4"/>
  <c r="I222" i="4"/>
  <c r="F222" i="4"/>
  <c r="Q221" i="4"/>
  <c r="P221" i="4"/>
  <c r="M221" i="4"/>
  <c r="K221" i="4"/>
  <c r="I221" i="4"/>
  <c r="F221" i="4"/>
  <c r="Q220" i="4"/>
  <c r="P220" i="4"/>
  <c r="M220" i="4"/>
  <c r="K220" i="4"/>
  <c r="I220" i="4"/>
  <c r="F220" i="4"/>
  <c r="Q219" i="4"/>
  <c r="P219" i="4"/>
  <c r="M219" i="4"/>
  <c r="K219" i="4"/>
  <c r="I219" i="4"/>
  <c r="F219" i="4"/>
  <c r="Q218" i="4"/>
  <c r="P218" i="4"/>
  <c r="M218" i="4"/>
  <c r="K218" i="4"/>
  <c r="I218" i="4"/>
  <c r="F218" i="4"/>
  <c r="Q217" i="4"/>
  <c r="P217" i="4"/>
  <c r="M217" i="4"/>
  <c r="K217" i="4"/>
  <c r="I217" i="4"/>
  <c r="F217" i="4"/>
  <c r="Q216" i="4"/>
  <c r="P216" i="4"/>
  <c r="M216" i="4"/>
  <c r="K216" i="4"/>
  <c r="I216" i="4"/>
  <c r="F216" i="4"/>
  <c r="Q215" i="4"/>
  <c r="P215" i="4"/>
  <c r="M215" i="4"/>
  <c r="K215" i="4"/>
  <c r="I215" i="4"/>
  <c r="F215" i="4"/>
  <c r="Q214" i="4"/>
  <c r="P214" i="4"/>
  <c r="M214" i="4"/>
  <c r="K214" i="4"/>
  <c r="I214" i="4"/>
  <c r="F214" i="4"/>
  <c r="Q213" i="4"/>
  <c r="P213" i="4"/>
  <c r="M213" i="4"/>
  <c r="K213" i="4"/>
  <c r="I213" i="4"/>
  <c r="F213" i="4"/>
  <c r="Q212" i="4"/>
  <c r="P212" i="4"/>
  <c r="M212" i="4"/>
  <c r="K212" i="4"/>
  <c r="I212" i="4"/>
  <c r="F212" i="4"/>
  <c r="Q211" i="4"/>
  <c r="P211" i="4"/>
  <c r="M211" i="4"/>
  <c r="K211" i="4"/>
  <c r="I211" i="4"/>
  <c r="F211" i="4"/>
  <c r="Q210" i="4"/>
  <c r="P210" i="4"/>
  <c r="M210" i="4"/>
  <c r="K210" i="4"/>
  <c r="I210" i="4"/>
  <c r="F210" i="4"/>
  <c r="Q209" i="4"/>
  <c r="P209" i="4"/>
  <c r="M209" i="4"/>
  <c r="K209" i="4"/>
  <c r="I209" i="4"/>
  <c r="F209" i="4"/>
  <c r="Q208" i="4"/>
  <c r="P208" i="4"/>
  <c r="M208" i="4"/>
  <c r="K208" i="4"/>
  <c r="I208" i="4"/>
  <c r="F208" i="4"/>
  <c r="Q207" i="4"/>
  <c r="P207" i="4"/>
  <c r="M207" i="4"/>
  <c r="K207" i="4"/>
  <c r="I207" i="4"/>
  <c r="F207" i="4"/>
  <c r="Q206" i="4"/>
  <c r="P206" i="4"/>
  <c r="M206" i="4"/>
  <c r="K206" i="4"/>
  <c r="I206" i="4"/>
  <c r="F206" i="4"/>
  <c r="Q205" i="4"/>
  <c r="P205" i="4"/>
  <c r="M205" i="4"/>
  <c r="K205" i="4"/>
  <c r="I205" i="4"/>
  <c r="F205" i="4"/>
  <c r="Q204" i="4"/>
  <c r="P204" i="4"/>
  <c r="M204" i="4"/>
  <c r="K204" i="4"/>
  <c r="I204" i="4"/>
  <c r="F204" i="4"/>
  <c r="Q203" i="4"/>
  <c r="P203" i="4"/>
  <c r="M203" i="4"/>
  <c r="K203" i="4"/>
  <c r="I203" i="4"/>
  <c r="F203" i="4"/>
  <c r="Q202" i="4"/>
  <c r="P202" i="4"/>
  <c r="M202" i="4"/>
  <c r="K202" i="4"/>
  <c r="I202" i="4"/>
  <c r="F202" i="4"/>
  <c r="Q201" i="4"/>
  <c r="P201" i="4"/>
  <c r="M201" i="4"/>
  <c r="K201" i="4"/>
  <c r="I201" i="4"/>
  <c r="F201" i="4"/>
  <c r="Q200" i="4"/>
  <c r="P200" i="4"/>
  <c r="M200" i="4"/>
  <c r="K200" i="4"/>
  <c r="I200" i="4"/>
  <c r="F200" i="4"/>
  <c r="Q199" i="4"/>
  <c r="P199" i="4"/>
  <c r="M199" i="4"/>
  <c r="K199" i="4"/>
  <c r="I199" i="4"/>
  <c r="F199" i="4"/>
  <c r="Q198" i="4"/>
  <c r="P198" i="4"/>
  <c r="M198" i="4"/>
  <c r="K198" i="4"/>
  <c r="I198" i="4"/>
  <c r="F198" i="4"/>
  <c r="Q197" i="4"/>
  <c r="P197" i="4"/>
  <c r="M197" i="4"/>
  <c r="K197" i="4"/>
  <c r="I197" i="4"/>
  <c r="F197" i="4"/>
  <c r="Q196" i="4"/>
  <c r="P196" i="4"/>
  <c r="M196" i="4"/>
  <c r="K196" i="4"/>
  <c r="I196" i="4"/>
  <c r="F196" i="4"/>
  <c r="Q195" i="4"/>
  <c r="P195" i="4"/>
  <c r="M195" i="4"/>
  <c r="K195" i="4"/>
  <c r="I195" i="4"/>
  <c r="F195" i="4"/>
  <c r="Q194" i="4"/>
  <c r="P194" i="4"/>
  <c r="M194" i="4"/>
  <c r="K194" i="4"/>
  <c r="I194" i="4"/>
  <c r="F194" i="4"/>
  <c r="Q193" i="4"/>
  <c r="P193" i="4"/>
  <c r="M193" i="4"/>
  <c r="K193" i="4"/>
  <c r="I193" i="4"/>
  <c r="F193" i="4"/>
  <c r="Q192" i="4"/>
  <c r="P192" i="4"/>
  <c r="M192" i="4"/>
  <c r="K192" i="4"/>
  <c r="I192" i="4"/>
  <c r="F192" i="4"/>
  <c r="Q191" i="4"/>
  <c r="P191" i="4"/>
  <c r="M191" i="4"/>
  <c r="K191" i="4"/>
  <c r="I191" i="4"/>
  <c r="F191" i="4"/>
  <c r="Q190" i="4"/>
  <c r="P190" i="4"/>
  <c r="M190" i="4"/>
  <c r="K190" i="4"/>
  <c r="I190" i="4"/>
  <c r="F190" i="4"/>
  <c r="Q189" i="4"/>
  <c r="P189" i="4"/>
  <c r="M189" i="4"/>
  <c r="K189" i="4"/>
  <c r="I189" i="4"/>
  <c r="F189" i="4"/>
  <c r="Q188" i="4"/>
  <c r="P188" i="4"/>
  <c r="M188" i="4"/>
  <c r="K188" i="4"/>
  <c r="I188" i="4"/>
  <c r="F188" i="4"/>
  <c r="Q187" i="4"/>
  <c r="P187" i="4"/>
  <c r="M187" i="4"/>
  <c r="K187" i="4"/>
  <c r="I187" i="4"/>
  <c r="F187" i="4"/>
  <c r="Q186" i="4"/>
  <c r="P186" i="4"/>
  <c r="M186" i="4"/>
  <c r="K186" i="4"/>
  <c r="I186" i="4"/>
  <c r="F186" i="4"/>
  <c r="Q185" i="4"/>
  <c r="P185" i="4"/>
  <c r="M185" i="4"/>
  <c r="K185" i="4"/>
  <c r="I185" i="4"/>
  <c r="F185" i="4"/>
  <c r="Q184" i="4"/>
  <c r="P184" i="4"/>
  <c r="M184" i="4"/>
  <c r="K184" i="4"/>
  <c r="I184" i="4"/>
  <c r="F184" i="4"/>
  <c r="Q183" i="4"/>
  <c r="P183" i="4"/>
  <c r="M183" i="4"/>
  <c r="K183" i="4"/>
  <c r="I183" i="4"/>
  <c r="F183" i="4"/>
  <c r="Q182" i="4"/>
  <c r="P182" i="4"/>
  <c r="M182" i="4"/>
  <c r="K182" i="4"/>
  <c r="I182" i="4"/>
  <c r="F182" i="4"/>
  <c r="Q181" i="4"/>
  <c r="P181" i="4"/>
  <c r="M181" i="4"/>
  <c r="K181" i="4"/>
  <c r="I181" i="4"/>
  <c r="F181" i="4"/>
  <c r="Q180" i="4"/>
  <c r="P180" i="4"/>
  <c r="M180" i="4"/>
  <c r="K180" i="4"/>
  <c r="I180" i="4"/>
  <c r="F180" i="4"/>
  <c r="Q179" i="4"/>
  <c r="P179" i="4"/>
  <c r="M179" i="4"/>
  <c r="K179" i="4"/>
  <c r="I179" i="4"/>
  <c r="F179" i="4"/>
  <c r="Q178" i="4"/>
  <c r="P178" i="4"/>
  <c r="M178" i="4"/>
  <c r="K178" i="4"/>
  <c r="I178" i="4"/>
  <c r="F178" i="4"/>
  <c r="Q177" i="4"/>
  <c r="P177" i="4"/>
  <c r="M177" i="4"/>
  <c r="K177" i="4"/>
  <c r="I177" i="4"/>
  <c r="F177" i="4"/>
  <c r="Q176" i="4"/>
  <c r="P176" i="4"/>
  <c r="M176" i="4"/>
  <c r="K176" i="4"/>
  <c r="I176" i="4"/>
  <c r="F176" i="4"/>
  <c r="Q175" i="4"/>
  <c r="P175" i="4"/>
  <c r="M175" i="4"/>
  <c r="K175" i="4"/>
  <c r="I175" i="4"/>
  <c r="F175" i="4"/>
  <c r="Q174" i="4"/>
  <c r="P174" i="4"/>
  <c r="M174" i="4"/>
  <c r="K174" i="4"/>
  <c r="I174" i="4"/>
  <c r="F174" i="4"/>
  <c r="Q173" i="4"/>
  <c r="P173" i="4"/>
  <c r="M173" i="4"/>
  <c r="K173" i="4"/>
  <c r="I173" i="4"/>
  <c r="F173" i="4"/>
  <c r="Q172" i="4"/>
  <c r="P172" i="4"/>
  <c r="M172" i="4"/>
  <c r="K172" i="4"/>
  <c r="I172" i="4"/>
  <c r="F172" i="4"/>
  <c r="Q171" i="4"/>
  <c r="P171" i="4"/>
  <c r="M171" i="4"/>
  <c r="K171" i="4"/>
  <c r="I171" i="4"/>
  <c r="F171" i="4"/>
  <c r="Q170" i="4"/>
  <c r="P170" i="4"/>
  <c r="M170" i="4"/>
  <c r="K170" i="4"/>
  <c r="I170" i="4"/>
  <c r="F170" i="4"/>
  <c r="Q169" i="4"/>
  <c r="P169" i="4"/>
  <c r="M169" i="4"/>
  <c r="K169" i="4"/>
  <c r="I169" i="4"/>
  <c r="F169" i="4"/>
  <c r="Q168" i="4"/>
  <c r="P168" i="4"/>
  <c r="M168" i="4"/>
  <c r="K168" i="4"/>
  <c r="I168" i="4"/>
  <c r="F168" i="4"/>
  <c r="Q167" i="4"/>
  <c r="P167" i="4"/>
  <c r="M167" i="4"/>
  <c r="K167" i="4"/>
  <c r="I167" i="4"/>
  <c r="F167" i="4"/>
  <c r="Q166" i="4"/>
  <c r="P166" i="4"/>
  <c r="M166" i="4"/>
  <c r="K166" i="4"/>
  <c r="I166" i="4"/>
  <c r="F166" i="4"/>
  <c r="Q165" i="4"/>
  <c r="P165" i="4"/>
  <c r="M165" i="4"/>
  <c r="K165" i="4"/>
  <c r="I165" i="4"/>
  <c r="F165" i="4"/>
  <c r="Q164" i="4"/>
  <c r="P164" i="4"/>
  <c r="M164" i="4"/>
  <c r="K164" i="4"/>
  <c r="I164" i="4"/>
  <c r="F164" i="4"/>
  <c r="Q163" i="4"/>
  <c r="P163" i="4"/>
  <c r="M163" i="4"/>
  <c r="K163" i="4"/>
  <c r="I163" i="4"/>
  <c r="F163" i="4"/>
  <c r="Q162" i="4"/>
  <c r="P162" i="4"/>
  <c r="M162" i="4"/>
  <c r="K162" i="4"/>
  <c r="I162" i="4"/>
  <c r="F162" i="4"/>
  <c r="Q161" i="4"/>
  <c r="P161" i="4"/>
  <c r="M161" i="4"/>
  <c r="K161" i="4"/>
  <c r="I161" i="4"/>
  <c r="F161" i="4"/>
  <c r="Q160" i="4"/>
  <c r="P160" i="4"/>
  <c r="M160" i="4"/>
  <c r="K160" i="4"/>
  <c r="I160" i="4"/>
  <c r="F160" i="4"/>
  <c r="Q159" i="4"/>
  <c r="P159" i="4"/>
  <c r="M159" i="4"/>
  <c r="K159" i="4"/>
  <c r="I159" i="4"/>
  <c r="F159" i="4"/>
  <c r="Q158" i="4"/>
  <c r="P158" i="4"/>
  <c r="M158" i="4"/>
  <c r="K158" i="4"/>
  <c r="I158" i="4"/>
  <c r="F158" i="4"/>
  <c r="Q157" i="4"/>
  <c r="P157" i="4"/>
  <c r="M157" i="4"/>
  <c r="K157" i="4"/>
  <c r="I157" i="4"/>
  <c r="F157" i="4"/>
  <c r="Q156" i="4"/>
  <c r="P156" i="4"/>
  <c r="M156" i="4"/>
  <c r="K156" i="4"/>
  <c r="I156" i="4"/>
  <c r="F156" i="4"/>
  <c r="Q155" i="4"/>
  <c r="P155" i="4"/>
  <c r="M155" i="4"/>
  <c r="K155" i="4"/>
  <c r="I155" i="4"/>
  <c r="F155" i="4"/>
  <c r="Q154" i="4"/>
  <c r="P154" i="4"/>
  <c r="M154" i="4"/>
  <c r="K154" i="4"/>
  <c r="I154" i="4"/>
  <c r="F154" i="4"/>
  <c r="Q153" i="4"/>
  <c r="P153" i="4"/>
  <c r="M153" i="4"/>
  <c r="K153" i="4"/>
  <c r="I153" i="4"/>
  <c r="F153" i="4"/>
  <c r="Q152" i="4"/>
  <c r="P152" i="4"/>
  <c r="M152" i="4"/>
  <c r="K152" i="4"/>
  <c r="I152" i="4"/>
  <c r="F152" i="4"/>
  <c r="Q151" i="4"/>
  <c r="P151" i="4"/>
  <c r="M151" i="4"/>
  <c r="K151" i="4"/>
  <c r="I151" i="4"/>
  <c r="F151" i="4"/>
  <c r="Q150" i="4"/>
  <c r="P150" i="4"/>
  <c r="M150" i="4"/>
  <c r="K150" i="4"/>
  <c r="I150" i="4"/>
  <c r="F150" i="4"/>
  <c r="Q149" i="4"/>
  <c r="P149" i="4"/>
  <c r="M149" i="4"/>
  <c r="K149" i="4"/>
  <c r="I149" i="4"/>
  <c r="F149" i="4"/>
  <c r="Q148" i="4"/>
  <c r="P148" i="4"/>
  <c r="M148" i="4"/>
  <c r="K148" i="4"/>
  <c r="I148" i="4"/>
  <c r="F148" i="4"/>
  <c r="Q147" i="4"/>
  <c r="P147" i="4"/>
  <c r="M147" i="4"/>
  <c r="K147" i="4"/>
  <c r="I147" i="4"/>
  <c r="F147" i="4"/>
  <c r="Q146" i="4"/>
  <c r="P146" i="4"/>
  <c r="M146" i="4"/>
  <c r="K146" i="4"/>
  <c r="I146" i="4"/>
  <c r="F146" i="4"/>
  <c r="Q145" i="4"/>
  <c r="P145" i="4"/>
  <c r="M145" i="4"/>
  <c r="K145" i="4"/>
  <c r="I145" i="4"/>
  <c r="F145" i="4"/>
  <c r="Q144" i="4"/>
  <c r="P144" i="4"/>
  <c r="M144" i="4"/>
  <c r="K144" i="4"/>
  <c r="I144" i="4"/>
  <c r="F144" i="4"/>
  <c r="Q143" i="4"/>
  <c r="P143" i="4"/>
  <c r="M143" i="4"/>
  <c r="K143" i="4"/>
  <c r="I143" i="4"/>
  <c r="F143" i="4"/>
  <c r="Q142" i="4"/>
  <c r="P142" i="4"/>
  <c r="M142" i="4"/>
  <c r="K142" i="4"/>
  <c r="I142" i="4"/>
  <c r="F142" i="4"/>
  <c r="Q141" i="4"/>
  <c r="P141" i="4"/>
  <c r="M141" i="4"/>
  <c r="K141" i="4"/>
  <c r="I141" i="4"/>
  <c r="F141" i="4"/>
  <c r="Q140" i="4"/>
  <c r="P140" i="4"/>
  <c r="M140" i="4"/>
  <c r="K140" i="4"/>
  <c r="I140" i="4"/>
  <c r="F140" i="4"/>
  <c r="Q139" i="4"/>
  <c r="P139" i="4"/>
  <c r="M139" i="4"/>
  <c r="K139" i="4"/>
  <c r="I139" i="4"/>
  <c r="F139" i="4"/>
  <c r="Q138" i="4"/>
  <c r="P138" i="4"/>
  <c r="M138" i="4"/>
  <c r="K138" i="4"/>
  <c r="I138" i="4"/>
  <c r="F138" i="4"/>
  <c r="Q137" i="4"/>
  <c r="P137" i="4"/>
  <c r="M137" i="4"/>
  <c r="K137" i="4"/>
  <c r="I137" i="4"/>
  <c r="F137" i="4"/>
  <c r="Q136" i="4"/>
  <c r="P136" i="4"/>
  <c r="M136" i="4"/>
  <c r="K136" i="4"/>
  <c r="I136" i="4"/>
  <c r="F136" i="4"/>
  <c r="Q135" i="4"/>
  <c r="P135" i="4"/>
  <c r="M135" i="4"/>
  <c r="K135" i="4"/>
  <c r="I135" i="4"/>
  <c r="F135" i="4"/>
  <c r="Q134" i="4"/>
  <c r="P134" i="4"/>
  <c r="M134" i="4"/>
  <c r="K134" i="4"/>
  <c r="I134" i="4"/>
  <c r="F134" i="4"/>
  <c r="Q133" i="4"/>
  <c r="P133" i="4"/>
  <c r="M133" i="4"/>
  <c r="K133" i="4"/>
  <c r="I133" i="4"/>
  <c r="F133" i="4"/>
  <c r="Q132" i="4"/>
  <c r="P132" i="4"/>
  <c r="M132" i="4"/>
  <c r="K132" i="4"/>
  <c r="I132" i="4"/>
  <c r="F132" i="4"/>
  <c r="Q131" i="4"/>
  <c r="P131" i="4"/>
  <c r="M131" i="4"/>
  <c r="K131" i="4"/>
  <c r="I131" i="4"/>
  <c r="F131" i="4"/>
  <c r="Q130" i="4"/>
  <c r="P130" i="4"/>
  <c r="M130" i="4"/>
  <c r="K130" i="4"/>
  <c r="I130" i="4"/>
  <c r="F130" i="4"/>
  <c r="Q129" i="4"/>
  <c r="P129" i="4"/>
  <c r="M129" i="4"/>
  <c r="K129" i="4"/>
  <c r="I129" i="4"/>
  <c r="F129" i="4"/>
  <c r="Q128" i="4"/>
  <c r="P128" i="4"/>
  <c r="M128" i="4"/>
  <c r="K128" i="4"/>
  <c r="I128" i="4"/>
  <c r="F128" i="4"/>
  <c r="Q127" i="4"/>
  <c r="P127" i="4"/>
  <c r="M127" i="4"/>
  <c r="K127" i="4"/>
  <c r="I127" i="4"/>
  <c r="F127" i="4"/>
  <c r="Q126" i="4"/>
  <c r="P126" i="4"/>
  <c r="M126" i="4"/>
  <c r="K126" i="4"/>
  <c r="I126" i="4"/>
  <c r="F126" i="4"/>
  <c r="Q125" i="4"/>
  <c r="P125" i="4"/>
  <c r="M125" i="4"/>
  <c r="K125" i="4"/>
  <c r="I125" i="4"/>
  <c r="F125" i="4"/>
  <c r="Q124" i="4"/>
  <c r="P124" i="4"/>
  <c r="M124" i="4"/>
  <c r="K124" i="4"/>
  <c r="I124" i="4"/>
  <c r="F124" i="4"/>
  <c r="Q123" i="4"/>
  <c r="P123" i="4"/>
  <c r="M123" i="4"/>
  <c r="K123" i="4"/>
  <c r="I123" i="4"/>
  <c r="F123" i="4"/>
  <c r="Q122" i="4"/>
  <c r="P122" i="4"/>
  <c r="M122" i="4"/>
  <c r="K122" i="4"/>
  <c r="I122" i="4"/>
  <c r="F122" i="4"/>
  <c r="Q121" i="4"/>
  <c r="P121" i="4"/>
  <c r="M121" i="4"/>
  <c r="K121" i="4"/>
  <c r="I121" i="4"/>
  <c r="F121" i="4"/>
  <c r="Q120" i="4"/>
  <c r="P120" i="4"/>
  <c r="M120" i="4"/>
  <c r="K120" i="4"/>
  <c r="I120" i="4"/>
  <c r="F120" i="4"/>
  <c r="Q119" i="4"/>
  <c r="P119" i="4"/>
  <c r="M119" i="4"/>
  <c r="K119" i="4"/>
  <c r="I119" i="4"/>
  <c r="F119" i="4"/>
  <c r="Q118" i="4"/>
  <c r="P118" i="4"/>
  <c r="M118" i="4"/>
  <c r="K118" i="4"/>
  <c r="I118" i="4"/>
  <c r="F118" i="4"/>
  <c r="Q117" i="4"/>
  <c r="P117" i="4"/>
  <c r="M117" i="4"/>
  <c r="K117" i="4"/>
  <c r="I117" i="4"/>
  <c r="F117" i="4"/>
  <c r="Q116" i="4"/>
  <c r="P116" i="4"/>
  <c r="M116" i="4"/>
  <c r="K116" i="4"/>
  <c r="I116" i="4"/>
  <c r="F116" i="4"/>
  <c r="Q115" i="4"/>
  <c r="P115" i="4"/>
  <c r="M115" i="4"/>
  <c r="K115" i="4"/>
  <c r="I115" i="4"/>
  <c r="F115" i="4"/>
  <c r="Q114" i="4"/>
  <c r="P114" i="4"/>
  <c r="M114" i="4"/>
  <c r="K114" i="4"/>
  <c r="I114" i="4"/>
  <c r="F114" i="4"/>
  <c r="Q113" i="4"/>
  <c r="P113" i="4"/>
  <c r="M113" i="4"/>
  <c r="K113" i="4"/>
  <c r="I113" i="4"/>
  <c r="F113" i="4"/>
  <c r="Q112" i="4"/>
  <c r="P112" i="4"/>
  <c r="M112" i="4"/>
  <c r="K112" i="4"/>
  <c r="I112" i="4"/>
  <c r="F112" i="4"/>
  <c r="Q111" i="4"/>
  <c r="P111" i="4"/>
  <c r="M111" i="4"/>
  <c r="K111" i="4"/>
  <c r="I111" i="4"/>
  <c r="F111" i="4"/>
  <c r="Q110" i="4"/>
  <c r="P110" i="4"/>
  <c r="M110" i="4"/>
  <c r="K110" i="4"/>
  <c r="I110" i="4"/>
  <c r="F110" i="4"/>
  <c r="Q109" i="4"/>
  <c r="P109" i="4"/>
  <c r="M109" i="4"/>
  <c r="K109" i="4"/>
  <c r="I109" i="4"/>
  <c r="F109" i="4"/>
  <c r="Q108" i="4"/>
  <c r="P108" i="4"/>
  <c r="M108" i="4"/>
  <c r="K108" i="4"/>
  <c r="I108" i="4"/>
  <c r="F108" i="4"/>
  <c r="Q107" i="4"/>
  <c r="P107" i="4"/>
  <c r="M107" i="4"/>
  <c r="K107" i="4"/>
  <c r="I107" i="4"/>
  <c r="F107" i="4"/>
  <c r="Q106" i="4"/>
  <c r="P106" i="4"/>
  <c r="M106" i="4"/>
  <c r="K106" i="4"/>
  <c r="I106" i="4"/>
  <c r="F106" i="4"/>
  <c r="Q105" i="4"/>
  <c r="P105" i="4"/>
  <c r="M105" i="4"/>
  <c r="K105" i="4"/>
  <c r="I105" i="4"/>
  <c r="F105" i="4"/>
  <c r="Q104" i="4"/>
  <c r="P104" i="4"/>
  <c r="M104" i="4"/>
  <c r="K104" i="4"/>
  <c r="I104" i="4"/>
  <c r="F104" i="4"/>
  <c r="Q103" i="4"/>
  <c r="P103" i="4"/>
  <c r="M103" i="4"/>
  <c r="K103" i="4"/>
  <c r="I103" i="4"/>
  <c r="F103" i="4"/>
  <c r="Q102" i="4"/>
  <c r="P102" i="4"/>
  <c r="M102" i="4"/>
  <c r="K102" i="4"/>
  <c r="I102" i="4"/>
  <c r="F102" i="4"/>
  <c r="Q101" i="4"/>
  <c r="P101" i="4"/>
  <c r="M101" i="4"/>
  <c r="K101" i="4"/>
  <c r="I101" i="4"/>
  <c r="F101" i="4"/>
  <c r="Q100" i="4"/>
  <c r="P100" i="4"/>
  <c r="M100" i="4"/>
  <c r="K100" i="4"/>
  <c r="I100" i="4"/>
  <c r="F100" i="4"/>
  <c r="Q99" i="4"/>
  <c r="P99" i="4"/>
  <c r="M99" i="4"/>
  <c r="K99" i="4"/>
  <c r="I99" i="4"/>
  <c r="F99" i="4"/>
  <c r="Q98" i="4"/>
  <c r="P98" i="4"/>
  <c r="M98" i="4"/>
  <c r="K98" i="4"/>
  <c r="I98" i="4"/>
  <c r="F98" i="4"/>
  <c r="Q97" i="4"/>
  <c r="P97" i="4"/>
  <c r="M97" i="4"/>
  <c r="K97" i="4"/>
  <c r="I97" i="4"/>
  <c r="F97" i="4"/>
  <c r="Q96" i="4"/>
  <c r="P96" i="4"/>
  <c r="M96" i="4"/>
  <c r="K96" i="4"/>
  <c r="I96" i="4"/>
  <c r="F96" i="4"/>
  <c r="Q95" i="4"/>
  <c r="P95" i="4"/>
  <c r="M95" i="4"/>
  <c r="K95" i="4"/>
  <c r="I95" i="4"/>
  <c r="F95" i="4"/>
  <c r="Q94" i="4"/>
  <c r="P94" i="4"/>
  <c r="M94" i="4"/>
  <c r="K94" i="4"/>
  <c r="I94" i="4"/>
  <c r="F94" i="4"/>
  <c r="Q93" i="4"/>
  <c r="P93" i="4"/>
  <c r="M93" i="4"/>
  <c r="K93" i="4"/>
  <c r="I93" i="4"/>
  <c r="F93" i="4"/>
  <c r="Q92" i="4"/>
  <c r="P92" i="4"/>
  <c r="M92" i="4"/>
  <c r="K92" i="4"/>
  <c r="I92" i="4"/>
  <c r="F92" i="4"/>
  <c r="Q91" i="4"/>
  <c r="P91" i="4"/>
  <c r="M91" i="4"/>
  <c r="K91" i="4"/>
  <c r="I91" i="4"/>
  <c r="F91" i="4"/>
  <c r="Q90" i="4"/>
  <c r="P90" i="4"/>
  <c r="M90" i="4"/>
  <c r="K90" i="4"/>
  <c r="I90" i="4"/>
  <c r="F90" i="4"/>
  <c r="Q89" i="4"/>
  <c r="P89" i="4"/>
  <c r="M89" i="4"/>
  <c r="K89" i="4"/>
  <c r="I89" i="4"/>
  <c r="F89" i="4"/>
  <c r="Q88" i="4"/>
  <c r="P88" i="4"/>
  <c r="M88" i="4"/>
  <c r="K88" i="4"/>
  <c r="I88" i="4"/>
  <c r="F88" i="4"/>
  <c r="Q87" i="4"/>
  <c r="P87" i="4"/>
  <c r="M87" i="4"/>
  <c r="K87" i="4"/>
  <c r="I87" i="4"/>
  <c r="F87" i="4"/>
  <c r="Q86" i="4"/>
  <c r="P86" i="4"/>
  <c r="M86" i="4"/>
  <c r="K86" i="4"/>
  <c r="I86" i="4"/>
  <c r="F86" i="4"/>
  <c r="Q85" i="4"/>
  <c r="P85" i="4"/>
  <c r="M85" i="4"/>
  <c r="K85" i="4"/>
  <c r="I85" i="4"/>
  <c r="F85" i="4"/>
  <c r="Q84" i="4"/>
  <c r="P84" i="4"/>
  <c r="M84" i="4"/>
  <c r="K84" i="4"/>
  <c r="I84" i="4"/>
  <c r="F84" i="4"/>
  <c r="Q83" i="4"/>
  <c r="P83" i="4"/>
  <c r="M83" i="4"/>
  <c r="K83" i="4"/>
  <c r="I83" i="4"/>
  <c r="F83" i="4"/>
  <c r="Q82" i="4"/>
  <c r="P82" i="4"/>
  <c r="M82" i="4"/>
  <c r="K82" i="4"/>
  <c r="I82" i="4"/>
  <c r="F82" i="4"/>
  <c r="Q81" i="4"/>
  <c r="P81" i="4"/>
  <c r="M81" i="4"/>
  <c r="K81" i="4"/>
  <c r="I81" i="4"/>
  <c r="F81" i="4"/>
  <c r="Q80" i="4"/>
  <c r="P80" i="4"/>
  <c r="M80" i="4"/>
  <c r="K80" i="4"/>
  <c r="I80" i="4"/>
  <c r="F80" i="4"/>
  <c r="Q79" i="4"/>
  <c r="P79" i="4"/>
  <c r="M79" i="4"/>
  <c r="K79" i="4"/>
  <c r="I79" i="4"/>
  <c r="F79" i="4"/>
  <c r="Q78" i="4"/>
  <c r="P78" i="4"/>
  <c r="M78" i="4"/>
  <c r="K78" i="4"/>
  <c r="I78" i="4"/>
  <c r="F78" i="4"/>
  <c r="Q77" i="4"/>
  <c r="P77" i="4"/>
  <c r="M77" i="4"/>
  <c r="K77" i="4"/>
  <c r="I77" i="4"/>
  <c r="F77" i="4"/>
  <c r="Q76" i="4"/>
  <c r="P76" i="4"/>
  <c r="M76" i="4"/>
  <c r="K76" i="4"/>
  <c r="I76" i="4"/>
  <c r="F76" i="4"/>
  <c r="Q75" i="4"/>
  <c r="P75" i="4"/>
  <c r="M75" i="4"/>
  <c r="K75" i="4"/>
  <c r="I75" i="4"/>
  <c r="F75" i="4"/>
  <c r="Q74" i="4"/>
  <c r="P74" i="4"/>
  <c r="M74" i="4"/>
  <c r="K74" i="4"/>
  <c r="I74" i="4"/>
  <c r="F74" i="4"/>
  <c r="Q73" i="4"/>
  <c r="P73" i="4"/>
  <c r="M73" i="4"/>
  <c r="K73" i="4"/>
  <c r="I73" i="4"/>
  <c r="F73" i="4"/>
  <c r="Q72" i="4"/>
  <c r="P72" i="4"/>
  <c r="M72" i="4"/>
  <c r="K72" i="4"/>
  <c r="I72" i="4"/>
  <c r="F72" i="4"/>
  <c r="Q71" i="4"/>
  <c r="P71" i="4"/>
  <c r="M71" i="4"/>
  <c r="K71" i="4"/>
  <c r="I71" i="4"/>
  <c r="F71" i="4"/>
  <c r="Q70" i="4"/>
  <c r="P70" i="4"/>
  <c r="M70" i="4"/>
  <c r="K70" i="4"/>
  <c r="I70" i="4"/>
  <c r="F70" i="4"/>
  <c r="Q69" i="4"/>
  <c r="P69" i="4"/>
  <c r="M69" i="4"/>
  <c r="K69" i="4"/>
  <c r="I69" i="4"/>
  <c r="F69" i="4"/>
  <c r="Q68" i="4"/>
  <c r="P68" i="4"/>
  <c r="M68" i="4"/>
  <c r="K68" i="4"/>
  <c r="I68" i="4"/>
  <c r="F68" i="4"/>
  <c r="Q67" i="4"/>
  <c r="P67" i="4"/>
  <c r="M67" i="4"/>
  <c r="K67" i="4"/>
  <c r="I67" i="4"/>
  <c r="F67" i="4"/>
  <c r="Q66" i="4"/>
  <c r="P66" i="4"/>
  <c r="M66" i="4"/>
  <c r="K66" i="4"/>
  <c r="I66" i="4"/>
  <c r="F66" i="4"/>
  <c r="Q65" i="4"/>
  <c r="P65" i="4"/>
  <c r="M65" i="4"/>
  <c r="K65" i="4"/>
  <c r="I65" i="4"/>
  <c r="F65" i="4"/>
  <c r="Q64" i="4"/>
  <c r="P64" i="4"/>
  <c r="M64" i="4"/>
  <c r="K64" i="4"/>
  <c r="I64" i="4"/>
  <c r="F64" i="4"/>
  <c r="Q63" i="4"/>
  <c r="P63" i="4"/>
  <c r="M63" i="4"/>
  <c r="K63" i="4"/>
  <c r="I63" i="4"/>
  <c r="F63" i="4"/>
  <c r="Q62" i="4"/>
  <c r="P62" i="4"/>
  <c r="M62" i="4"/>
  <c r="K62" i="4"/>
  <c r="I62" i="4"/>
  <c r="F62" i="4"/>
  <c r="Q61" i="4"/>
  <c r="P61" i="4"/>
  <c r="M61" i="4"/>
  <c r="K61" i="4"/>
  <c r="I61" i="4"/>
  <c r="F61" i="4"/>
  <c r="Q60" i="4"/>
  <c r="P60" i="4"/>
  <c r="M60" i="4"/>
  <c r="K60" i="4"/>
  <c r="I60" i="4"/>
  <c r="F60" i="4"/>
  <c r="Q59" i="4"/>
  <c r="P59" i="4"/>
  <c r="M59" i="4"/>
  <c r="K59" i="4"/>
  <c r="I59" i="4"/>
  <c r="F59" i="4"/>
  <c r="Q58" i="4"/>
  <c r="P58" i="4"/>
  <c r="M58" i="4"/>
  <c r="K58" i="4"/>
  <c r="I58" i="4"/>
  <c r="F58" i="4"/>
  <c r="Q57" i="4"/>
  <c r="P57" i="4"/>
  <c r="M57" i="4"/>
  <c r="K57" i="4"/>
  <c r="I57" i="4"/>
  <c r="F57" i="4"/>
  <c r="Q56" i="4"/>
  <c r="P56" i="4"/>
  <c r="M56" i="4"/>
  <c r="K56" i="4"/>
  <c r="I56" i="4"/>
  <c r="F56" i="4"/>
  <c r="Q55" i="4"/>
  <c r="P55" i="4"/>
  <c r="M55" i="4"/>
  <c r="K55" i="4"/>
  <c r="I55" i="4"/>
  <c r="F55" i="4"/>
  <c r="Q54" i="4"/>
  <c r="P54" i="4"/>
  <c r="M54" i="4"/>
  <c r="K54" i="4"/>
  <c r="I54" i="4"/>
  <c r="F54" i="4"/>
  <c r="Q53" i="4"/>
  <c r="P53" i="4"/>
  <c r="M53" i="4"/>
  <c r="K53" i="4"/>
  <c r="I53" i="4"/>
  <c r="F53" i="4"/>
  <c r="Q52" i="4"/>
  <c r="P52" i="4"/>
  <c r="M52" i="4"/>
  <c r="K52" i="4"/>
  <c r="I52" i="4"/>
  <c r="F52" i="4"/>
  <c r="Q51" i="4"/>
  <c r="P51" i="4"/>
  <c r="M51" i="4"/>
  <c r="K51" i="4"/>
  <c r="I51" i="4"/>
  <c r="F51" i="4"/>
  <c r="Q50" i="4"/>
  <c r="P50" i="4"/>
  <c r="M50" i="4"/>
  <c r="K50" i="4"/>
  <c r="I50" i="4"/>
  <c r="F50" i="4"/>
  <c r="Q49" i="4"/>
  <c r="P49" i="4"/>
  <c r="M49" i="4"/>
  <c r="K49" i="4"/>
  <c r="I49" i="4"/>
  <c r="F49" i="4"/>
  <c r="Q48" i="4"/>
  <c r="P48" i="4"/>
  <c r="M48" i="4"/>
  <c r="K48" i="4"/>
  <c r="I48" i="4"/>
  <c r="F48" i="4"/>
  <c r="Q47" i="4"/>
  <c r="P47" i="4"/>
  <c r="M47" i="4"/>
  <c r="K47" i="4"/>
  <c r="I47" i="4"/>
  <c r="F47" i="4"/>
  <c r="Q46" i="4"/>
  <c r="P46" i="4"/>
  <c r="M46" i="4"/>
  <c r="K46" i="4"/>
  <c r="I46" i="4"/>
  <c r="F46" i="4"/>
  <c r="Q45" i="4"/>
  <c r="P45" i="4"/>
  <c r="M45" i="4"/>
  <c r="K45" i="4"/>
  <c r="I45" i="4"/>
  <c r="F45" i="4"/>
  <c r="Q44" i="4"/>
  <c r="P44" i="4"/>
  <c r="M44" i="4"/>
  <c r="K44" i="4"/>
  <c r="I44" i="4"/>
  <c r="F44" i="4"/>
  <c r="Q43" i="4"/>
  <c r="P43" i="4"/>
  <c r="M43" i="4"/>
  <c r="K43" i="4"/>
  <c r="I43" i="4"/>
  <c r="F43" i="4"/>
  <c r="Q42" i="4"/>
  <c r="P42" i="4"/>
  <c r="M42" i="4"/>
  <c r="K42" i="4"/>
  <c r="I42" i="4"/>
  <c r="F42" i="4"/>
  <c r="Q41" i="4"/>
  <c r="P41" i="4"/>
  <c r="M41" i="4"/>
  <c r="K41" i="4"/>
  <c r="I41" i="4"/>
  <c r="F41" i="4"/>
  <c r="Q40" i="4"/>
  <c r="P40" i="4"/>
  <c r="M40" i="4"/>
  <c r="K40" i="4"/>
  <c r="I40" i="4"/>
  <c r="F40" i="4"/>
  <c r="Q39" i="4"/>
  <c r="P39" i="4"/>
  <c r="M39" i="4"/>
  <c r="K39" i="4"/>
  <c r="I39" i="4"/>
  <c r="F39" i="4"/>
  <c r="Q38" i="4"/>
  <c r="P38" i="4"/>
  <c r="M38" i="4"/>
  <c r="K38" i="4"/>
  <c r="I38" i="4"/>
  <c r="F38" i="4"/>
  <c r="Q37" i="4"/>
  <c r="P37" i="4"/>
  <c r="M37" i="4"/>
  <c r="K37" i="4"/>
  <c r="I37" i="4"/>
  <c r="F37" i="4"/>
  <c r="Q36" i="4"/>
  <c r="P36" i="4"/>
  <c r="M36" i="4"/>
  <c r="K36" i="4"/>
  <c r="I36" i="4"/>
  <c r="F36" i="4"/>
  <c r="Q35" i="4"/>
  <c r="P35" i="4"/>
  <c r="M35" i="4"/>
  <c r="K35" i="4"/>
  <c r="I35" i="4"/>
  <c r="F35" i="4"/>
  <c r="Q34" i="4"/>
  <c r="P34" i="4"/>
  <c r="M34" i="4"/>
  <c r="K34" i="4"/>
  <c r="I34" i="4"/>
  <c r="F34" i="4"/>
  <c r="Q33" i="4"/>
  <c r="P33" i="4"/>
  <c r="M33" i="4"/>
  <c r="K33" i="4"/>
  <c r="I33" i="4"/>
  <c r="F33" i="4"/>
  <c r="Q32" i="4"/>
  <c r="P32" i="4"/>
  <c r="M32" i="4"/>
  <c r="K32" i="4"/>
  <c r="I32" i="4"/>
  <c r="F32" i="4"/>
  <c r="Q31" i="4"/>
  <c r="P31" i="4"/>
  <c r="M31" i="4"/>
  <c r="K31" i="4"/>
  <c r="I31" i="4"/>
  <c r="F31" i="4"/>
  <c r="Q30" i="4"/>
  <c r="P30" i="4"/>
  <c r="M30" i="4"/>
  <c r="K30" i="4"/>
  <c r="I30" i="4"/>
  <c r="F30" i="4"/>
  <c r="Q29" i="4"/>
  <c r="P29" i="4"/>
  <c r="M29" i="4"/>
  <c r="K29" i="4"/>
  <c r="I29" i="4"/>
  <c r="F29" i="4"/>
  <c r="Q28" i="4"/>
  <c r="P28" i="4"/>
  <c r="M28" i="4"/>
  <c r="K28" i="4"/>
  <c r="I28" i="4"/>
  <c r="F28" i="4"/>
  <c r="Q27" i="4"/>
  <c r="P27" i="4"/>
  <c r="M27" i="4"/>
  <c r="K27" i="4"/>
  <c r="I27" i="4"/>
  <c r="F27" i="4"/>
  <c r="Q26" i="4"/>
  <c r="P26" i="4"/>
  <c r="M26" i="4"/>
  <c r="K26" i="4"/>
  <c r="I26" i="4"/>
  <c r="F26" i="4"/>
  <c r="Q25" i="4"/>
  <c r="P25" i="4"/>
  <c r="M25" i="4"/>
  <c r="K25" i="4"/>
  <c r="I25" i="4"/>
  <c r="F25" i="4"/>
  <c r="Q24" i="4"/>
  <c r="P24" i="4"/>
  <c r="M24" i="4"/>
  <c r="K24" i="4"/>
  <c r="I24" i="4"/>
  <c r="F24" i="4"/>
  <c r="Q23" i="4"/>
  <c r="P23" i="4"/>
  <c r="M23" i="4"/>
  <c r="K23" i="4"/>
  <c r="I23" i="4"/>
  <c r="F23" i="4"/>
  <c r="Q22" i="4"/>
  <c r="P22" i="4"/>
  <c r="M22" i="4"/>
  <c r="K22" i="4"/>
  <c r="I22" i="4"/>
  <c r="F22" i="4"/>
  <c r="Q21" i="4"/>
  <c r="P21" i="4"/>
  <c r="M21" i="4"/>
  <c r="K21" i="4"/>
  <c r="I21" i="4"/>
  <c r="F21" i="4"/>
  <c r="Q20" i="4"/>
  <c r="P20" i="4"/>
  <c r="M20" i="4"/>
  <c r="K20" i="4"/>
  <c r="I20" i="4"/>
  <c r="F20" i="4"/>
  <c r="Q19" i="4"/>
  <c r="P19" i="4"/>
  <c r="M19" i="4"/>
  <c r="K19" i="4"/>
  <c r="I19" i="4"/>
  <c r="F19" i="4"/>
  <c r="Q18" i="4"/>
  <c r="P18" i="4"/>
  <c r="M18" i="4"/>
  <c r="K18" i="4"/>
  <c r="I18" i="4"/>
  <c r="F18" i="4"/>
  <c r="Q17" i="4"/>
  <c r="P17" i="4"/>
  <c r="M17" i="4"/>
  <c r="K17" i="4"/>
  <c r="I17" i="4"/>
  <c r="F17" i="4"/>
  <c r="Q16" i="4"/>
  <c r="P16" i="4"/>
  <c r="M16" i="4"/>
  <c r="K16" i="4"/>
  <c r="I16" i="4"/>
  <c r="F16" i="4"/>
  <c r="Q15" i="4"/>
  <c r="P15" i="4"/>
  <c r="M15" i="4"/>
  <c r="K15" i="4"/>
  <c r="I15" i="4"/>
  <c r="F15" i="4"/>
  <c r="Q14" i="4"/>
  <c r="P14" i="4"/>
  <c r="M14" i="4"/>
  <c r="K14" i="4"/>
  <c r="I14" i="4"/>
  <c r="F14" i="4"/>
  <c r="Q13" i="4"/>
  <c r="P13" i="4"/>
  <c r="M13" i="4"/>
  <c r="K13" i="4"/>
  <c r="I13" i="4"/>
  <c r="F13" i="4"/>
  <c r="Q12" i="4"/>
  <c r="P12" i="4"/>
  <c r="M12" i="4"/>
  <c r="K12" i="4"/>
  <c r="I12" i="4"/>
  <c r="F12" i="4"/>
  <c r="Q11" i="4"/>
  <c r="P11" i="4"/>
  <c r="M11" i="4"/>
  <c r="K11" i="4"/>
  <c r="I11" i="4"/>
  <c r="F11" i="4"/>
  <c r="Q10" i="4"/>
  <c r="P10" i="4"/>
  <c r="M10" i="4"/>
  <c r="K10" i="4"/>
  <c r="I10" i="4"/>
  <c r="F10" i="4"/>
  <c r="Q9" i="4"/>
  <c r="P9" i="4"/>
  <c r="M9" i="4"/>
  <c r="K9" i="4"/>
  <c r="I9" i="4"/>
  <c r="F9" i="4"/>
  <c r="Q8" i="4"/>
  <c r="P8" i="4"/>
  <c r="M8" i="4"/>
  <c r="K8" i="4"/>
  <c r="I8" i="4"/>
  <c r="F8" i="4"/>
  <c r="Q7" i="4"/>
  <c r="P7" i="4"/>
  <c r="M7" i="4"/>
  <c r="K7" i="4"/>
  <c r="I7" i="4"/>
  <c r="F7" i="4"/>
  <c r="Q6" i="4"/>
  <c r="P6" i="4"/>
  <c r="M6" i="4"/>
  <c r="K6" i="4"/>
  <c r="I6" i="4"/>
  <c r="F6" i="4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K7" i="2"/>
  <c r="K8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</calcChain>
</file>

<file path=xl/sharedStrings.xml><?xml version="1.0" encoding="utf-8"?>
<sst xmlns="http://schemas.openxmlformats.org/spreadsheetml/2006/main" count="309" uniqueCount="28">
  <si>
    <t>اسم الممول / السمة التجارية</t>
  </si>
  <si>
    <t>شهر الاقرار</t>
  </si>
  <si>
    <t>الرصيد</t>
  </si>
  <si>
    <t>م</t>
  </si>
  <si>
    <t>مبيعات معفية</t>
  </si>
  <si>
    <t xml:space="preserve">مبيعات جدول 5% </t>
  </si>
  <si>
    <t>ض مبيعات جدول 5%</t>
  </si>
  <si>
    <t>مبيعات تصدير</t>
  </si>
  <si>
    <t>اجمالي المبيعات</t>
  </si>
  <si>
    <t>مشتريات معفية</t>
  </si>
  <si>
    <t>مشتريات استيراد</t>
  </si>
  <si>
    <t>ض مشتريات استيراد</t>
  </si>
  <si>
    <t>اجمالي المشتريات</t>
  </si>
  <si>
    <t xml:space="preserve">الرصيد </t>
  </si>
  <si>
    <t>نوع الشركة</t>
  </si>
  <si>
    <t>سلبي</t>
  </si>
  <si>
    <t>الكتروني</t>
  </si>
  <si>
    <t>ورقي</t>
  </si>
  <si>
    <t>عمولة الكتروني</t>
  </si>
  <si>
    <t>الكتروني + افراجات</t>
  </si>
  <si>
    <t>الكتروني + بيع جزء</t>
  </si>
  <si>
    <t>الكتروني + سلبي</t>
  </si>
  <si>
    <t>مبيعات محلية 14%</t>
  </si>
  <si>
    <t>ض مبيعات محلية 14%</t>
  </si>
  <si>
    <t>ض مشتريات محلية 14%</t>
  </si>
  <si>
    <t>مشتريات محلية 14%</t>
  </si>
  <si>
    <t>رقم العميل</t>
  </si>
  <si>
    <t xml:space="preserve">مهند جمال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</si>
</sst>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(\-0.00\);\-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2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2" applyFont="1" applyBorder="1" applyAlignment="1">
      <alignment horizontal="center" vertical="center"/>
    </xf>
    <xf numFmtId="0" fontId="3" fillId="4" borderId="1" xfId="3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</cellXfs>
  <cellStyles count="4">
    <cellStyle name="Accent1" xfId="1" builtinId="29"/>
    <cellStyle name="Accent2" xfId="2" builtinId="33"/>
    <cellStyle name="Accent6" xfId="3" builtinId="49"/>
    <cellStyle name="Normal" xfId="0" builtinId="0"/>
  </cellStyles>
  <dxfs count="240"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0_ ;[Red]\(\-0.00\);\-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142875</xdr:rowOff>
    </xdr:from>
    <xdr:to>
      <xdr:col>10</xdr:col>
      <xdr:colOff>400050</xdr:colOff>
      <xdr:row>7</xdr:row>
      <xdr:rowOff>66675</xdr:rowOff>
    </xdr:to>
    <xdr:sp macro="" textlink="">
      <xdr:nvSpPr>
        <xdr:cNvPr id="2" name="Ribbon: Tilted Up 1">
          <a:extLst>
            <a:ext uri="{FF2B5EF4-FFF2-40B4-BE49-F238E27FC236}">
              <a16:creationId xmlns:a16="http://schemas.microsoft.com/office/drawing/2014/main" id="{69B8D7EE-4FAC-13C0-83E2-7AA293D9C3FD}"/>
            </a:ext>
          </a:extLst>
        </xdr:cNvPr>
        <xdr:cNvSpPr/>
      </xdr:nvSpPr>
      <xdr:spPr>
        <a:xfrm>
          <a:off x="9981190350" y="142875"/>
          <a:ext cx="6134100" cy="1257300"/>
        </a:xfrm>
        <a:prstGeom prst="ribbon2">
          <a:avLst>
            <a:gd name="adj1" fmla="val 7576"/>
            <a:gd name="adj2" fmla="val 50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بيان اقرارات</a:t>
          </a:r>
          <a:r>
            <a:rPr lang="ar-SA" sz="1800" b="1" baseline="0"/>
            <a:t> القيمة المضافة للممولين</a:t>
          </a:r>
          <a:endParaRPr lang="en-US" sz="18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13D28-ADF1-46A3-8189-DC3DA6F01C1C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00C49-66BC-4309-8394-63DED8770781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1FDBC-9C80-457C-8147-79AB4CB58DF7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63CAC-0AF4-4484-A09E-B37A198B934B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C3114-3965-77EC-D171-354DD329AD5C}"/>
            </a:ext>
          </a:extLst>
        </xdr:cNvPr>
        <xdr:cNvSpPr/>
      </xdr:nvSpPr>
      <xdr:spPr>
        <a:xfrm>
          <a:off x="9990963000" y="9525"/>
          <a:ext cx="1790700" cy="676275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0EE39-933B-44FF-A0B9-0D987F174034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9BB44-CE3B-41E6-B987-ABC8D99EA24C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23B9A-E04A-47EE-995A-D9E4E0FE4652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68AD3-C0A4-4E5C-B02F-B25067B3297A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9987E-65E1-4686-9828-7774BB590DEF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03CAE-0CAF-4AF1-997A-E7B3CD5BB221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2</xdr:col>
      <xdr:colOff>1104900</xdr:colOff>
      <xdr:row>3</xdr:row>
      <xdr:rowOff>114300</xdr:rowOff>
    </xdr:to>
    <xdr:sp macro="" textlink="">
      <xdr:nvSpPr>
        <xdr:cNvPr id="2" name="Arrow: Lef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9128F-E7D6-4DA7-BC1A-CE94A66D6741}"/>
            </a:ext>
          </a:extLst>
        </xdr:cNvPr>
        <xdr:cNvSpPr/>
      </xdr:nvSpPr>
      <xdr:spPr>
        <a:xfrm>
          <a:off x="9997601925" y="9525"/>
          <a:ext cx="2247900" cy="10477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الرئيسية</a:t>
          </a:r>
          <a:endParaRPr lang="en-US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0493DE-7CC8-40C1-964A-71572EF382F4}" name="Table1" displayName="Table1" ref="A5:R272" totalsRowShown="0" headerRowDxfId="239" dataDxfId="238">
  <autoFilter ref="A5:R272" xr:uid="{7A0493DE-7CC8-40C1-964A-71572EF382F4}"/>
  <tableColumns count="18">
    <tableColumn id="1" xr3:uid="{02F1A798-04D3-4363-B69F-8A19652BB385}" name="رقم العميل" dataDxfId="237"/>
    <tableColumn id="2" xr3:uid="{723BA715-F30F-447F-8003-ECE0FCA44E26}" name="شهر الاقرار" dataDxfId="236"/>
    <tableColumn id="3" xr3:uid="{E5ABF951-42E4-4F6C-A357-0EF71C60729F}" name="اسم الممول / السمة التجارية" dataDxfId="0"/>
    <tableColumn id="4" xr3:uid="{5E689D2B-8365-4484-9205-8129AF365837}" name="نوع الشركة" dataDxfId="235"/>
    <tableColumn id="5" xr3:uid="{D1E8CAA5-F622-4D9D-9CE4-B320A229C46D}" name="مبيعات محلية 14%" dataDxfId="234"/>
    <tableColumn id="6" xr3:uid="{515BA068-2BB5-47D6-8408-0DEE67B277EC}" name="ض مبيعات محلية 14%" dataDxfId="233">
      <calculatedColumnFormula>Table1[[#This Row],[مبيعات محلية 14%]]*14%</calculatedColumnFormula>
    </tableColumn>
    <tableColumn id="7" xr3:uid="{2BADCE6A-6DC7-4CD0-8AFB-79702D41D867}" name="مبيعات معفية" dataDxfId="232"/>
    <tableColumn id="8" xr3:uid="{D90F140A-0CC8-41A5-81C9-8A75F0C5E05B}" name="مبيعات جدول 5% " dataDxfId="231"/>
    <tableColumn id="9" xr3:uid="{3F6DF03E-6E30-4BE0-8AED-2A9335702D0C}" name="ض مبيعات جدول 5%" dataDxfId="230">
      <calculatedColumnFormula>Table1[[#This Row],[مبيعات جدول 5% ]]*5%</calculatedColumnFormula>
    </tableColumn>
    <tableColumn id="10" xr3:uid="{87A35795-94A7-4498-8828-C2358127520B}" name="مبيعات تصدير" dataDxfId="229"/>
    <tableColumn id="11" xr3:uid="{3FA86CB2-6D32-4C72-8644-3709B89DF186}" name="اجمالي المبيعات" dataDxfId="228">
      <calculatedColumnFormula>Table1[[#This Row],[مبيعات محلية 14%]]+Table1[[#This Row],[مبيعات معفية]]+Table1[[#This Row],[مبيعات جدول 5% ]]+Table1[[#This Row],[مبيعات تصدير]]</calculatedColumnFormula>
    </tableColumn>
    <tableColumn id="12" xr3:uid="{393A9301-9E2B-44F8-87E2-C7692BD16A7B}" name="مشتريات محلية 14%" dataDxfId="227"/>
    <tableColumn id="13" xr3:uid="{30065425-158F-4663-8C25-09B36A2ED983}" name="ض مشتريات محلية 14%" dataDxfId="226">
      <calculatedColumnFormula>Table1[[#This Row],[مبيعات محلية 14%]]*14%</calculatedColumnFormula>
    </tableColumn>
    <tableColumn id="14" xr3:uid="{D3072AD0-9028-43F3-A680-9920BFDA90F0}" name="مشتريات معفية" dataDxfId="225"/>
    <tableColumn id="15" xr3:uid="{02F4E147-3BBF-4877-9E95-E2FD53BDDFBE}" name="مشتريات استيراد" dataDxfId="224"/>
    <tableColumn id="16" xr3:uid="{46CFAF9A-F927-4AA1-9717-1F5482B66622}" name="ض مشتريات استيراد" dataDxfId="223">
      <calculatedColumnFormula>Table1[[#This Row],[مبيعات محلية 14%]]*14%</calculatedColumnFormula>
    </tableColumn>
    <tableColumn id="17" xr3:uid="{9D3E514A-3F96-427F-A96C-F21143BAFF80}" name="اجمالي المشتريات" dataDxfId="222">
      <calculatedColumnFormula>Table1[[#This Row],[مشتريات محلية 14%]]+Table1[[#This Row],[مشتريات معفية]]+Table1[[#This Row],[مشتريات استيراد]]</calculatedColumnFormula>
    </tableColumn>
    <tableColumn id="18" xr3:uid="{3962EF3C-1BFB-4845-80E7-AB88B8504CDE}" name="الرصيد " dataDxfId="221"/>
  </tableColumns>
  <tableStyleInfo name="TableStyleLight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B2D4040-F8AE-462D-9717-18E7B57A9F8D}" name="Table134567891011" displayName="Table134567891011" ref="A5:R272" totalsRowShown="0" headerRowDxfId="60" dataDxfId="59">
  <autoFilter ref="A5:R272" xr:uid="{7A0493DE-7CC8-40C1-964A-71572EF382F4}"/>
  <tableColumns count="18">
    <tableColumn id="1" xr3:uid="{9A5C9D1F-C21F-485C-A69F-AD2022E48B86}" name="م" dataDxfId="58"/>
    <tableColumn id="2" xr3:uid="{48CF6DD1-8FD9-48BD-B732-A7ADB44FACF6}" name="شهر الاقرار" dataDxfId="57"/>
    <tableColumn id="3" xr3:uid="{B4CD8E66-C7B1-4953-8C49-BD0CAD4EF4BA}" name="اسم الممول / السمة التجارية" dataDxfId="56"/>
    <tableColumn id="4" xr3:uid="{A5949D10-1A21-4E66-B630-C3027FB663F9}" name="نوع الشركة" dataDxfId="55"/>
    <tableColumn id="5" xr3:uid="{EC41B57C-028E-4516-B971-2656E513DDD7}" name="مبيعات محلية 14%" dataDxfId="54"/>
    <tableColumn id="6" xr3:uid="{7EA8E064-8465-46DA-8313-A18DFF0928E5}" name="ض مبيعات محلية 14%" dataDxfId="53">
      <calculatedColumnFormula>Table134567891011[[#This Row],[مبيعات محلية 14%]]*14%</calculatedColumnFormula>
    </tableColumn>
    <tableColumn id="7" xr3:uid="{4D22DCCA-C43F-470C-82B1-E2CB1DA05D78}" name="مبيعات معفية" dataDxfId="52"/>
    <tableColumn id="8" xr3:uid="{FE86EB81-78AC-4BDC-BA3E-D01B0368F310}" name="مبيعات جدول 5% " dataDxfId="51"/>
    <tableColumn id="9" xr3:uid="{F21B1687-0FEE-4188-86CD-48A6D5A2A855}" name="ض مبيعات جدول 5%" dataDxfId="50">
      <calculatedColumnFormula>Table134567891011[[#This Row],[مبيعات جدول 5% ]]*5%</calculatedColumnFormula>
    </tableColumn>
    <tableColumn id="10" xr3:uid="{A40C7F7A-B7DE-47E6-A28F-E0478692FB70}" name="مبيعات تصدير" dataDxfId="49"/>
    <tableColumn id="11" xr3:uid="{A62D2124-C854-4C0D-B6F0-B7D4796B2ED6}" name="اجمالي المبيعات" dataDxfId="48">
      <calculatedColumnFormula>Table134567891011[[#This Row],[مبيعات محلية 14%]]+Table134567891011[[#This Row],[مبيعات معفية]]+Table134567891011[[#This Row],[مبيعات جدول 5% ]]+Table134567891011[[#This Row],[مبيعات تصدير]]</calculatedColumnFormula>
    </tableColumn>
    <tableColumn id="12" xr3:uid="{DA711B91-FEB4-40E6-A267-F214115BC317}" name="مشتريات محلية 14%" dataDxfId="47"/>
    <tableColumn id="13" xr3:uid="{8AAA5C02-BE63-4A63-B2AB-6A51124EE0AB}" name="ض مشتريات محلية 14%" dataDxfId="46">
      <calculatedColumnFormula>Table134567891011[[#This Row],[مبيعات محلية 14%]]*14%</calculatedColumnFormula>
    </tableColumn>
    <tableColumn id="14" xr3:uid="{C5A1EA1E-6562-477A-9980-B697EA78224A}" name="مشتريات معفية" dataDxfId="45"/>
    <tableColumn id="15" xr3:uid="{0C587C37-C4C6-4313-A3F3-44A7156DDCA1}" name="مشتريات استيراد" dataDxfId="44"/>
    <tableColumn id="16" xr3:uid="{434D33E8-793F-45B7-869A-BB599413F242}" name="ض مشتريات استيراد" dataDxfId="43">
      <calculatedColumnFormula>Table134567891011[[#This Row],[مبيعات محلية 14%]]*14%</calculatedColumnFormula>
    </tableColumn>
    <tableColumn id="17" xr3:uid="{F0150F70-FE41-46E4-A36C-20C05B057491}" name="اجمالي المشتريات" dataDxfId="42">
      <calculatedColumnFormula>Table134567891011[[#This Row],[مشتريات محلية 14%]]+Table134567891011[[#This Row],[مشتريات معفية]]+Table134567891011[[#This Row],[مشتريات استيراد]]</calculatedColumnFormula>
    </tableColumn>
    <tableColumn id="18" xr3:uid="{E99EAE1C-2B0F-4BC7-95E1-C5442A17F278}" name="الرصيد " dataDxfId="41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8B1EFD1-5593-4682-8965-EDE697EF1ECB}" name="Table13456789101112" displayName="Table13456789101112" ref="A5:R272" totalsRowShown="0" headerRowDxfId="40" dataDxfId="39">
  <autoFilter ref="A5:R272" xr:uid="{7A0493DE-7CC8-40C1-964A-71572EF382F4}"/>
  <tableColumns count="18">
    <tableColumn id="1" xr3:uid="{8212EBE3-AD0F-45DF-806A-BFF7ED5B40E6}" name="م" dataDxfId="38"/>
    <tableColumn id="2" xr3:uid="{12C31B29-F807-4A7A-A302-BE765A3FE128}" name="شهر الاقرار" dataDxfId="37"/>
    <tableColumn id="3" xr3:uid="{508AC8D7-1776-4995-B905-AB5B302D9403}" name="اسم الممول / السمة التجارية" dataDxfId="36"/>
    <tableColumn id="4" xr3:uid="{D6DCC42F-948E-46E8-BEC5-00FB8C5C6E4B}" name="نوع الشركة" dataDxfId="35"/>
    <tableColumn id="5" xr3:uid="{D0A0E9B7-050F-4F64-BE5B-11D385E6513E}" name="مبيعات محلية 14%" dataDxfId="34"/>
    <tableColumn id="6" xr3:uid="{F22A4389-0896-4AC4-8D23-DAECF66F1139}" name="ض مبيعات محلية 14%" dataDxfId="33">
      <calculatedColumnFormula>Table13456789101112[[#This Row],[مبيعات محلية 14%]]*14%</calculatedColumnFormula>
    </tableColumn>
    <tableColumn id="7" xr3:uid="{091DDC80-D79B-48FD-862E-B1217CC83116}" name="مبيعات معفية" dataDxfId="32"/>
    <tableColumn id="8" xr3:uid="{96D471A0-3B3C-4FD3-9FEB-A983CB6402A2}" name="مبيعات جدول 5% " dataDxfId="31"/>
    <tableColumn id="9" xr3:uid="{33599764-F1CD-41DD-91D4-40AD6E5A46B0}" name="ض مبيعات جدول 5%" dataDxfId="30">
      <calculatedColumnFormula>Table13456789101112[[#This Row],[مبيعات جدول 5% ]]*5%</calculatedColumnFormula>
    </tableColumn>
    <tableColumn id="10" xr3:uid="{F1682FFC-2F8B-4B5A-B96E-FDC9A2F63DAB}" name="مبيعات تصدير" dataDxfId="29"/>
    <tableColumn id="11" xr3:uid="{7C7675AB-D5DF-42F0-AB5B-E709277308C6}" name="اجمالي المبيعات" dataDxfId="28">
      <calculatedColumnFormula>Table13456789101112[[#This Row],[مبيعات محلية 14%]]+Table13456789101112[[#This Row],[مبيعات معفية]]+Table13456789101112[[#This Row],[مبيعات جدول 5% ]]+Table13456789101112[[#This Row],[مبيعات تصدير]]</calculatedColumnFormula>
    </tableColumn>
    <tableColumn id="12" xr3:uid="{A333D805-168D-44EB-8B0B-94763177B8E0}" name="مشتريات محلية 14%" dataDxfId="27"/>
    <tableColumn id="13" xr3:uid="{B61187C0-FFEF-4169-9D9E-40E7D57A29EF}" name="ض مشتريات محلية 14%" dataDxfId="26">
      <calculatedColumnFormula>Table13456789101112[[#This Row],[مبيعات محلية 14%]]*14%</calculatedColumnFormula>
    </tableColumn>
    <tableColumn id="14" xr3:uid="{06EE4D98-985F-40F1-A99A-29EEFE1B2642}" name="مشتريات معفية" dataDxfId="25"/>
    <tableColumn id="15" xr3:uid="{C36F50D7-5778-4712-AC28-73E29DD6E619}" name="مشتريات استيراد" dataDxfId="24"/>
    <tableColumn id="16" xr3:uid="{33CF8DA1-5FD4-46CE-B635-AF42FA5CFA1B}" name="ض مشتريات استيراد" dataDxfId="23">
      <calculatedColumnFormula>Table13456789101112[[#This Row],[مبيعات محلية 14%]]*14%</calculatedColumnFormula>
    </tableColumn>
    <tableColumn id="17" xr3:uid="{588C709F-CD0D-4397-B27D-5D5388CF1DFE}" name="اجمالي المشتريات" dataDxfId="22">
      <calculatedColumnFormula>Table13456789101112[[#This Row],[مشتريات محلية 14%]]+Table13456789101112[[#This Row],[مشتريات معفية]]+Table13456789101112[[#This Row],[مشتريات استيراد]]</calculatedColumnFormula>
    </tableColumn>
    <tableColumn id="18" xr3:uid="{4BE7C31B-4966-4E5E-BC0F-499F965E4E86}" name="الرصيد " dataDxfId="21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2B064BD-CD73-4DC9-AE0C-D10A25A29438}" name="Table1345678910111213" displayName="Table1345678910111213" ref="A5:R272" totalsRowShown="0" headerRowDxfId="20" dataDxfId="19">
  <autoFilter ref="A5:R272" xr:uid="{7A0493DE-7CC8-40C1-964A-71572EF382F4}"/>
  <tableColumns count="18">
    <tableColumn id="1" xr3:uid="{D5656DAC-220F-4D22-A55B-5BEE3C0722F3}" name="م" dataDxfId="18"/>
    <tableColumn id="2" xr3:uid="{BBCD9983-C1B5-455E-8824-EAB7819F5C58}" name="شهر الاقرار" dataDxfId="17"/>
    <tableColumn id="3" xr3:uid="{AB00DECD-BA86-4F68-A747-036390505F67}" name="اسم الممول / السمة التجارية" dataDxfId="16"/>
    <tableColumn id="4" xr3:uid="{AAB846C9-0F83-493D-8A0A-B42D9896A78B}" name="نوع الشركة" dataDxfId="15"/>
    <tableColumn id="5" xr3:uid="{0F3BA4AE-1592-43DB-95E1-604A976D1FF5}" name="مبيعات محلية 14%" dataDxfId="14"/>
    <tableColumn id="6" xr3:uid="{8177E7A5-716F-467E-A6D4-C60BB5A69F2A}" name="ض مبيعات محلية 14%" dataDxfId="13">
      <calculatedColumnFormula>Table1345678910111213[[#This Row],[مبيعات محلية 14%]]*14%</calculatedColumnFormula>
    </tableColumn>
    <tableColumn id="7" xr3:uid="{694B2F44-52CE-4F32-B35B-E951B2E48924}" name="مبيعات معفية" dataDxfId="12"/>
    <tableColumn id="8" xr3:uid="{55EAA8EA-097B-4864-9997-FA780BCEC8E7}" name="مبيعات جدول 5% " dataDxfId="11"/>
    <tableColumn id="9" xr3:uid="{CAEDD0C4-C7EC-407B-9B41-3D464317C77D}" name="ض مبيعات جدول 5%" dataDxfId="10">
      <calculatedColumnFormula>Table1345678910111213[[#This Row],[مبيعات جدول 5% ]]*5%</calculatedColumnFormula>
    </tableColumn>
    <tableColumn id="10" xr3:uid="{6DBE11BB-A3E8-49C8-8016-4954428C1F5C}" name="مبيعات تصدير" dataDxfId="9"/>
    <tableColumn id="11" xr3:uid="{09846406-A437-4813-8DAE-2BF5373D61D3}" name="اجمالي المبيعات" dataDxfId="8">
      <calculatedColumnFormula>Table1345678910111213[[#This Row],[مبيعات محلية 14%]]+Table1345678910111213[[#This Row],[مبيعات معفية]]+Table1345678910111213[[#This Row],[مبيعات جدول 5% ]]+Table1345678910111213[[#This Row],[مبيعات تصدير]]</calculatedColumnFormula>
    </tableColumn>
    <tableColumn id="12" xr3:uid="{08D20893-E84D-4463-8C9A-6D146D9D078D}" name="مشتريات محلية 14%" dataDxfId="7"/>
    <tableColumn id="13" xr3:uid="{631FDEC5-8266-442A-A5AB-E6FBEDD447D3}" name="ض مشتريات محلية 14%" dataDxfId="6">
      <calculatedColumnFormula>Table1345678910111213[[#This Row],[مبيعات محلية 14%]]*14%</calculatedColumnFormula>
    </tableColumn>
    <tableColumn id="14" xr3:uid="{4FACA6B0-5F24-4792-A160-3679D9E76950}" name="مشتريات معفية" dataDxfId="5"/>
    <tableColumn id="15" xr3:uid="{EB8AB4F8-0AF7-4046-9FA6-52366ADFB6DE}" name="مشتريات استيراد" dataDxfId="4"/>
    <tableColumn id="16" xr3:uid="{20E66A27-7A3F-4C27-A5AC-D4C68C6E0B4E}" name="ض مشتريات استيراد" dataDxfId="3">
      <calculatedColumnFormula>Table1345678910111213[[#This Row],[مبيعات محلية 14%]]*14%</calculatedColumnFormula>
    </tableColumn>
    <tableColumn id="17" xr3:uid="{CD5C638F-DFC5-4CCB-ABFA-078AB4F6776A}" name="اجمالي المشتريات" dataDxfId="2">
      <calculatedColumnFormula>Table1345678910111213[[#This Row],[مشتريات محلية 14%]]+Table1345678910111213[[#This Row],[مشتريات معفية]]+Table1345678910111213[[#This Row],[مشتريات استيراد]]</calculatedColumnFormula>
    </tableColumn>
    <tableColumn id="18" xr3:uid="{6AA138C1-857E-4F3B-BA4D-45466F44E90A}" name="الرصيد " dataDxfId="1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C3028E-0A18-4824-98C9-01FF89DAE724}" name="Table13" displayName="Table13" ref="A5:R272" totalsRowShown="0" headerRowDxfId="220" dataDxfId="219">
  <autoFilter ref="A5:R272" xr:uid="{7A0493DE-7CC8-40C1-964A-71572EF382F4}"/>
  <tableColumns count="18">
    <tableColumn id="1" xr3:uid="{BB7EC083-6C82-4142-93E9-15F91C460287}" name="م" dataDxfId="218"/>
    <tableColumn id="2" xr3:uid="{08C1704A-8E6D-46CC-BD5B-146075FB16A6}" name="شهر الاقرار" dataDxfId="217"/>
    <tableColumn id="3" xr3:uid="{8F81F78A-1AB9-4F00-B757-DE3A4FDA1996}" name="اسم الممول / السمة التجارية" dataDxfId="216"/>
    <tableColumn id="4" xr3:uid="{FAADCA3E-6998-4436-B085-C162AF1CA261}" name="نوع الشركة" dataDxfId="215"/>
    <tableColumn id="5" xr3:uid="{445A580D-200C-44E0-A2EA-703676426274}" name="مبيعات محلية 14%" dataDxfId="214"/>
    <tableColumn id="6" xr3:uid="{CD86D6EB-4FEE-4FE5-8615-9C93C76E215F}" name="ض مبيعات محلية 14%" dataDxfId="213">
      <calculatedColumnFormula>Table13[[#This Row],[مبيعات محلية 14%]]*14%</calculatedColumnFormula>
    </tableColumn>
    <tableColumn id="7" xr3:uid="{4D47979B-28ED-49F1-AFF2-0791AC1FE97B}" name="مبيعات معفية" dataDxfId="212"/>
    <tableColumn id="8" xr3:uid="{4AD8720D-79E4-48C2-8A0D-170587A19B91}" name="مبيعات جدول 5% " dataDxfId="211"/>
    <tableColumn id="9" xr3:uid="{65D6DAB0-FF73-44C3-8D39-88D0FAC54AFC}" name="ض مبيعات جدول 5%" dataDxfId="210">
      <calculatedColumnFormula>Table13[[#This Row],[مبيعات جدول 5% ]]*5%</calculatedColumnFormula>
    </tableColumn>
    <tableColumn id="10" xr3:uid="{7C9E203D-9295-4DD3-818D-E7D64AEF6202}" name="مبيعات تصدير" dataDxfId="209"/>
    <tableColumn id="11" xr3:uid="{94411DAA-9BDE-48B0-BD30-0C48B867ED59}" name="اجمالي المبيعات" dataDxfId="208">
      <calculatedColumnFormula>Table13[[#This Row],[مبيعات محلية 14%]]+Table13[[#This Row],[مبيعات معفية]]+Table13[[#This Row],[مبيعات جدول 5% ]]+Table13[[#This Row],[مبيعات تصدير]]</calculatedColumnFormula>
    </tableColumn>
    <tableColumn id="12" xr3:uid="{6C43AE13-2F7C-44E6-8A89-AE7954E452A5}" name="مشتريات محلية 14%" dataDxfId="207"/>
    <tableColumn id="13" xr3:uid="{DC5E0DCD-226C-476A-AF4F-B214DBA0CB74}" name="ض مشتريات محلية 14%" dataDxfId="206">
      <calculatedColumnFormula>Table13[[#This Row],[مبيعات محلية 14%]]*14%</calculatedColumnFormula>
    </tableColumn>
    <tableColumn id="14" xr3:uid="{34CA0E80-F4EB-41C5-B06D-02684642AD15}" name="مشتريات معفية" dataDxfId="205"/>
    <tableColumn id="15" xr3:uid="{A0240DBA-0945-49C9-81A5-1612855A6C84}" name="مشتريات استيراد" dataDxfId="204"/>
    <tableColumn id="16" xr3:uid="{E70275F1-7A80-447A-A5D9-1EE3132A9C9F}" name="ض مشتريات استيراد" dataDxfId="203">
      <calculatedColumnFormula>Table13[[#This Row],[مبيعات محلية 14%]]*14%</calculatedColumnFormula>
    </tableColumn>
    <tableColumn id="17" xr3:uid="{15056634-BA65-4EE1-9A48-1BCD185102CD}" name="اجمالي المشتريات" dataDxfId="202">
      <calculatedColumnFormula>Table13[[#This Row],[مشتريات محلية 14%]]+Table13[[#This Row],[مشتريات معفية]]+Table13[[#This Row],[مشتريات استيراد]]</calculatedColumnFormula>
    </tableColumn>
    <tableColumn id="18" xr3:uid="{0042129C-F177-4D69-B029-9755DD4BC5F2}" name="الرصيد " dataDxfId="201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D09FBB-A44D-4444-9FD7-D190085F337B}" name="Table134" displayName="Table134" ref="A5:R272" totalsRowShown="0" headerRowDxfId="200" dataDxfId="199">
  <autoFilter ref="A5:R272" xr:uid="{7A0493DE-7CC8-40C1-964A-71572EF382F4}"/>
  <tableColumns count="18">
    <tableColumn id="1" xr3:uid="{9B76D4A3-8CF0-4E67-B885-1CFAAA2759C3}" name="م" dataDxfId="198"/>
    <tableColumn id="2" xr3:uid="{1C43DB8E-7B55-4A44-A053-0AF61B3ACAD7}" name="شهر الاقرار" dataDxfId="197"/>
    <tableColumn id="3" xr3:uid="{385FD3DC-5355-40CE-A0D4-32BC1D4262EB}" name="اسم الممول / السمة التجارية" dataDxfId="196"/>
    <tableColumn id="4" xr3:uid="{ACB01E14-C867-44F1-B1D5-5793DB607197}" name="نوع الشركة" dataDxfId="195"/>
    <tableColumn id="5" xr3:uid="{50EC591E-09BC-4BBC-BE69-2FF1A6176B43}" name="مبيعات محلية 14%" dataDxfId="194"/>
    <tableColumn id="6" xr3:uid="{57EE5311-4FD9-4572-8BA2-E72C9CF4AA42}" name="ض مبيعات محلية 14%" dataDxfId="193">
      <calculatedColumnFormula>Table134[[#This Row],[مبيعات محلية 14%]]*14%</calculatedColumnFormula>
    </tableColumn>
    <tableColumn id="7" xr3:uid="{692D1EEE-B0B9-4670-AA46-903C131D4185}" name="مبيعات معفية" dataDxfId="192"/>
    <tableColumn id="8" xr3:uid="{E6FD5E07-7E5F-497F-AEA7-43EC01F8B0BF}" name="مبيعات جدول 5% " dataDxfId="191"/>
    <tableColumn id="9" xr3:uid="{91CE3494-B451-4D0F-9BC5-0D8DF909A973}" name="ض مبيعات جدول 5%" dataDxfId="190">
      <calculatedColumnFormula>Table134[[#This Row],[مبيعات جدول 5% ]]*5%</calculatedColumnFormula>
    </tableColumn>
    <tableColumn id="10" xr3:uid="{FE59D972-C5E4-4FC1-BF83-53A458B63EF1}" name="مبيعات تصدير" dataDxfId="189"/>
    <tableColumn id="11" xr3:uid="{E91839A7-2ACD-4C9C-8F03-8E91CCE30E6B}" name="اجمالي المبيعات" dataDxfId="188">
      <calculatedColumnFormula>Table134[[#This Row],[مبيعات محلية 14%]]+Table134[[#This Row],[مبيعات معفية]]+Table134[[#This Row],[مبيعات جدول 5% ]]+Table134[[#This Row],[مبيعات تصدير]]</calculatedColumnFormula>
    </tableColumn>
    <tableColumn id="12" xr3:uid="{826EFED5-4B88-4D4D-87B7-57D88254A785}" name="مشتريات محلية 14%" dataDxfId="187"/>
    <tableColumn id="13" xr3:uid="{757233C8-A3BB-4336-AA4C-728B8722BB56}" name="ض مشتريات محلية 14%" dataDxfId="186">
      <calculatedColumnFormula>Table134[[#This Row],[مبيعات محلية 14%]]*14%</calculatedColumnFormula>
    </tableColumn>
    <tableColumn id="14" xr3:uid="{CFE9578F-8E3F-4D6E-BB15-58BBF74DB3CE}" name="مشتريات معفية" dataDxfId="185"/>
    <tableColumn id="15" xr3:uid="{94A5E9D9-EC56-42F8-9BDB-4820E31DF443}" name="مشتريات استيراد" dataDxfId="184"/>
    <tableColumn id="16" xr3:uid="{1D3D0F90-2685-4982-B1CA-F69B6CCD9C08}" name="ض مشتريات استيراد" dataDxfId="183">
      <calculatedColumnFormula>Table134[[#This Row],[مبيعات محلية 14%]]*14%</calculatedColumnFormula>
    </tableColumn>
    <tableColumn id="17" xr3:uid="{1B73CDE7-3DDD-4D2D-9B86-380B7C061DBF}" name="اجمالي المشتريات" dataDxfId="182">
      <calculatedColumnFormula>Table134[[#This Row],[مشتريات محلية 14%]]+Table134[[#This Row],[مشتريات معفية]]+Table134[[#This Row],[مشتريات استيراد]]</calculatedColumnFormula>
    </tableColumn>
    <tableColumn id="18" xr3:uid="{9B26D9EC-B2B0-40F9-81F8-788F894ED6CD}" name="الرصيد " dataDxfId="181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3FD045-C790-46E3-8CAC-0B450A168A40}" name="Table1345" displayName="Table1345" ref="A5:R272" totalsRowShown="0" headerRowDxfId="180" dataDxfId="179">
  <autoFilter ref="A5:R272" xr:uid="{7A0493DE-7CC8-40C1-964A-71572EF382F4}"/>
  <tableColumns count="18">
    <tableColumn id="1" xr3:uid="{9438FE0E-D396-4D07-8DBD-4D53BB2B5DDA}" name="م" dataDxfId="178"/>
    <tableColumn id="2" xr3:uid="{8CAF6768-5918-4B50-933F-BB6683023035}" name="شهر الاقرار" dataDxfId="177"/>
    <tableColumn id="3" xr3:uid="{431490F5-E50A-4F29-99D4-7F8DDAF6DFC2}" name="اسم الممول / السمة التجارية" dataDxfId="176"/>
    <tableColumn id="4" xr3:uid="{6585FC80-44AA-4922-A96C-B4F2ACB99542}" name="نوع الشركة" dataDxfId="175"/>
    <tableColumn id="5" xr3:uid="{F732886C-D47A-4C72-8DBE-AFA7FCA724C5}" name="مبيعات محلية 14%" dataDxfId="174"/>
    <tableColumn id="6" xr3:uid="{1F436097-5C87-4700-81E2-F1B82014EB99}" name="ض مبيعات محلية 14%" dataDxfId="173">
      <calculatedColumnFormula>Table1345[[#This Row],[مبيعات محلية 14%]]*14%</calculatedColumnFormula>
    </tableColumn>
    <tableColumn id="7" xr3:uid="{836709A6-E07C-40DD-BD88-48D91CB2A4A0}" name="مبيعات معفية" dataDxfId="172"/>
    <tableColumn id="8" xr3:uid="{D08AF42B-CF2C-407D-A1C1-6EF47970D955}" name="مبيعات جدول 5% " dataDxfId="171"/>
    <tableColumn id="9" xr3:uid="{CC72CAB9-B241-43BF-B89B-E3CD7BED1D97}" name="ض مبيعات جدول 5%" dataDxfId="170">
      <calculatedColumnFormula>Table1345[[#This Row],[مبيعات جدول 5% ]]*5%</calculatedColumnFormula>
    </tableColumn>
    <tableColumn id="10" xr3:uid="{A47D7FDE-E78A-44AE-BC07-CDDA89679B68}" name="مبيعات تصدير" dataDxfId="169"/>
    <tableColumn id="11" xr3:uid="{7C103EA7-DD29-4E58-89EF-7B8581541FC2}" name="اجمالي المبيعات" dataDxfId="168">
      <calculatedColumnFormula>Table1345[[#This Row],[مبيعات محلية 14%]]+Table1345[[#This Row],[مبيعات معفية]]+Table1345[[#This Row],[مبيعات جدول 5% ]]+Table1345[[#This Row],[مبيعات تصدير]]</calculatedColumnFormula>
    </tableColumn>
    <tableColumn id="12" xr3:uid="{96F11416-BF9D-4D97-AB11-BDAF734F4A62}" name="مشتريات محلية 14%" dataDxfId="167"/>
    <tableColumn id="13" xr3:uid="{99D1D4AA-165C-416D-9796-CE602AFCA3BF}" name="ض مشتريات محلية 14%" dataDxfId="166">
      <calculatedColumnFormula>Table1345[[#This Row],[مبيعات محلية 14%]]*14%</calculatedColumnFormula>
    </tableColumn>
    <tableColumn id="14" xr3:uid="{5C85F004-464E-4B72-9501-268F8FEBDF5E}" name="مشتريات معفية" dataDxfId="165"/>
    <tableColumn id="15" xr3:uid="{54080EDD-07B1-498C-9332-9A5AC24E3EFD}" name="مشتريات استيراد" dataDxfId="164"/>
    <tableColumn id="16" xr3:uid="{1E8E4F74-4893-4343-A4F9-5B3A9AF6A258}" name="ض مشتريات استيراد" dataDxfId="163">
      <calculatedColumnFormula>Table1345[[#This Row],[مبيعات محلية 14%]]*14%</calculatedColumnFormula>
    </tableColumn>
    <tableColumn id="17" xr3:uid="{9B64B40D-7024-4746-8F19-1FF7EBEABA58}" name="اجمالي المشتريات" dataDxfId="162">
      <calculatedColumnFormula>Table1345[[#This Row],[مشتريات محلية 14%]]+Table1345[[#This Row],[مشتريات معفية]]+Table1345[[#This Row],[مشتريات استيراد]]</calculatedColumnFormula>
    </tableColumn>
    <tableColumn id="18" xr3:uid="{498D7673-72A3-4E1B-BD41-CE688B8C09E8}" name="الرصيد " dataDxfId="161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49A5A68-3530-42FD-B7EE-7601D5BBDE83}" name="Table13456" displayName="Table13456" ref="A5:R272" totalsRowShown="0" headerRowDxfId="160" dataDxfId="159">
  <autoFilter ref="A5:R272" xr:uid="{7A0493DE-7CC8-40C1-964A-71572EF382F4}"/>
  <tableColumns count="18">
    <tableColumn id="1" xr3:uid="{596B02FA-C377-4209-BF41-9A1D0690756F}" name="م" dataDxfId="158"/>
    <tableColumn id="2" xr3:uid="{7CD3A11B-62B0-447B-A13C-2D5C0185537B}" name="شهر الاقرار" dataDxfId="157"/>
    <tableColumn id="3" xr3:uid="{D4EEBEEE-2541-4231-B9B4-C6F1788B321E}" name="اسم الممول / السمة التجارية" dataDxfId="156"/>
    <tableColumn id="4" xr3:uid="{6C28D73F-4D18-43A3-B62D-6DD31945B0C5}" name="نوع الشركة" dataDxfId="155"/>
    <tableColumn id="5" xr3:uid="{49E55EAF-B048-49D6-99A4-FD6AE5F2D6D9}" name="مبيعات محلية 14%" dataDxfId="154"/>
    <tableColumn id="6" xr3:uid="{E2D5C0F4-F4D1-4BFD-B3F9-2864A66B1381}" name="ض مبيعات محلية 14%" dataDxfId="153">
      <calculatedColumnFormula>Table13456[[#This Row],[مبيعات محلية 14%]]*14%</calculatedColumnFormula>
    </tableColumn>
    <tableColumn id="7" xr3:uid="{58DB0A46-9916-4DCE-A30E-7E4D94791D1D}" name="مبيعات معفية" dataDxfId="152"/>
    <tableColumn id="8" xr3:uid="{714E4E8D-FE0E-4421-8AF6-CB0F0D2D16A9}" name="مبيعات جدول 5% " dataDxfId="151"/>
    <tableColumn id="9" xr3:uid="{658DA176-6C9B-4825-9FB7-34D1B215130E}" name="ض مبيعات جدول 5%" dataDxfId="150">
      <calculatedColumnFormula>Table13456[[#This Row],[مبيعات جدول 5% ]]*5%</calculatedColumnFormula>
    </tableColumn>
    <tableColumn id="10" xr3:uid="{CC8AF416-7F5D-4B53-864A-BBCF61ECFA4E}" name="مبيعات تصدير" dataDxfId="149"/>
    <tableColumn id="11" xr3:uid="{D9B7BA81-D3AB-428C-91E9-2AB4264A1049}" name="اجمالي المبيعات" dataDxfId="148">
      <calculatedColumnFormula>Table13456[[#This Row],[مبيعات محلية 14%]]+Table13456[[#This Row],[مبيعات معفية]]+Table13456[[#This Row],[مبيعات جدول 5% ]]+Table13456[[#This Row],[مبيعات تصدير]]</calculatedColumnFormula>
    </tableColumn>
    <tableColumn id="12" xr3:uid="{ECAF687A-56CD-486D-8599-834A48BF2B97}" name="مشتريات محلية 14%" dataDxfId="147"/>
    <tableColumn id="13" xr3:uid="{DA4EC934-479B-4699-8BDA-8314AA433195}" name="ض مشتريات محلية 14%" dataDxfId="146">
      <calculatedColumnFormula>Table13456[[#This Row],[مبيعات محلية 14%]]*14%</calculatedColumnFormula>
    </tableColumn>
    <tableColumn id="14" xr3:uid="{26F195EC-5277-4FA8-A483-B94DC9E4D04B}" name="مشتريات معفية" dataDxfId="145"/>
    <tableColumn id="15" xr3:uid="{D212EFFA-651B-4275-9E9D-A2090FBEA7D4}" name="مشتريات استيراد" dataDxfId="144"/>
    <tableColumn id="16" xr3:uid="{6DF276C5-E401-4251-9393-145034643D4F}" name="ض مشتريات استيراد" dataDxfId="143">
      <calculatedColumnFormula>Table13456[[#This Row],[مبيعات محلية 14%]]*14%</calculatedColumnFormula>
    </tableColumn>
    <tableColumn id="17" xr3:uid="{5F94A66F-8F4F-4E85-BA8F-1EF2AC57DA55}" name="اجمالي المشتريات" dataDxfId="142">
      <calculatedColumnFormula>Table13456[[#This Row],[مشتريات محلية 14%]]+Table13456[[#This Row],[مشتريات معفية]]+Table13456[[#This Row],[مشتريات استيراد]]</calculatedColumnFormula>
    </tableColumn>
    <tableColumn id="18" xr3:uid="{BF38C53C-4B75-4111-9B16-CF28C81DDB01}" name="الرصيد " dataDxfId="141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0D232DA-82E8-42F7-84EB-5F408B70C384}" name="Table134567" displayName="Table134567" ref="A5:R272" totalsRowShown="0" headerRowDxfId="140" dataDxfId="139">
  <autoFilter ref="A5:R272" xr:uid="{7A0493DE-7CC8-40C1-964A-71572EF382F4}"/>
  <tableColumns count="18">
    <tableColumn id="1" xr3:uid="{7E93A013-0960-443B-9CAA-D88DA389EFE9}" name="م" dataDxfId="138"/>
    <tableColumn id="2" xr3:uid="{D6B15930-E4EA-43AD-94A3-A22BE9E2D28C}" name="شهر الاقرار" dataDxfId="137"/>
    <tableColumn id="3" xr3:uid="{9D3EA005-0550-40EF-89BA-4DA4C01E076A}" name="اسم الممول / السمة التجارية" dataDxfId="136"/>
    <tableColumn id="4" xr3:uid="{545C97AB-F660-4979-BBAC-DCEF80099C38}" name="نوع الشركة" dataDxfId="135"/>
    <tableColumn id="5" xr3:uid="{C2F6CE10-2E44-44FF-964E-711B99707A1C}" name="مبيعات محلية 14%" dataDxfId="134"/>
    <tableColumn id="6" xr3:uid="{A1164A74-6055-4808-BBF4-FECB3364B90F}" name="ض مبيعات محلية 14%" dataDxfId="133">
      <calculatedColumnFormula>Table134567[[#This Row],[مبيعات محلية 14%]]*14%</calculatedColumnFormula>
    </tableColumn>
    <tableColumn id="7" xr3:uid="{F696CBEB-7DC5-4BF3-88A3-6E626FFCA120}" name="مبيعات معفية" dataDxfId="132"/>
    <tableColumn id="8" xr3:uid="{2EB5744F-DC9A-47EE-8BBB-F5E0A46700B4}" name="مبيعات جدول 5% " dataDxfId="131"/>
    <tableColumn id="9" xr3:uid="{1B5892A5-7F8A-4AD3-BCA4-6C3B20F1E671}" name="ض مبيعات جدول 5%" dataDxfId="130">
      <calculatedColumnFormula>Table134567[[#This Row],[مبيعات جدول 5% ]]*5%</calculatedColumnFormula>
    </tableColumn>
    <tableColumn id="10" xr3:uid="{49834D98-3DBB-4D5E-A504-C16BC7F76DBA}" name="مبيعات تصدير" dataDxfId="129"/>
    <tableColumn id="11" xr3:uid="{B46D7164-180C-4874-BCB1-4C791C089C45}" name="اجمالي المبيعات" dataDxfId="128">
      <calculatedColumnFormula>Table134567[[#This Row],[مبيعات محلية 14%]]+Table134567[[#This Row],[مبيعات معفية]]+Table134567[[#This Row],[مبيعات جدول 5% ]]+Table134567[[#This Row],[مبيعات تصدير]]</calculatedColumnFormula>
    </tableColumn>
    <tableColumn id="12" xr3:uid="{B99E6067-6E82-4584-9318-57D4C637EC69}" name="مشتريات محلية 14%" dataDxfId="127"/>
    <tableColumn id="13" xr3:uid="{EB79068F-C026-44FA-8661-DC3F39CF9166}" name="ض مشتريات محلية 14%" dataDxfId="126">
      <calculatedColumnFormula>Table134567[[#This Row],[مبيعات محلية 14%]]*14%</calculatedColumnFormula>
    </tableColumn>
    <tableColumn id="14" xr3:uid="{648F60AB-B59D-4CA5-A7B3-FEDCCE3AD700}" name="مشتريات معفية" dataDxfId="125"/>
    <tableColumn id="15" xr3:uid="{EAD34959-8BE2-49B5-BA81-C04015DA9C49}" name="مشتريات استيراد" dataDxfId="124"/>
    <tableColumn id="16" xr3:uid="{AFA8CFC5-7F0F-4011-A474-EF228E49512A}" name="ض مشتريات استيراد" dataDxfId="123">
      <calculatedColumnFormula>Table134567[[#This Row],[مبيعات محلية 14%]]*14%</calculatedColumnFormula>
    </tableColumn>
    <tableColumn id="17" xr3:uid="{D03D44F4-455C-47FB-9A6E-BBC80F99A0C3}" name="اجمالي المشتريات" dataDxfId="122">
      <calculatedColumnFormula>Table134567[[#This Row],[مشتريات محلية 14%]]+Table134567[[#This Row],[مشتريات معفية]]+Table134567[[#This Row],[مشتريات استيراد]]</calculatedColumnFormula>
    </tableColumn>
    <tableColumn id="18" xr3:uid="{1EA219DF-D121-4779-800F-3B0271765711}" name="الرصيد " dataDxfId="121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DB0592D-3E88-42AD-9373-B693D33ECA59}" name="Table1345678" displayName="Table1345678" ref="A5:R272" totalsRowShown="0" headerRowDxfId="120" dataDxfId="119">
  <autoFilter ref="A5:R272" xr:uid="{7A0493DE-7CC8-40C1-964A-71572EF382F4}"/>
  <tableColumns count="18">
    <tableColumn id="1" xr3:uid="{54594CCF-EDA2-4CCF-817C-7409D136490F}" name="م" dataDxfId="118"/>
    <tableColumn id="2" xr3:uid="{A62A363D-165E-4E23-80C3-B3D4E7E5A4BE}" name="شهر الاقرار" dataDxfId="117"/>
    <tableColumn id="3" xr3:uid="{EB042A0F-3389-4F0A-B596-3902CCCF44A6}" name="اسم الممول / السمة التجارية" dataDxfId="116"/>
    <tableColumn id="4" xr3:uid="{71AB6F0A-0824-49EF-84C1-47BD9B537204}" name="نوع الشركة" dataDxfId="115"/>
    <tableColumn id="5" xr3:uid="{78D614AF-301A-45CA-8205-D263A9AD36D2}" name="مبيعات محلية 14%" dataDxfId="114"/>
    <tableColumn id="6" xr3:uid="{102C7FFB-F09F-473B-BB70-07FDD68D1691}" name="ض مبيعات محلية 14%" dataDxfId="113">
      <calculatedColumnFormula>Table1345678[[#This Row],[مبيعات محلية 14%]]*14%</calculatedColumnFormula>
    </tableColumn>
    <tableColumn id="7" xr3:uid="{F01FED46-C8E2-4055-A0D3-8AB876D5CC07}" name="مبيعات معفية" dataDxfId="112"/>
    <tableColumn id="8" xr3:uid="{69409D19-A674-41F8-8AD9-882199A8D4FF}" name="مبيعات جدول 5% " dataDxfId="111"/>
    <tableColumn id="9" xr3:uid="{2F663FC4-6698-4C0E-94AF-61DB4C61CB90}" name="ض مبيعات جدول 5%" dataDxfId="110">
      <calculatedColumnFormula>Table1345678[[#This Row],[مبيعات جدول 5% ]]*5%</calculatedColumnFormula>
    </tableColumn>
    <tableColumn id="10" xr3:uid="{9D2FDDCC-1695-4D90-BEDE-665E7421E764}" name="مبيعات تصدير" dataDxfId="109"/>
    <tableColumn id="11" xr3:uid="{88687170-034C-4AEF-ABEC-CE54A2D2C0A8}" name="اجمالي المبيعات" dataDxfId="108">
      <calculatedColumnFormula>Table1345678[[#This Row],[مبيعات محلية 14%]]+Table1345678[[#This Row],[مبيعات معفية]]+Table1345678[[#This Row],[مبيعات جدول 5% ]]+Table1345678[[#This Row],[مبيعات تصدير]]</calculatedColumnFormula>
    </tableColumn>
    <tableColumn id="12" xr3:uid="{E2533241-A177-4712-AC0B-0658BF992A5C}" name="مشتريات محلية 14%" dataDxfId="107"/>
    <tableColumn id="13" xr3:uid="{9A3D5B0E-8DEC-4B7E-94FC-EDC7ABE4FB83}" name="ض مشتريات محلية 14%" dataDxfId="106">
      <calculatedColumnFormula>Table1345678[[#This Row],[مبيعات محلية 14%]]*14%</calculatedColumnFormula>
    </tableColumn>
    <tableColumn id="14" xr3:uid="{64920188-295D-4C76-90F8-576E3390D0AD}" name="مشتريات معفية" dataDxfId="105"/>
    <tableColumn id="15" xr3:uid="{BEBAD154-ADEC-45FB-8E41-02966855FFDA}" name="مشتريات استيراد" dataDxfId="104"/>
    <tableColumn id="16" xr3:uid="{3DB3D878-C6BF-41DC-916B-FEEE36EF60BA}" name="ض مشتريات استيراد" dataDxfId="103">
      <calculatedColumnFormula>Table1345678[[#This Row],[مبيعات محلية 14%]]*14%</calculatedColumnFormula>
    </tableColumn>
    <tableColumn id="17" xr3:uid="{18BE25A6-EF57-4060-936C-B4B35C539DF7}" name="اجمالي المشتريات" dataDxfId="102">
      <calculatedColumnFormula>Table1345678[[#This Row],[مشتريات محلية 14%]]+Table1345678[[#This Row],[مشتريات معفية]]+Table1345678[[#This Row],[مشتريات استيراد]]</calculatedColumnFormula>
    </tableColumn>
    <tableColumn id="18" xr3:uid="{B42B2864-2A5E-4CD5-B665-C856C690B95D}" name="الرصيد " dataDxfId="101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6196DB8-4CDC-43DA-9948-6009461DCAD1}" name="Table13456789" displayName="Table13456789" ref="A5:R272" totalsRowShown="0" headerRowDxfId="100" dataDxfId="99">
  <autoFilter ref="A5:R272" xr:uid="{7A0493DE-7CC8-40C1-964A-71572EF382F4}"/>
  <tableColumns count="18">
    <tableColumn id="1" xr3:uid="{E945420E-2546-4568-A400-D52ABA4B752F}" name="م" dataDxfId="98"/>
    <tableColumn id="2" xr3:uid="{C71797D9-D6F3-4D8E-9BBF-E0933ADD6311}" name="شهر الاقرار" dataDxfId="97"/>
    <tableColumn id="3" xr3:uid="{740C9D32-7CEF-4948-81EE-D8E09B125A4A}" name="اسم الممول / السمة التجارية" dataDxfId="96"/>
    <tableColumn id="4" xr3:uid="{679543A4-4297-455B-BD4C-C3C9C78E2EF8}" name="نوع الشركة" dataDxfId="95"/>
    <tableColumn id="5" xr3:uid="{6EAE105E-0F45-4516-B60B-0CE8E798BD7D}" name="مبيعات محلية 14%" dataDxfId="94"/>
    <tableColumn id="6" xr3:uid="{2936EC1B-AF30-4102-A26C-AF11F0DC299A}" name="ض مبيعات محلية 14%" dataDxfId="93">
      <calculatedColumnFormula>Table13456789[[#This Row],[مبيعات محلية 14%]]*14%</calculatedColumnFormula>
    </tableColumn>
    <tableColumn id="7" xr3:uid="{B494FBC0-6B54-46FE-B514-9D9D60BE1360}" name="مبيعات معفية" dataDxfId="92"/>
    <tableColumn id="8" xr3:uid="{D2043C2C-1A69-4485-86C6-BD2AB920B6E3}" name="مبيعات جدول 5% " dataDxfId="91"/>
    <tableColumn id="9" xr3:uid="{A9310C6F-DFA6-4911-9E21-F75F377C7601}" name="ض مبيعات جدول 5%" dataDxfId="90">
      <calculatedColumnFormula>Table13456789[[#This Row],[مبيعات جدول 5% ]]*5%</calculatedColumnFormula>
    </tableColumn>
    <tableColumn id="10" xr3:uid="{EA9A927E-DF2A-4B0F-95F0-66779823F348}" name="مبيعات تصدير" dataDxfId="89"/>
    <tableColumn id="11" xr3:uid="{B0B586BE-52A4-411F-8C90-E46FB60BF53F}" name="اجمالي المبيعات" dataDxfId="88">
      <calculatedColumnFormula>Table13456789[[#This Row],[مبيعات محلية 14%]]+Table13456789[[#This Row],[مبيعات معفية]]+Table13456789[[#This Row],[مبيعات جدول 5% ]]+Table13456789[[#This Row],[مبيعات تصدير]]</calculatedColumnFormula>
    </tableColumn>
    <tableColumn id="12" xr3:uid="{5A5F94C6-6165-484D-A0DB-D6A9BC67E859}" name="مشتريات محلية 14%" dataDxfId="87"/>
    <tableColumn id="13" xr3:uid="{27033AB3-70AD-4F35-848C-6737A4C423DC}" name="ض مشتريات محلية 14%" dataDxfId="86">
      <calculatedColumnFormula>Table13456789[[#This Row],[مبيعات محلية 14%]]*14%</calculatedColumnFormula>
    </tableColumn>
    <tableColumn id="14" xr3:uid="{0888F368-EA64-468C-994F-52169FC69FF1}" name="مشتريات معفية" dataDxfId="85"/>
    <tableColumn id="15" xr3:uid="{BECE6EC6-075F-429C-862F-FE4503D12A75}" name="مشتريات استيراد" dataDxfId="84"/>
    <tableColumn id="16" xr3:uid="{81094925-7FA6-4F0C-A812-5A735D95EF20}" name="ض مشتريات استيراد" dataDxfId="83">
      <calculatedColumnFormula>Table13456789[[#This Row],[مبيعات محلية 14%]]*14%</calculatedColumnFormula>
    </tableColumn>
    <tableColumn id="17" xr3:uid="{A950C962-416C-4E45-A577-FC3D8A611640}" name="اجمالي المشتريات" dataDxfId="82">
      <calculatedColumnFormula>Table13456789[[#This Row],[مشتريات محلية 14%]]+Table13456789[[#This Row],[مشتريات معفية]]+Table13456789[[#This Row],[مشتريات استيراد]]</calculatedColumnFormula>
    </tableColumn>
    <tableColumn id="18" xr3:uid="{E85E6AAB-9154-48D4-ACCC-BC16B1D65110}" name="الرصيد " dataDxfId="81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429F9BC-8FA7-4CC1-B180-89597C789526}" name="Table1345678910" displayName="Table1345678910" ref="A5:R272" totalsRowShown="0" headerRowDxfId="80" dataDxfId="79">
  <autoFilter ref="A5:R272" xr:uid="{7A0493DE-7CC8-40C1-964A-71572EF382F4}"/>
  <tableColumns count="18">
    <tableColumn id="1" xr3:uid="{54CD2B02-7E8F-4DFF-A9A5-B90B3E4272AB}" name="م" dataDxfId="78"/>
    <tableColumn id="2" xr3:uid="{0B2570E7-C661-44DA-A385-6E3A67AE1B20}" name="شهر الاقرار" dataDxfId="77"/>
    <tableColumn id="3" xr3:uid="{8CF37C0B-1182-422B-8948-B93EA7FA34CA}" name="اسم الممول / السمة التجارية" dataDxfId="76"/>
    <tableColumn id="4" xr3:uid="{EF468F7E-F4F8-4010-86B3-28DB53E2F19B}" name="نوع الشركة" dataDxfId="75"/>
    <tableColumn id="5" xr3:uid="{ACD12D66-2B8A-4F9E-BDCD-45FA195CC528}" name="مبيعات محلية 14%" dataDxfId="74"/>
    <tableColumn id="6" xr3:uid="{7AEF85B4-AC6B-41DD-A167-CC3CCDFE1EA0}" name="ض مبيعات محلية 14%" dataDxfId="73">
      <calculatedColumnFormula>Table1345678910[[#This Row],[مبيعات محلية 14%]]*14%</calculatedColumnFormula>
    </tableColumn>
    <tableColumn id="7" xr3:uid="{8D8C8672-8113-499D-A5DC-001E286F02BC}" name="مبيعات معفية" dataDxfId="72"/>
    <tableColumn id="8" xr3:uid="{922919FC-4DD5-494E-ACDB-D0D8B70B6CFB}" name="مبيعات جدول 5% " dataDxfId="71"/>
    <tableColumn id="9" xr3:uid="{7C9A54C3-806F-4EB2-9887-0A55EFA02AB0}" name="ض مبيعات جدول 5%" dataDxfId="70">
      <calculatedColumnFormula>Table1345678910[[#This Row],[مبيعات جدول 5% ]]*5%</calculatedColumnFormula>
    </tableColumn>
    <tableColumn id="10" xr3:uid="{A21664CD-AE47-40DF-9A68-A6CD0EA64B89}" name="مبيعات تصدير" dataDxfId="69"/>
    <tableColumn id="11" xr3:uid="{2D8AA109-732C-4453-99BD-038ED3F38F48}" name="اجمالي المبيعات" dataDxfId="68">
      <calculatedColumnFormula>Table1345678910[[#This Row],[مبيعات محلية 14%]]+Table1345678910[[#This Row],[مبيعات معفية]]+Table1345678910[[#This Row],[مبيعات جدول 5% ]]+Table1345678910[[#This Row],[مبيعات تصدير]]</calculatedColumnFormula>
    </tableColumn>
    <tableColumn id="12" xr3:uid="{152924F3-1585-483A-88DC-D0FCE4C1A3EC}" name="مشتريات محلية 14%" dataDxfId="67"/>
    <tableColumn id="13" xr3:uid="{3C7E96E3-52F7-4789-AD2C-8394E7CB27C7}" name="ض مشتريات محلية 14%" dataDxfId="66">
      <calculatedColumnFormula>Table1345678910[[#This Row],[مبيعات محلية 14%]]*14%</calculatedColumnFormula>
    </tableColumn>
    <tableColumn id="14" xr3:uid="{907472E4-50A6-4932-A58D-290B6729F001}" name="مشتريات معفية" dataDxfId="65"/>
    <tableColumn id="15" xr3:uid="{EA934C61-D369-4B4E-84B6-749DD5501D56}" name="مشتريات استيراد" dataDxfId="64"/>
    <tableColumn id="16" xr3:uid="{3415F784-987E-4756-8B32-295DF8B964FC}" name="ض مشتريات استيراد" dataDxfId="63">
      <calculatedColumnFormula>Table1345678910[[#This Row],[مبيعات محلية 14%]]*14%</calculatedColumnFormula>
    </tableColumn>
    <tableColumn id="17" xr3:uid="{B2217AC5-A402-4333-A6BE-B0D1F0FE2754}" name="اجمالي المشتريات" dataDxfId="62">
      <calculatedColumnFormula>Table1345678910[[#This Row],[مشتريات محلية 14%]]+Table1345678910[[#This Row],[مشتريات معفية]]+Table1345678910[[#This Row],[مشتريات استيراد]]</calculatedColumnFormula>
    </tableColumn>
    <tableColumn id="18" xr3:uid="{0314535F-EED9-46E3-B086-2BE46D766BBB}" name="الرصيد " dataDxfId="6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0:K27"/>
  <sheetViews>
    <sheetView showGridLines="0" rightToLeft="1" tabSelected="1" view="pageBreakPreview" topLeftCell="B1" zoomScale="120" zoomScaleNormal="100" zoomScaleSheetLayoutView="120" workbookViewId="0">
      <selection activeCell="D14" sqref="D14:K15"/>
    </sheetView>
  </sheetViews>
  <sheetFormatPr defaultRowHeight="15" x14ac:dyDescent="0.25"/>
  <cols>
    <col min="1" max="1" width="0" hidden="1" customWidth="1"/>
    <col min="3" max="3" width="20" customWidth="1"/>
  </cols>
  <sheetData>
    <row r="10" spans="2:11" x14ac:dyDescent="0.25">
      <c r="B10" s="5" t="s">
        <v>0</v>
      </c>
      <c r="C10" s="5"/>
      <c r="D10" s="9"/>
      <c r="E10" s="10"/>
      <c r="F10" s="10"/>
      <c r="G10" s="10"/>
      <c r="H10" s="10"/>
      <c r="I10" s="10"/>
      <c r="J10" s="10"/>
      <c r="K10" s="11"/>
    </row>
    <row r="11" spans="2:11" x14ac:dyDescent="0.25">
      <c r="B11" s="5"/>
      <c r="C11" s="5"/>
      <c r="D11" s="12"/>
      <c r="E11" s="13"/>
      <c r="F11" s="13"/>
      <c r="G11" s="13"/>
      <c r="H11" s="13"/>
      <c r="I11" s="13"/>
      <c r="J11" s="13"/>
      <c r="K11" s="14"/>
    </row>
    <row r="12" spans="2:11" ht="18.75" x14ac:dyDescent="0.25">
      <c r="B12" s="2"/>
      <c r="C12" s="2"/>
    </row>
    <row r="13" spans="2:11" ht="18.75" x14ac:dyDescent="0.25">
      <c r="B13" s="2"/>
      <c r="C13" s="2"/>
    </row>
    <row r="14" spans="2:11" x14ac:dyDescent="0.25">
      <c r="B14" s="5" t="s">
        <v>1</v>
      </c>
      <c r="C14" s="5"/>
      <c r="D14" s="9"/>
      <c r="E14" s="10"/>
      <c r="F14" s="10"/>
      <c r="G14" s="10"/>
      <c r="H14" s="10"/>
      <c r="I14" s="10"/>
      <c r="J14" s="10"/>
      <c r="K14" s="11"/>
    </row>
    <row r="15" spans="2:11" x14ac:dyDescent="0.25">
      <c r="B15" s="5"/>
      <c r="C15" s="5"/>
      <c r="D15" s="12"/>
      <c r="E15" s="13"/>
      <c r="F15" s="13"/>
      <c r="G15" s="13"/>
      <c r="H15" s="13"/>
      <c r="I15" s="13"/>
      <c r="J15" s="13"/>
      <c r="K15" s="14"/>
    </row>
    <row r="16" spans="2:11" ht="18.75" x14ac:dyDescent="0.25">
      <c r="B16" s="2"/>
      <c r="C16" s="2"/>
    </row>
    <row r="17" spans="2:11" ht="18.75" x14ac:dyDescent="0.25">
      <c r="B17" s="2"/>
      <c r="C17" s="2"/>
    </row>
    <row r="18" spans="2:11" x14ac:dyDescent="0.25">
      <c r="B18" s="7" t="s">
        <v>8</v>
      </c>
      <c r="C18" s="7"/>
      <c r="D18" s="9"/>
      <c r="E18" s="10"/>
      <c r="F18" s="10"/>
      <c r="G18" s="10"/>
      <c r="H18" s="10"/>
      <c r="I18" s="10"/>
      <c r="J18" s="10"/>
      <c r="K18" s="11"/>
    </row>
    <row r="19" spans="2:11" x14ac:dyDescent="0.25">
      <c r="B19" s="7"/>
      <c r="C19" s="7"/>
      <c r="D19" s="12"/>
      <c r="E19" s="13"/>
      <c r="F19" s="13"/>
      <c r="G19" s="13"/>
      <c r="H19" s="13"/>
      <c r="I19" s="13"/>
      <c r="J19" s="13"/>
      <c r="K19" s="14"/>
    </row>
    <row r="20" spans="2:11" ht="18.75" x14ac:dyDescent="0.25">
      <c r="B20" s="2"/>
      <c r="C20" s="2"/>
    </row>
    <row r="21" spans="2:11" ht="18.75" x14ac:dyDescent="0.25">
      <c r="B21" s="2"/>
      <c r="C21" s="2"/>
    </row>
    <row r="22" spans="2:11" x14ac:dyDescent="0.25">
      <c r="B22" s="8" t="s">
        <v>12</v>
      </c>
      <c r="C22" s="8"/>
      <c r="D22" s="6"/>
      <c r="E22" s="6"/>
      <c r="F22" s="6"/>
      <c r="G22" s="6"/>
      <c r="H22" s="6"/>
      <c r="I22" s="6"/>
      <c r="J22" s="6"/>
      <c r="K22" s="6"/>
    </row>
    <row r="23" spans="2:11" x14ac:dyDescent="0.25">
      <c r="B23" s="8"/>
      <c r="C23" s="8"/>
      <c r="D23" s="6"/>
      <c r="E23" s="6"/>
      <c r="F23" s="6"/>
      <c r="G23" s="6"/>
      <c r="H23" s="6"/>
      <c r="I23" s="6"/>
      <c r="J23" s="6"/>
      <c r="K23" s="6"/>
    </row>
    <row r="24" spans="2:11" ht="18.75" x14ac:dyDescent="0.25">
      <c r="B24" s="2"/>
      <c r="C24" s="2"/>
    </row>
    <row r="25" spans="2:11" ht="18.75" x14ac:dyDescent="0.25">
      <c r="B25" s="2"/>
      <c r="C25" s="2"/>
    </row>
    <row r="26" spans="2:11" x14ac:dyDescent="0.25">
      <c r="B26" s="5" t="s">
        <v>2</v>
      </c>
      <c r="C26" s="5"/>
      <c r="D26" s="6"/>
      <c r="E26" s="6"/>
      <c r="F26" s="6"/>
      <c r="G26" s="6"/>
      <c r="H26" s="6"/>
      <c r="I26" s="6"/>
      <c r="J26" s="6"/>
      <c r="K26" s="6"/>
    </row>
    <row r="27" spans="2:11" x14ac:dyDescent="0.25">
      <c r="B27" s="5"/>
      <c r="C27" s="5"/>
      <c r="D27" s="6"/>
      <c r="E27" s="6"/>
      <c r="F27" s="6"/>
      <c r="G27" s="6"/>
      <c r="H27" s="6"/>
      <c r="I27" s="6"/>
      <c r="J27" s="6"/>
      <c r="K27" s="6"/>
    </row>
  </sheetData>
  <mergeCells count="10">
    <mergeCell ref="B26:C27"/>
    <mergeCell ref="D10:K11"/>
    <mergeCell ref="D14:K15"/>
    <mergeCell ref="D18:K19"/>
    <mergeCell ref="D22:K23"/>
    <mergeCell ref="D26:K27"/>
    <mergeCell ref="B10:C11"/>
    <mergeCell ref="B14:C15"/>
    <mergeCell ref="B18:C19"/>
    <mergeCell ref="B22:C23"/>
  </mergeCells>
  <pageMargins left="0.7" right="0.7" top="0.75" bottom="0.75" header="0.3" footer="0.3"/>
  <pageSetup paperSize="9" scale="78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FCDD-7049-45C7-AED6-238C15EB4D86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9</v>
      </c>
      <c r="F6" s="1">
        <f>Table1345678910[[#This Row],[مبيعات محلية 14%]]*14%</f>
        <v>0</v>
      </c>
      <c r="I6" s="1">
        <f>Table1345678910[[#This Row],[مبيعات جدول 5% ]]*5%</f>
        <v>0</v>
      </c>
      <c r="K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" s="1">
        <f>Table1345678910[[#This Row],[مبيعات محلية 14%]]*14%</f>
        <v>0</v>
      </c>
      <c r="P6" s="1">
        <f>Table1345678910[[#This Row],[مبيعات محلية 14%]]*14%</f>
        <v>0</v>
      </c>
      <c r="Q6" s="1">
        <f>Table1345678910[[#This Row],[مشتريات محلية 14%]]+Table1345678910[[#This Row],[مشتريات معفية]]+Table1345678910[[#This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9</v>
      </c>
      <c r="F7" s="1">
        <f>Table1345678910[[#This Row],[مبيعات محلية 14%]]*14%</f>
        <v>0</v>
      </c>
      <c r="I7" s="1">
        <f>Table1345678910[[#This Row],[مبيعات جدول 5% ]]*5%</f>
        <v>0</v>
      </c>
      <c r="K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" s="1">
        <f>Table1345678910[[#This Row],[مبيعات محلية 14%]]*14%</f>
        <v>0</v>
      </c>
      <c r="P7" s="1">
        <f>Table1345678910[[#This Row],[مبيعات محلية 14%]]*14%</f>
        <v>0</v>
      </c>
      <c r="Q7" s="1">
        <f>Table1345678910[[#This Row],[مشتريات محلية 14%]]+Table1345678910[[#This Row],[مشتريات معفية]]+Table1345678910[[#This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9</v>
      </c>
      <c r="F8" s="1">
        <f>Table1345678910[[#This Row],[مبيعات محلية 14%]]*14%</f>
        <v>0</v>
      </c>
      <c r="I8" s="1">
        <f>Table1345678910[[#This Row],[مبيعات جدول 5% ]]*5%</f>
        <v>0</v>
      </c>
      <c r="K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" s="1">
        <f>Table1345678910[[#This Row],[مبيعات محلية 14%]]*14%</f>
        <v>0</v>
      </c>
      <c r="P8" s="1">
        <f>Table1345678910[[#This Row],[مبيعات محلية 14%]]*14%</f>
        <v>0</v>
      </c>
      <c r="Q8" s="1">
        <f>Table1345678910[[#This Row],[مشتريات محلية 14%]]+Table1345678910[[#This Row],[مشتريات معفية]]+Table1345678910[[#This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9</v>
      </c>
      <c r="F9" s="1">
        <f>Table1345678910[[#This Row],[مبيعات محلية 14%]]*14%</f>
        <v>0</v>
      </c>
      <c r="I9" s="1">
        <f>Table1345678910[[#This Row],[مبيعات جدول 5% ]]*5%</f>
        <v>0</v>
      </c>
      <c r="K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" s="1">
        <f>Table1345678910[[#This Row],[مبيعات محلية 14%]]*14%</f>
        <v>0</v>
      </c>
      <c r="P9" s="1">
        <f>Table1345678910[[#This Row],[مبيعات محلية 14%]]*14%</f>
        <v>0</v>
      </c>
      <c r="Q9" s="1">
        <f>Table1345678910[[#This Row],[مشتريات محلية 14%]]+Table1345678910[[#This Row],[مشتريات معفية]]+Table1345678910[[#This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9</v>
      </c>
      <c r="F10" s="1">
        <f>Table1345678910[[#This Row],[مبيعات محلية 14%]]*14%</f>
        <v>0</v>
      </c>
      <c r="I10" s="1">
        <f>Table1345678910[[#This Row],[مبيعات جدول 5% ]]*5%</f>
        <v>0</v>
      </c>
      <c r="K1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" s="1">
        <f>Table1345678910[[#This Row],[مبيعات محلية 14%]]*14%</f>
        <v>0</v>
      </c>
      <c r="P10" s="1">
        <f>Table1345678910[[#This Row],[مبيعات محلية 14%]]*14%</f>
        <v>0</v>
      </c>
      <c r="Q10" s="1">
        <f>Table1345678910[[#This Row],[مشتريات محلية 14%]]+Table1345678910[[#This Row],[مشتريات معفية]]+Table1345678910[[#This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9</v>
      </c>
      <c r="F11" s="1">
        <f>Table1345678910[[#This Row],[مبيعات محلية 14%]]*14%</f>
        <v>0</v>
      </c>
      <c r="I11" s="1">
        <f>Table1345678910[[#This Row],[مبيعات جدول 5% ]]*5%</f>
        <v>0</v>
      </c>
      <c r="K1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" s="1">
        <f>Table1345678910[[#This Row],[مبيعات محلية 14%]]*14%</f>
        <v>0</v>
      </c>
      <c r="P11" s="1">
        <f>Table1345678910[[#This Row],[مبيعات محلية 14%]]*14%</f>
        <v>0</v>
      </c>
      <c r="Q11" s="1">
        <f>Table1345678910[[#This Row],[مشتريات محلية 14%]]+Table1345678910[[#This Row],[مشتريات معفية]]+Table1345678910[[#This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9</v>
      </c>
      <c r="F12" s="1">
        <f>Table1345678910[[#This Row],[مبيعات محلية 14%]]*14%</f>
        <v>0</v>
      </c>
      <c r="I12" s="1">
        <f>Table1345678910[[#This Row],[مبيعات جدول 5% ]]*5%</f>
        <v>0</v>
      </c>
      <c r="K1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" s="1">
        <f>Table1345678910[[#This Row],[مبيعات محلية 14%]]*14%</f>
        <v>0</v>
      </c>
      <c r="P12" s="1">
        <f>Table1345678910[[#This Row],[مبيعات محلية 14%]]*14%</f>
        <v>0</v>
      </c>
      <c r="Q12" s="1">
        <f>Table1345678910[[#This Row],[مشتريات محلية 14%]]+Table1345678910[[#This Row],[مشتريات معفية]]+Table1345678910[[#This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9</v>
      </c>
      <c r="F13" s="1">
        <f>Table1345678910[[#This Row],[مبيعات محلية 14%]]*14%</f>
        <v>0</v>
      </c>
      <c r="I13" s="1">
        <f>Table1345678910[[#This Row],[مبيعات جدول 5% ]]*5%</f>
        <v>0</v>
      </c>
      <c r="K1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" s="1">
        <f>Table1345678910[[#This Row],[مبيعات محلية 14%]]*14%</f>
        <v>0</v>
      </c>
      <c r="P13" s="1">
        <f>Table1345678910[[#This Row],[مبيعات محلية 14%]]*14%</f>
        <v>0</v>
      </c>
      <c r="Q13" s="1">
        <f>Table1345678910[[#This Row],[مشتريات محلية 14%]]+Table1345678910[[#This Row],[مشتريات معفية]]+Table1345678910[[#This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9</v>
      </c>
      <c r="F14" s="1">
        <f>Table1345678910[[#This Row],[مبيعات محلية 14%]]*14%</f>
        <v>0</v>
      </c>
      <c r="I14" s="1">
        <f>Table1345678910[[#This Row],[مبيعات جدول 5% ]]*5%</f>
        <v>0</v>
      </c>
      <c r="K1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" s="1">
        <f>Table1345678910[[#This Row],[مبيعات محلية 14%]]*14%</f>
        <v>0</v>
      </c>
      <c r="P14" s="1">
        <f>Table1345678910[[#This Row],[مبيعات محلية 14%]]*14%</f>
        <v>0</v>
      </c>
      <c r="Q14" s="1">
        <f>Table1345678910[[#This Row],[مشتريات محلية 14%]]+Table1345678910[[#This Row],[مشتريات معفية]]+Table1345678910[[#This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9</v>
      </c>
      <c r="F15" s="1">
        <f>Table1345678910[[#This Row],[مبيعات محلية 14%]]*14%</f>
        <v>0</v>
      </c>
      <c r="I15" s="1">
        <f>Table1345678910[[#This Row],[مبيعات جدول 5% ]]*5%</f>
        <v>0</v>
      </c>
      <c r="K1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" s="1">
        <f>Table1345678910[[#This Row],[مبيعات محلية 14%]]*14%</f>
        <v>0</v>
      </c>
      <c r="P15" s="1">
        <f>Table1345678910[[#This Row],[مبيعات محلية 14%]]*14%</f>
        <v>0</v>
      </c>
      <c r="Q15" s="1">
        <f>Table1345678910[[#This Row],[مشتريات محلية 14%]]+Table1345678910[[#This Row],[مشتريات معفية]]+Table1345678910[[#This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9</v>
      </c>
      <c r="F16" s="1">
        <f>Table1345678910[[#This Row],[مبيعات محلية 14%]]*14%</f>
        <v>0</v>
      </c>
      <c r="I16" s="1">
        <f>Table1345678910[[#This Row],[مبيعات جدول 5% ]]*5%</f>
        <v>0</v>
      </c>
      <c r="K1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" s="1">
        <f>Table1345678910[[#This Row],[مبيعات محلية 14%]]*14%</f>
        <v>0</v>
      </c>
      <c r="P16" s="1">
        <f>Table1345678910[[#This Row],[مبيعات محلية 14%]]*14%</f>
        <v>0</v>
      </c>
      <c r="Q16" s="1">
        <f>Table1345678910[[#This Row],[مشتريات محلية 14%]]+Table1345678910[[#This Row],[مشتريات معفية]]+Table1345678910[[#This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9</v>
      </c>
      <c r="F17" s="1">
        <f>Table1345678910[[#This Row],[مبيعات محلية 14%]]*14%</f>
        <v>0</v>
      </c>
      <c r="I17" s="1">
        <f>Table1345678910[[#This Row],[مبيعات جدول 5% ]]*5%</f>
        <v>0</v>
      </c>
      <c r="K1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" s="1">
        <f>Table1345678910[[#This Row],[مبيعات محلية 14%]]*14%</f>
        <v>0</v>
      </c>
      <c r="P17" s="1">
        <f>Table1345678910[[#This Row],[مبيعات محلية 14%]]*14%</f>
        <v>0</v>
      </c>
      <c r="Q17" s="1">
        <f>Table1345678910[[#This Row],[مشتريات محلية 14%]]+Table1345678910[[#This Row],[مشتريات معفية]]+Table1345678910[[#This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9</v>
      </c>
      <c r="F18" s="1">
        <f>Table1345678910[[#This Row],[مبيعات محلية 14%]]*14%</f>
        <v>0</v>
      </c>
      <c r="I18" s="1">
        <f>Table1345678910[[#This Row],[مبيعات جدول 5% ]]*5%</f>
        <v>0</v>
      </c>
      <c r="K1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" s="1">
        <f>Table1345678910[[#This Row],[مبيعات محلية 14%]]*14%</f>
        <v>0</v>
      </c>
      <c r="P18" s="1">
        <f>Table1345678910[[#This Row],[مبيعات محلية 14%]]*14%</f>
        <v>0</v>
      </c>
      <c r="Q18" s="1">
        <f>Table1345678910[[#This Row],[مشتريات محلية 14%]]+Table1345678910[[#This Row],[مشتريات معفية]]+Table1345678910[[#This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9</v>
      </c>
      <c r="F19" s="1">
        <f>Table1345678910[[#This Row],[مبيعات محلية 14%]]*14%</f>
        <v>0</v>
      </c>
      <c r="I19" s="1">
        <f>Table1345678910[[#This Row],[مبيعات جدول 5% ]]*5%</f>
        <v>0</v>
      </c>
      <c r="K1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" s="1">
        <f>Table1345678910[[#This Row],[مبيعات محلية 14%]]*14%</f>
        <v>0</v>
      </c>
      <c r="P19" s="1">
        <f>Table1345678910[[#This Row],[مبيعات محلية 14%]]*14%</f>
        <v>0</v>
      </c>
      <c r="Q19" s="1">
        <f>Table1345678910[[#This Row],[مشتريات محلية 14%]]+Table1345678910[[#This Row],[مشتريات معفية]]+Table1345678910[[#This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9</v>
      </c>
      <c r="F20" s="1">
        <f>Table1345678910[[#This Row],[مبيعات محلية 14%]]*14%</f>
        <v>0</v>
      </c>
      <c r="I20" s="1">
        <f>Table1345678910[[#This Row],[مبيعات جدول 5% ]]*5%</f>
        <v>0</v>
      </c>
      <c r="K2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" s="1">
        <f>Table1345678910[[#This Row],[مبيعات محلية 14%]]*14%</f>
        <v>0</v>
      </c>
      <c r="P20" s="1">
        <f>Table1345678910[[#This Row],[مبيعات محلية 14%]]*14%</f>
        <v>0</v>
      </c>
      <c r="Q20" s="1">
        <f>Table1345678910[[#This Row],[مشتريات محلية 14%]]+Table1345678910[[#This Row],[مشتريات معفية]]+Table1345678910[[#This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9</v>
      </c>
      <c r="F21" s="1">
        <f>Table1345678910[[#This Row],[مبيعات محلية 14%]]*14%</f>
        <v>0</v>
      </c>
      <c r="I21" s="1">
        <f>Table1345678910[[#This Row],[مبيعات جدول 5% ]]*5%</f>
        <v>0</v>
      </c>
      <c r="K2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" s="1">
        <f>Table1345678910[[#This Row],[مبيعات محلية 14%]]*14%</f>
        <v>0</v>
      </c>
      <c r="P21" s="1">
        <f>Table1345678910[[#This Row],[مبيعات محلية 14%]]*14%</f>
        <v>0</v>
      </c>
      <c r="Q21" s="1">
        <f>Table1345678910[[#This Row],[مشتريات محلية 14%]]+Table1345678910[[#This Row],[مشتريات معفية]]+Table1345678910[[#This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9</v>
      </c>
      <c r="F22" s="1">
        <f>Table1345678910[[#This Row],[مبيعات محلية 14%]]*14%</f>
        <v>0</v>
      </c>
      <c r="I22" s="1">
        <f>Table1345678910[[#This Row],[مبيعات جدول 5% ]]*5%</f>
        <v>0</v>
      </c>
      <c r="K2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" s="1">
        <f>Table1345678910[[#This Row],[مبيعات محلية 14%]]*14%</f>
        <v>0</v>
      </c>
      <c r="P22" s="1">
        <f>Table1345678910[[#This Row],[مبيعات محلية 14%]]*14%</f>
        <v>0</v>
      </c>
      <c r="Q22" s="1">
        <f>Table1345678910[[#This Row],[مشتريات محلية 14%]]+Table1345678910[[#This Row],[مشتريات معفية]]+Table1345678910[[#This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9</v>
      </c>
      <c r="F23" s="1">
        <f>Table1345678910[[#This Row],[مبيعات محلية 14%]]*14%</f>
        <v>0</v>
      </c>
      <c r="I23" s="1">
        <f>Table1345678910[[#This Row],[مبيعات جدول 5% ]]*5%</f>
        <v>0</v>
      </c>
      <c r="K2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" s="1">
        <f>Table1345678910[[#This Row],[مبيعات محلية 14%]]*14%</f>
        <v>0</v>
      </c>
      <c r="P23" s="1">
        <f>Table1345678910[[#This Row],[مبيعات محلية 14%]]*14%</f>
        <v>0</v>
      </c>
      <c r="Q23" s="1">
        <f>Table1345678910[[#This Row],[مشتريات محلية 14%]]+Table1345678910[[#This Row],[مشتريات معفية]]+Table1345678910[[#This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9</v>
      </c>
      <c r="F24" s="1">
        <f>Table1345678910[[#This Row],[مبيعات محلية 14%]]*14%</f>
        <v>0</v>
      </c>
      <c r="I24" s="1">
        <f>Table1345678910[[#This Row],[مبيعات جدول 5% ]]*5%</f>
        <v>0</v>
      </c>
      <c r="K2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" s="1">
        <f>Table1345678910[[#This Row],[مبيعات محلية 14%]]*14%</f>
        <v>0</v>
      </c>
      <c r="P24" s="1">
        <f>Table1345678910[[#This Row],[مبيعات محلية 14%]]*14%</f>
        <v>0</v>
      </c>
      <c r="Q24" s="1">
        <f>Table1345678910[[#This Row],[مشتريات محلية 14%]]+Table1345678910[[#This Row],[مشتريات معفية]]+Table1345678910[[#This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9</v>
      </c>
      <c r="F25" s="1">
        <f>Table1345678910[[#This Row],[مبيعات محلية 14%]]*14%</f>
        <v>0</v>
      </c>
      <c r="I25" s="1">
        <f>Table1345678910[[#This Row],[مبيعات جدول 5% ]]*5%</f>
        <v>0</v>
      </c>
      <c r="K2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" s="1">
        <f>Table1345678910[[#This Row],[مبيعات محلية 14%]]*14%</f>
        <v>0</v>
      </c>
      <c r="P25" s="1">
        <f>Table1345678910[[#This Row],[مبيعات محلية 14%]]*14%</f>
        <v>0</v>
      </c>
      <c r="Q25" s="1">
        <f>Table1345678910[[#This Row],[مشتريات محلية 14%]]+Table1345678910[[#This Row],[مشتريات معفية]]+Table1345678910[[#This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9</v>
      </c>
      <c r="F26" s="1">
        <f>Table1345678910[[#This Row],[مبيعات محلية 14%]]*14%</f>
        <v>0</v>
      </c>
      <c r="I26" s="1">
        <f>Table1345678910[[#This Row],[مبيعات جدول 5% ]]*5%</f>
        <v>0</v>
      </c>
      <c r="K2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" s="1">
        <f>Table1345678910[[#This Row],[مبيعات محلية 14%]]*14%</f>
        <v>0</v>
      </c>
      <c r="P26" s="1">
        <f>Table1345678910[[#This Row],[مبيعات محلية 14%]]*14%</f>
        <v>0</v>
      </c>
      <c r="Q26" s="1">
        <f>Table1345678910[[#This Row],[مشتريات محلية 14%]]+Table1345678910[[#This Row],[مشتريات معفية]]+Table1345678910[[#This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9</v>
      </c>
      <c r="F27" s="1">
        <f>Table1345678910[[#This Row],[مبيعات محلية 14%]]*14%</f>
        <v>0</v>
      </c>
      <c r="I27" s="1">
        <f>Table1345678910[[#This Row],[مبيعات جدول 5% ]]*5%</f>
        <v>0</v>
      </c>
      <c r="K2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7" s="1">
        <f>Table1345678910[[#This Row],[مبيعات محلية 14%]]*14%</f>
        <v>0</v>
      </c>
      <c r="P27" s="1">
        <f>Table1345678910[[#This Row],[مبيعات محلية 14%]]*14%</f>
        <v>0</v>
      </c>
      <c r="Q27" s="1">
        <f>Table1345678910[[#This Row],[مشتريات محلية 14%]]+Table1345678910[[#This Row],[مشتريات معفية]]+Table1345678910[[#This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9</v>
      </c>
      <c r="F28" s="1">
        <f>Table1345678910[[#This Row],[مبيعات محلية 14%]]*14%</f>
        <v>0</v>
      </c>
      <c r="I28" s="1">
        <f>Table1345678910[[#This Row],[مبيعات جدول 5% ]]*5%</f>
        <v>0</v>
      </c>
      <c r="K2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8" s="1">
        <f>Table1345678910[[#This Row],[مبيعات محلية 14%]]*14%</f>
        <v>0</v>
      </c>
      <c r="P28" s="1">
        <f>Table1345678910[[#This Row],[مبيعات محلية 14%]]*14%</f>
        <v>0</v>
      </c>
      <c r="Q28" s="1">
        <f>Table1345678910[[#This Row],[مشتريات محلية 14%]]+Table1345678910[[#This Row],[مشتريات معفية]]+Table1345678910[[#This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9</v>
      </c>
      <c r="F29" s="1">
        <f>Table1345678910[[#This Row],[مبيعات محلية 14%]]*14%</f>
        <v>0</v>
      </c>
      <c r="I29" s="1">
        <f>Table1345678910[[#This Row],[مبيعات جدول 5% ]]*5%</f>
        <v>0</v>
      </c>
      <c r="K2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9" s="1">
        <f>Table1345678910[[#This Row],[مبيعات محلية 14%]]*14%</f>
        <v>0</v>
      </c>
      <c r="P29" s="1">
        <f>Table1345678910[[#This Row],[مبيعات محلية 14%]]*14%</f>
        <v>0</v>
      </c>
      <c r="Q29" s="1">
        <f>Table1345678910[[#This Row],[مشتريات محلية 14%]]+Table1345678910[[#This Row],[مشتريات معفية]]+Table1345678910[[#This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9</v>
      </c>
      <c r="F30" s="1">
        <f>Table1345678910[[#This Row],[مبيعات محلية 14%]]*14%</f>
        <v>0</v>
      </c>
      <c r="I30" s="1">
        <f>Table1345678910[[#This Row],[مبيعات جدول 5% ]]*5%</f>
        <v>0</v>
      </c>
      <c r="K3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0" s="1">
        <f>Table1345678910[[#This Row],[مبيعات محلية 14%]]*14%</f>
        <v>0</v>
      </c>
      <c r="P30" s="1">
        <f>Table1345678910[[#This Row],[مبيعات محلية 14%]]*14%</f>
        <v>0</v>
      </c>
      <c r="Q30" s="1">
        <f>Table1345678910[[#This Row],[مشتريات محلية 14%]]+Table1345678910[[#This Row],[مشتريات معفية]]+Table1345678910[[#This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9</v>
      </c>
      <c r="F31" s="1">
        <f>Table1345678910[[#This Row],[مبيعات محلية 14%]]*14%</f>
        <v>0</v>
      </c>
      <c r="I31" s="1">
        <f>Table1345678910[[#This Row],[مبيعات جدول 5% ]]*5%</f>
        <v>0</v>
      </c>
      <c r="K3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1" s="1">
        <f>Table1345678910[[#This Row],[مبيعات محلية 14%]]*14%</f>
        <v>0</v>
      </c>
      <c r="P31" s="1">
        <f>Table1345678910[[#This Row],[مبيعات محلية 14%]]*14%</f>
        <v>0</v>
      </c>
      <c r="Q31" s="1">
        <f>Table1345678910[[#This Row],[مشتريات محلية 14%]]+Table1345678910[[#This Row],[مشتريات معفية]]+Table1345678910[[#This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9</v>
      </c>
      <c r="F32" s="1">
        <f>Table1345678910[[#This Row],[مبيعات محلية 14%]]*14%</f>
        <v>0</v>
      </c>
      <c r="I32" s="1">
        <f>Table1345678910[[#This Row],[مبيعات جدول 5% ]]*5%</f>
        <v>0</v>
      </c>
      <c r="K3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2" s="1">
        <f>Table1345678910[[#This Row],[مبيعات محلية 14%]]*14%</f>
        <v>0</v>
      </c>
      <c r="P32" s="1">
        <f>Table1345678910[[#This Row],[مبيعات محلية 14%]]*14%</f>
        <v>0</v>
      </c>
      <c r="Q32" s="1">
        <f>Table1345678910[[#This Row],[مشتريات محلية 14%]]+Table1345678910[[#This Row],[مشتريات معفية]]+Table1345678910[[#This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9</v>
      </c>
      <c r="F33" s="1">
        <f>Table1345678910[[#This Row],[مبيعات محلية 14%]]*14%</f>
        <v>0</v>
      </c>
      <c r="I33" s="1">
        <f>Table1345678910[[#This Row],[مبيعات جدول 5% ]]*5%</f>
        <v>0</v>
      </c>
      <c r="K3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3" s="1">
        <f>Table1345678910[[#This Row],[مبيعات محلية 14%]]*14%</f>
        <v>0</v>
      </c>
      <c r="P33" s="1">
        <f>Table1345678910[[#This Row],[مبيعات محلية 14%]]*14%</f>
        <v>0</v>
      </c>
      <c r="Q33" s="1">
        <f>Table1345678910[[#This Row],[مشتريات محلية 14%]]+Table1345678910[[#This Row],[مشتريات معفية]]+Table1345678910[[#This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9</v>
      </c>
      <c r="F34" s="1">
        <f>Table1345678910[[#This Row],[مبيعات محلية 14%]]*14%</f>
        <v>0</v>
      </c>
      <c r="I34" s="1">
        <f>Table1345678910[[#This Row],[مبيعات جدول 5% ]]*5%</f>
        <v>0</v>
      </c>
      <c r="K3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4" s="1">
        <f>Table1345678910[[#This Row],[مبيعات محلية 14%]]*14%</f>
        <v>0</v>
      </c>
      <c r="P34" s="1">
        <f>Table1345678910[[#This Row],[مبيعات محلية 14%]]*14%</f>
        <v>0</v>
      </c>
      <c r="Q34" s="1">
        <f>Table1345678910[[#This Row],[مشتريات محلية 14%]]+Table1345678910[[#This Row],[مشتريات معفية]]+Table1345678910[[#This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9</v>
      </c>
      <c r="F35" s="1">
        <f>Table1345678910[[#This Row],[مبيعات محلية 14%]]*14%</f>
        <v>0</v>
      </c>
      <c r="I35" s="1">
        <f>Table1345678910[[#This Row],[مبيعات جدول 5% ]]*5%</f>
        <v>0</v>
      </c>
      <c r="K3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5" s="1">
        <f>Table1345678910[[#This Row],[مبيعات محلية 14%]]*14%</f>
        <v>0</v>
      </c>
      <c r="P35" s="1">
        <f>Table1345678910[[#This Row],[مبيعات محلية 14%]]*14%</f>
        <v>0</v>
      </c>
      <c r="Q35" s="1">
        <f>Table1345678910[[#This Row],[مشتريات محلية 14%]]+Table1345678910[[#This Row],[مشتريات معفية]]+Table1345678910[[#This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9</v>
      </c>
      <c r="F36" s="1">
        <f>Table1345678910[[#This Row],[مبيعات محلية 14%]]*14%</f>
        <v>0</v>
      </c>
      <c r="I36" s="1">
        <f>Table1345678910[[#This Row],[مبيعات جدول 5% ]]*5%</f>
        <v>0</v>
      </c>
      <c r="K3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6" s="1">
        <f>Table1345678910[[#This Row],[مبيعات محلية 14%]]*14%</f>
        <v>0</v>
      </c>
      <c r="P36" s="1">
        <f>Table1345678910[[#This Row],[مبيعات محلية 14%]]*14%</f>
        <v>0</v>
      </c>
      <c r="Q36" s="1">
        <f>Table1345678910[[#This Row],[مشتريات محلية 14%]]+Table1345678910[[#This Row],[مشتريات معفية]]+Table1345678910[[#This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9</v>
      </c>
      <c r="F37" s="1">
        <f>Table1345678910[[#This Row],[مبيعات محلية 14%]]*14%</f>
        <v>0</v>
      </c>
      <c r="I37" s="1">
        <f>Table1345678910[[#This Row],[مبيعات جدول 5% ]]*5%</f>
        <v>0</v>
      </c>
      <c r="K3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7" s="1">
        <f>Table1345678910[[#This Row],[مبيعات محلية 14%]]*14%</f>
        <v>0</v>
      </c>
      <c r="P37" s="1">
        <f>Table1345678910[[#This Row],[مبيعات محلية 14%]]*14%</f>
        <v>0</v>
      </c>
      <c r="Q37" s="1">
        <f>Table1345678910[[#This Row],[مشتريات محلية 14%]]+Table1345678910[[#This Row],[مشتريات معفية]]+Table1345678910[[#This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9</v>
      </c>
      <c r="F38" s="1">
        <f>Table1345678910[[#This Row],[مبيعات محلية 14%]]*14%</f>
        <v>0</v>
      </c>
      <c r="I38" s="1">
        <f>Table1345678910[[#This Row],[مبيعات جدول 5% ]]*5%</f>
        <v>0</v>
      </c>
      <c r="K3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8" s="1">
        <f>Table1345678910[[#This Row],[مبيعات محلية 14%]]*14%</f>
        <v>0</v>
      </c>
      <c r="P38" s="1">
        <f>Table1345678910[[#This Row],[مبيعات محلية 14%]]*14%</f>
        <v>0</v>
      </c>
      <c r="Q38" s="1">
        <f>Table1345678910[[#This Row],[مشتريات محلية 14%]]+Table1345678910[[#This Row],[مشتريات معفية]]+Table1345678910[[#This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9</v>
      </c>
      <c r="F39" s="1">
        <f>Table1345678910[[#This Row],[مبيعات محلية 14%]]*14%</f>
        <v>0</v>
      </c>
      <c r="I39" s="1">
        <f>Table1345678910[[#This Row],[مبيعات جدول 5% ]]*5%</f>
        <v>0</v>
      </c>
      <c r="K3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39" s="1">
        <f>Table1345678910[[#This Row],[مبيعات محلية 14%]]*14%</f>
        <v>0</v>
      </c>
      <c r="P39" s="1">
        <f>Table1345678910[[#This Row],[مبيعات محلية 14%]]*14%</f>
        <v>0</v>
      </c>
      <c r="Q39" s="1">
        <f>Table1345678910[[#This Row],[مشتريات محلية 14%]]+Table1345678910[[#This Row],[مشتريات معفية]]+Table1345678910[[#This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9</v>
      </c>
      <c r="F40" s="1">
        <f>Table1345678910[[#This Row],[مبيعات محلية 14%]]*14%</f>
        <v>0</v>
      </c>
      <c r="I40" s="1">
        <f>Table1345678910[[#This Row],[مبيعات جدول 5% ]]*5%</f>
        <v>0</v>
      </c>
      <c r="K4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0" s="1">
        <f>Table1345678910[[#This Row],[مبيعات محلية 14%]]*14%</f>
        <v>0</v>
      </c>
      <c r="P40" s="1">
        <f>Table1345678910[[#This Row],[مبيعات محلية 14%]]*14%</f>
        <v>0</v>
      </c>
      <c r="Q40" s="1">
        <f>Table1345678910[[#This Row],[مشتريات محلية 14%]]+Table1345678910[[#This Row],[مشتريات معفية]]+Table1345678910[[#This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9</v>
      </c>
      <c r="F41" s="1">
        <f>Table1345678910[[#This Row],[مبيعات محلية 14%]]*14%</f>
        <v>0</v>
      </c>
      <c r="I41" s="1">
        <f>Table1345678910[[#This Row],[مبيعات جدول 5% ]]*5%</f>
        <v>0</v>
      </c>
      <c r="K4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1" s="1">
        <f>Table1345678910[[#This Row],[مبيعات محلية 14%]]*14%</f>
        <v>0</v>
      </c>
      <c r="P41" s="1">
        <f>Table1345678910[[#This Row],[مبيعات محلية 14%]]*14%</f>
        <v>0</v>
      </c>
      <c r="Q41" s="1">
        <f>Table1345678910[[#This Row],[مشتريات محلية 14%]]+Table1345678910[[#This Row],[مشتريات معفية]]+Table1345678910[[#This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9</v>
      </c>
      <c r="F42" s="1">
        <f>Table1345678910[[#This Row],[مبيعات محلية 14%]]*14%</f>
        <v>0</v>
      </c>
      <c r="I42" s="1">
        <f>Table1345678910[[#This Row],[مبيعات جدول 5% ]]*5%</f>
        <v>0</v>
      </c>
      <c r="K4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2" s="1">
        <f>Table1345678910[[#This Row],[مبيعات محلية 14%]]*14%</f>
        <v>0</v>
      </c>
      <c r="P42" s="1">
        <f>Table1345678910[[#This Row],[مبيعات محلية 14%]]*14%</f>
        <v>0</v>
      </c>
      <c r="Q42" s="1">
        <f>Table1345678910[[#This Row],[مشتريات محلية 14%]]+Table1345678910[[#This Row],[مشتريات معفية]]+Table1345678910[[#This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9</v>
      </c>
      <c r="F43" s="1">
        <f>Table1345678910[[#This Row],[مبيعات محلية 14%]]*14%</f>
        <v>0</v>
      </c>
      <c r="I43" s="1">
        <f>Table1345678910[[#This Row],[مبيعات جدول 5% ]]*5%</f>
        <v>0</v>
      </c>
      <c r="K4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3" s="1">
        <f>Table1345678910[[#This Row],[مبيعات محلية 14%]]*14%</f>
        <v>0</v>
      </c>
      <c r="P43" s="1">
        <f>Table1345678910[[#This Row],[مبيعات محلية 14%]]*14%</f>
        <v>0</v>
      </c>
      <c r="Q43" s="1">
        <f>Table1345678910[[#This Row],[مشتريات محلية 14%]]+Table1345678910[[#This Row],[مشتريات معفية]]+Table1345678910[[#This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9</v>
      </c>
      <c r="F44" s="1">
        <f>Table1345678910[[#This Row],[مبيعات محلية 14%]]*14%</f>
        <v>0</v>
      </c>
      <c r="I44" s="1">
        <f>Table1345678910[[#This Row],[مبيعات جدول 5% ]]*5%</f>
        <v>0</v>
      </c>
      <c r="K4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4" s="1">
        <f>Table1345678910[[#This Row],[مبيعات محلية 14%]]*14%</f>
        <v>0</v>
      </c>
      <c r="P44" s="1">
        <f>Table1345678910[[#This Row],[مبيعات محلية 14%]]*14%</f>
        <v>0</v>
      </c>
      <c r="Q44" s="1">
        <f>Table1345678910[[#This Row],[مشتريات محلية 14%]]+Table1345678910[[#This Row],[مشتريات معفية]]+Table1345678910[[#This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9</v>
      </c>
      <c r="F45" s="1">
        <f>Table1345678910[[#This Row],[مبيعات محلية 14%]]*14%</f>
        <v>0</v>
      </c>
      <c r="I45" s="1">
        <f>Table1345678910[[#This Row],[مبيعات جدول 5% ]]*5%</f>
        <v>0</v>
      </c>
      <c r="K4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5" s="1">
        <f>Table1345678910[[#This Row],[مبيعات محلية 14%]]*14%</f>
        <v>0</v>
      </c>
      <c r="P45" s="1">
        <f>Table1345678910[[#This Row],[مبيعات محلية 14%]]*14%</f>
        <v>0</v>
      </c>
      <c r="Q45" s="1">
        <f>Table1345678910[[#This Row],[مشتريات محلية 14%]]+Table1345678910[[#This Row],[مشتريات معفية]]+Table1345678910[[#This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9</v>
      </c>
      <c r="F46" s="1">
        <f>Table1345678910[[#This Row],[مبيعات محلية 14%]]*14%</f>
        <v>0</v>
      </c>
      <c r="I46" s="1">
        <f>Table1345678910[[#This Row],[مبيعات جدول 5% ]]*5%</f>
        <v>0</v>
      </c>
      <c r="K4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6" s="1">
        <f>Table1345678910[[#This Row],[مبيعات محلية 14%]]*14%</f>
        <v>0</v>
      </c>
      <c r="P46" s="1">
        <f>Table1345678910[[#This Row],[مبيعات محلية 14%]]*14%</f>
        <v>0</v>
      </c>
      <c r="Q46" s="1">
        <f>Table1345678910[[#This Row],[مشتريات محلية 14%]]+Table1345678910[[#This Row],[مشتريات معفية]]+Table1345678910[[#This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9</v>
      </c>
      <c r="F47" s="1">
        <f>Table1345678910[[#This Row],[مبيعات محلية 14%]]*14%</f>
        <v>0</v>
      </c>
      <c r="I47" s="1">
        <f>Table1345678910[[#This Row],[مبيعات جدول 5% ]]*5%</f>
        <v>0</v>
      </c>
      <c r="K4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7" s="1">
        <f>Table1345678910[[#This Row],[مبيعات محلية 14%]]*14%</f>
        <v>0</v>
      </c>
      <c r="P47" s="1">
        <f>Table1345678910[[#This Row],[مبيعات محلية 14%]]*14%</f>
        <v>0</v>
      </c>
      <c r="Q47" s="1">
        <f>Table1345678910[[#This Row],[مشتريات محلية 14%]]+Table1345678910[[#This Row],[مشتريات معفية]]+Table1345678910[[#This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9</v>
      </c>
      <c r="F48" s="1">
        <f>Table1345678910[[#This Row],[مبيعات محلية 14%]]*14%</f>
        <v>0</v>
      </c>
      <c r="I48" s="1">
        <f>Table1345678910[[#This Row],[مبيعات جدول 5% ]]*5%</f>
        <v>0</v>
      </c>
      <c r="K4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8" s="1">
        <f>Table1345678910[[#This Row],[مبيعات محلية 14%]]*14%</f>
        <v>0</v>
      </c>
      <c r="P48" s="1">
        <f>Table1345678910[[#This Row],[مبيعات محلية 14%]]*14%</f>
        <v>0</v>
      </c>
      <c r="Q48" s="1">
        <f>Table1345678910[[#This Row],[مشتريات محلية 14%]]+Table1345678910[[#This Row],[مشتريات معفية]]+Table1345678910[[#This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9</v>
      </c>
      <c r="F49" s="1">
        <f>Table1345678910[[#This Row],[مبيعات محلية 14%]]*14%</f>
        <v>0</v>
      </c>
      <c r="I49" s="1">
        <f>Table1345678910[[#This Row],[مبيعات جدول 5% ]]*5%</f>
        <v>0</v>
      </c>
      <c r="K4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49" s="1">
        <f>Table1345678910[[#This Row],[مبيعات محلية 14%]]*14%</f>
        <v>0</v>
      </c>
      <c r="P49" s="1">
        <f>Table1345678910[[#This Row],[مبيعات محلية 14%]]*14%</f>
        <v>0</v>
      </c>
      <c r="Q49" s="1">
        <f>Table1345678910[[#This Row],[مشتريات محلية 14%]]+Table1345678910[[#This Row],[مشتريات معفية]]+Table1345678910[[#This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9</v>
      </c>
      <c r="F50" s="1">
        <f>Table1345678910[[#This Row],[مبيعات محلية 14%]]*14%</f>
        <v>0</v>
      </c>
      <c r="I50" s="1">
        <f>Table1345678910[[#This Row],[مبيعات جدول 5% ]]*5%</f>
        <v>0</v>
      </c>
      <c r="K5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0" s="1">
        <f>Table1345678910[[#This Row],[مبيعات محلية 14%]]*14%</f>
        <v>0</v>
      </c>
      <c r="P50" s="1">
        <f>Table1345678910[[#This Row],[مبيعات محلية 14%]]*14%</f>
        <v>0</v>
      </c>
      <c r="Q50" s="1">
        <f>Table1345678910[[#This Row],[مشتريات محلية 14%]]+Table1345678910[[#This Row],[مشتريات معفية]]+Table1345678910[[#This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9</v>
      </c>
      <c r="F51" s="1">
        <f>Table1345678910[[#This Row],[مبيعات محلية 14%]]*14%</f>
        <v>0</v>
      </c>
      <c r="I51" s="1">
        <f>Table1345678910[[#This Row],[مبيعات جدول 5% ]]*5%</f>
        <v>0</v>
      </c>
      <c r="K5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1" s="1">
        <f>Table1345678910[[#This Row],[مبيعات محلية 14%]]*14%</f>
        <v>0</v>
      </c>
      <c r="P51" s="1">
        <f>Table1345678910[[#This Row],[مبيعات محلية 14%]]*14%</f>
        <v>0</v>
      </c>
      <c r="Q51" s="1">
        <f>Table1345678910[[#This Row],[مشتريات محلية 14%]]+Table1345678910[[#This Row],[مشتريات معفية]]+Table1345678910[[#This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9</v>
      </c>
      <c r="F52" s="1">
        <f>Table1345678910[[#This Row],[مبيعات محلية 14%]]*14%</f>
        <v>0</v>
      </c>
      <c r="I52" s="1">
        <f>Table1345678910[[#This Row],[مبيعات جدول 5% ]]*5%</f>
        <v>0</v>
      </c>
      <c r="K5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2" s="1">
        <f>Table1345678910[[#This Row],[مبيعات محلية 14%]]*14%</f>
        <v>0</v>
      </c>
      <c r="P52" s="1">
        <f>Table1345678910[[#This Row],[مبيعات محلية 14%]]*14%</f>
        <v>0</v>
      </c>
      <c r="Q52" s="1">
        <f>Table1345678910[[#This Row],[مشتريات محلية 14%]]+Table1345678910[[#This Row],[مشتريات معفية]]+Table1345678910[[#This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9</v>
      </c>
      <c r="F53" s="1">
        <f>Table1345678910[[#This Row],[مبيعات محلية 14%]]*14%</f>
        <v>0</v>
      </c>
      <c r="I53" s="1">
        <f>Table1345678910[[#This Row],[مبيعات جدول 5% ]]*5%</f>
        <v>0</v>
      </c>
      <c r="K5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3" s="1">
        <f>Table1345678910[[#This Row],[مبيعات محلية 14%]]*14%</f>
        <v>0</v>
      </c>
      <c r="P53" s="1">
        <f>Table1345678910[[#This Row],[مبيعات محلية 14%]]*14%</f>
        <v>0</v>
      </c>
      <c r="Q53" s="1">
        <f>Table1345678910[[#This Row],[مشتريات محلية 14%]]+Table1345678910[[#This Row],[مشتريات معفية]]+Table1345678910[[#This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9</v>
      </c>
      <c r="F54" s="1">
        <f>Table1345678910[[#This Row],[مبيعات محلية 14%]]*14%</f>
        <v>0</v>
      </c>
      <c r="I54" s="1">
        <f>Table1345678910[[#This Row],[مبيعات جدول 5% ]]*5%</f>
        <v>0</v>
      </c>
      <c r="K5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4" s="1">
        <f>Table1345678910[[#This Row],[مبيعات محلية 14%]]*14%</f>
        <v>0</v>
      </c>
      <c r="P54" s="1">
        <f>Table1345678910[[#This Row],[مبيعات محلية 14%]]*14%</f>
        <v>0</v>
      </c>
      <c r="Q54" s="1">
        <f>Table1345678910[[#This Row],[مشتريات محلية 14%]]+Table1345678910[[#This Row],[مشتريات معفية]]+Table1345678910[[#This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9</v>
      </c>
      <c r="F55" s="1">
        <f>Table1345678910[[#This Row],[مبيعات محلية 14%]]*14%</f>
        <v>0</v>
      </c>
      <c r="I55" s="1">
        <f>Table1345678910[[#This Row],[مبيعات جدول 5% ]]*5%</f>
        <v>0</v>
      </c>
      <c r="K5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5" s="1">
        <f>Table1345678910[[#This Row],[مبيعات محلية 14%]]*14%</f>
        <v>0</v>
      </c>
      <c r="P55" s="1">
        <f>Table1345678910[[#This Row],[مبيعات محلية 14%]]*14%</f>
        <v>0</v>
      </c>
      <c r="Q55" s="1">
        <f>Table1345678910[[#This Row],[مشتريات محلية 14%]]+Table1345678910[[#This Row],[مشتريات معفية]]+Table1345678910[[#This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9</v>
      </c>
      <c r="F56" s="1">
        <f>Table1345678910[[#This Row],[مبيعات محلية 14%]]*14%</f>
        <v>0</v>
      </c>
      <c r="I56" s="1">
        <f>Table1345678910[[#This Row],[مبيعات جدول 5% ]]*5%</f>
        <v>0</v>
      </c>
      <c r="K5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6" s="1">
        <f>Table1345678910[[#This Row],[مبيعات محلية 14%]]*14%</f>
        <v>0</v>
      </c>
      <c r="P56" s="1">
        <f>Table1345678910[[#This Row],[مبيعات محلية 14%]]*14%</f>
        <v>0</v>
      </c>
      <c r="Q56" s="1">
        <f>Table1345678910[[#This Row],[مشتريات محلية 14%]]+Table1345678910[[#This Row],[مشتريات معفية]]+Table1345678910[[#This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9</v>
      </c>
      <c r="F57" s="1">
        <f>Table1345678910[[#This Row],[مبيعات محلية 14%]]*14%</f>
        <v>0</v>
      </c>
      <c r="I57" s="1">
        <f>Table1345678910[[#This Row],[مبيعات جدول 5% ]]*5%</f>
        <v>0</v>
      </c>
      <c r="K5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7" s="1">
        <f>Table1345678910[[#This Row],[مبيعات محلية 14%]]*14%</f>
        <v>0</v>
      </c>
      <c r="P57" s="1">
        <f>Table1345678910[[#This Row],[مبيعات محلية 14%]]*14%</f>
        <v>0</v>
      </c>
      <c r="Q57" s="1">
        <f>Table1345678910[[#This Row],[مشتريات محلية 14%]]+Table1345678910[[#This Row],[مشتريات معفية]]+Table1345678910[[#This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9</v>
      </c>
      <c r="F58" s="1">
        <f>Table1345678910[[#This Row],[مبيعات محلية 14%]]*14%</f>
        <v>0</v>
      </c>
      <c r="I58" s="1">
        <f>Table1345678910[[#This Row],[مبيعات جدول 5% ]]*5%</f>
        <v>0</v>
      </c>
      <c r="K5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8" s="1">
        <f>Table1345678910[[#This Row],[مبيعات محلية 14%]]*14%</f>
        <v>0</v>
      </c>
      <c r="P58" s="1">
        <f>Table1345678910[[#This Row],[مبيعات محلية 14%]]*14%</f>
        <v>0</v>
      </c>
      <c r="Q58" s="1">
        <f>Table1345678910[[#This Row],[مشتريات محلية 14%]]+Table1345678910[[#This Row],[مشتريات معفية]]+Table1345678910[[#This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9</v>
      </c>
      <c r="F59" s="1">
        <f>Table1345678910[[#This Row],[مبيعات محلية 14%]]*14%</f>
        <v>0</v>
      </c>
      <c r="I59" s="1">
        <f>Table1345678910[[#This Row],[مبيعات جدول 5% ]]*5%</f>
        <v>0</v>
      </c>
      <c r="K5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59" s="1">
        <f>Table1345678910[[#This Row],[مبيعات محلية 14%]]*14%</f>
        <v>0</v>
      </c>
      <c r="P59" s="1">
        <f>Table1345678910[[#This Row],[مبيعات محلية 14%]]*14%</f>
        <v>0</v>
      </c>
      <c r="Q59" s="1">
        <f>Table1345678910[[#This Row],[مشتريات محلية 14%]]+Table1345678910[[#This Row],[مشتريات معفية]]+Table1345678910[[#This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9</v>
      </c>
      <c r="F60" s="1">
        <f>Table1345678910[[#This Row],[مبيعات محلية 14%]]*14%</f>
        <v>0</v>
      </c>
      <c r="I60" s="1">
        <f>Table1345678910[[#This Row],[مبيعات جدول 5% ]]*5%</f>
        <v>0</v>
      </c>
      <c r="K6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0" s="1">
        <f>Table1345678910[[#This Row],[مبيعات محلية 14%]]*14%</f>
        <v>0</v>
      </c>
      <c r="P60" s="1">
        <f>Table1345678910[[#This Row],[مبيعات محلية 14%]]*14%</f>
        <v>0</v>
      </c>
      <c r="Q60" s="1">
        <f>Table1345678910[[#This Row],[مشتريات محلية 14%]]+Table1345678910[[#This Row],[مشتريات معفية]]+Table1345678910[[#This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9</v>
      </c>
      <c r="F61" s="1">
        <f>Table1345678910[[#This Row],[مبيعات محلية 14%]]*14%</f>
        <v>0</v>
      </c>
      <c r="I61" s="1">
        <f>Table1345678910[[#This Row],[مبيعات جدول 5% ]]*5%</f>
        <v>0</v>
      </c>
      <c r="K6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1" s="1">
        <f>Table1345678910[[#This Row],[مبيعات محلية 14%]]*14%</f>
        <v>0</v>
      </c>
      <c r="P61" s="1">
        <f>Table1345678910[[#This Row],[مبيعات محلية 14%]]*14%</f>
        <v>0</v>
      </c>
      <c r="Q61" s="1">
        <f>Table1345678910[[#This Row],[مشتريات محلية 14%]]+Table1345678910[[#This Row],[مشتريات معفية]]+Table1345678910[[#This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9</v>
      </c>
      <c r="F62" s="1">
        <f>Table1345678910[[#This Row],[مبيعات محلية 14%]]*14%</f>
        <v>0</v>
      </c>
      <c r="I62" s="1">
        <f>Table1345678910[[#This Row],[مبيعات جدول 5% ]]*5%</f>
        <v>0</v>
      </c>
      <c r="K6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2" s="1">
        <f>Table1345678910[[#This Row],[مبيعات محلية 14%]]*14%</f>
        <v>0</v>
      </c>
      <c r="P62" s="1">
        <f>Table1345678910[[#This Row],[مبيعات محلية 14%]]*14%</f>
        <v>0</v>
      </c>
      <c r="Q62" s="1">
        <f>Table1345678910[[#This Row],[مشتريات محلية 14%]]+Table1345678910[[#This Row],[مشتريات معفية]]+Table1345678910[[#This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9</v>
      </c>
      <c r="F63" s="1">
        <f>Table1345678910[[#This Row],[مبيعات محلية 14%]]*14%</f>
        <v>0</v>
      </c>
      <c r="I63" s="1">
        <f>Table1345678910[[#This Row],[مبيعات جدول 5% ]]*5%</f>
        <v>0</v>
      </c>
      <c r="K6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3" s="1">
        <f>Table1345678910[[#This Row],[مبيعات محلية 14%]]*14%</f>
        <v>0</v>
      </c>
      <c r="P63" s="1">
        <f>Table1345678910[[#This Row],[مبيعات محلية 14%]]*14%</f>
        <v>0</v>
      </c>
      <c r="Q63" s="1">
        <f>Table1345678910[[#This Row],[مشتريات محلية 14%]]+Table1345678910[[#This Row],[مشتريات معفية]]+Table1345678910[[#This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9</v>
      </c>
      <c r="F64" s="1">
        <f>Table1345678910[[#This Row],[مبيعات محلية 14%]]*14%</f>
        <v>0</v>
      </c>
      <c r="I64" s="1">
        <f>Table1345678910[[#This Row],[مبيعات جدول 5% ]]*5%</f>
        <v>0</v>
      </c>
      <c r="K6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4" s="1">
        <f>Table1345678910[[#This Row],[مبيعات محلية 14%]]*14%</f>
        <v>0</v>
      </c>
      <c r="P64" s="1">
        <f>Table1345678910[[#This Row],[مبيعات محلية 14%]]*14%</f>
        <v>0</v>
      </c>
      <c r="Q64" s="1">
        <f>Table1345678910[[#This Row],[مشتريات محلية 14%]]+Table1345678910[[#This Row],[مشتريات معفية]]+Table1345678910[[#This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9</v>
      </c>
      <c r="F65" s="1">
        <f>Table1345678910[[#This Row],[مبيعات محلية 14%]]*14%</f>
        <v>0</v>
      </c>
      <c r="I65" s="1">
        <f>Table1345678910[[#This Row],[مبيعات جدول 5% ]]*5%</f>
        <v>0</v>
      </c>
      <c r="K6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5" s="1">
        <f>Table1345678910[[#This Row],[مبيعات محلية 14%]]*14%</f>
        <v>0</v>
      </c>
      <c r="P65" s="1">
        <f>Table1345678910[[#This Row],[مبيعات محلية 14%]]*14%</f>
        <v>0</v>
      </c>
      <c r="Q65" s="1">
        <f>Table1345678910[[#This Row],[مشتريات محلية 14%]]+Table1345678910[[#This Row],[مشتريات معفية]]+Table1345678910[[#This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9</v>
      </c>
      <c r="F66" s="1">
        <f>Table1345678910[[#This Row],[مبيعات محلية 14%]]*14%</f>
        <v>0</v>
      </c>
      <c r="I66" s="1">
        <f>Table1345678910[[#This Row],[مبيعات جدول 5% ]]*5%</f>
        <v>0</v>
      </c>
      <c r="K6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6" s="1">
        <f>Table1345678910[[#This Row],[مبيعات محلية 14%]]*14%</f>
        <v>0</v>
      </c>
      <c r="P66" s="1">
        <f>Table1345678910[[#This Row],[مبيعات محلية 14%]]*14%</f>
        <v>0</v>
      </c>
      <c r="Q66" s="1">
        <f>Table1345678910[[#This Row],[مشتريات محلية 14%]]+Table1345678910[[#This Row],[مشتريات معفية]]+Table1345678910[[#This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9</v>
      </c>
      <c r="F67" s="1">
        <f>Table1345678910[[#This Row],[مبيعات محلية 14%]]*14%</f>
        <v>0</v>
      </c>
      <c r="I67" s="1">
        <f>Table1345678910[[#This Row],[مبيعات جدول 5% ]]*5%</f>
        <v>0</v>
      </c>
      <c r="K6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7" s="1">
        <f>Table1345678910[[#This Row],[مبيعات محلية 14%]]*14%</f>
        <v>0</v>
      </c>
      <c r="P67" s="1">
        <f>Table1345678910[[#This Row],[مبيعات محلية 14%]]*14%</f>
        <v>0</v>
      </c>
      <c r="Q67" s="1">
        <f>Table1345678910[[#This Row],[مشتريات محلية 14%]]+Table1345678910[[#This Row],[مشتريات معفية]]+Table1345678910[[#This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9</v>
      </c>
      <c r="F68" s="1">
        <f>Table1345678910[[#This Row],[مبيعات محلية 14%]]*14%</f>
        <v>0</v>
      </c>
      <c r="I68" s="1">
        <f>Table1345678910[[#This Row],[مبيعات جدول 5% ]]*5%</f>
        <v>0</v>
      </c>
      <c r="K6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8" s="1">
        <f>Table1345678910[[#This Row],[مبيعات محلية 14%]]*14%</f>
        <v>0</v>
      </c>
      <c r="P68" s="1">
        <f>Table1345678910[[#This Row],[مبيعات محلية 14%]]*14%</f>
        <v>0</v>
      </c>
      <c r="Q68" s="1">
        <f>Table1345678910[[#This Row],[مشتريات محلية 14%]]+Table1345678910[[#This Row],[مشتريات معفية]]+Table1345678910[[#This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9</v>
      </c>
      <c r="F69" s="1">
        <f>Table1345678910[[#This Row],[مبيعات محلية 14%]]*14%</f>
        <v>0</v>
      </c>
      <c r="I69" s="1">
        <f>Table1345678910[[#This Row],[مبيعات جدول 5% ]]*5%</f>
        <v>0</v>
      </c>
      <c r="K6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69" s="1">
        <f>Table1345678910[[#This Row],[مبيعات محلية 14%]]*14%</f>
        <v>0</v>
      </c>
      <c r="P69" s="1">
        <f>Table1345678910[[#This Row],[مبيعات محلية 14%]]*14%</f>
        <v>0</v>
      </c>
      <c r="Q69" s="1">
        <f>Table1345678910[[#This Row],[مشتريات محلية 14%]]+Table1345678910[[#This Row],[مشتريات معفية]]+Table1345678910[[#This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9</v>
      </c>
      <c r="F70" s="1">
        <f>Table1345678910[[#This Row],[مبيعات محلية 14%]]*14%</f>
        <v>0</v>
      </c>
      <c r="I70" s="1">
        <f>Table1345678910[[#This Row],[مبيعات جدول 5% ]]*5%</f>
        <v>0</v>
      </c>
      <c r="K7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0" s="1">
        <f>Table1345678910[[#This Row],[مبيعات محلية 14%]]*14%</f>
        <v>0</v>
      </c>
      <c r="P70" s="1">
        <f>Table1345678910[[#This Row],[مبيعات محلية 14%]]*14%</f>
        <v>0</v>
      </c>
      <c r="Q70" s="1">
        <f>Table1345678910[[#This Row],[مشتريات محلية 14%]]+Table1345678910[[#This Row],[مشتريات معفية]]+Table1345678910[[#This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9</v>
      </c>
      <c r="F71" s="1">
        <f>Table1345678910[[#This Row],[مبيعات محلية 14%]]*14%</f>
        <v>0</v>
      </c>
      <c r="I71" s="1">
        <f>Table1345678910[[#This Row],[مبيعات جدول 5% ]]*5%</f>
        <v>0</v>
      </c>
      <c r="K7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1" s="1">
        <f>Table1345678910[[#This Row],[مبيعات محلية 14%]]*14%</f>
        <v>0</v>
      </c>
      <c r="P71" s="1">
        <f>Table1345678910[[#This Row],[مبيعات محلية 14%]]*14%</f>
        <v>0</v>
      </c>
      <c r="Q71" s="1">
        <f>Table1345678910[[#This Row],[مشتريات محلية 14%]]+Table1345678910[[#This Row],[مشتريات معفية]]+Table1345678910[[#This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9</v>
      </c>
      <c r="F72" s="1">
        <f>Table1345678910[[#This Row],[مبيعات محلية 14%]]*14%</f>
        <v>0</v>
      </c>
      <c r="I72" s="1">
        <f>Table1345678910[[#This Row],[مبيعات جدول 5% ]]*5%</f>
        <v>0</v>
      </c>
      <c r="K7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2" s="1">
        <f>Table1345678910[[#This Row],[مبيعات محلية 14%]]*14%</f>
        <v>0</v>
      </c>
      <c r="P72" s="1">
        <f>Table1345678910[[#This Row],[مبيعات محلية 14%]]*14%</f>
        <v>0</v>
      </c>
      <c r="Q72" s="1">
        <f>Table1345678910[[#This Row],[مشتريات محلية 14%]]+Table1345678910[[#This Row],[مشتريات معفية]]+Table1345678910[[#This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9</v>
      </c>
      <c r="F73" s="1">
        <f>Table1345678910[[#This Row],[مبيعات محلية 14%]]*14%</f>
        <v>0</v>
      </c>
      <c r="I73" s="1">
        <f>Table1345678910[[#This Row],[مبيعات جدول 5% ]]*5%</f>
        <v>0</v>
      </c>
      <c r="K7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3" s="1">
        <f>Table1345678910[[#This Row],[مبيعات محلية 14%]]*14%</f>
        <v>0</v>
      </c>
      <c r="P73" s="1">
        <f>Table1345678910[[#This Row],[مبيعات محلية 14%]]*14%</f>
        <v>0</v>
      </c>
      <c r="Q73" s="1">
        <f>Table1345678910[[#This Row],[مشتريات محلية 14%]]+Table1345678910[[#This Row],[مشتريات معفية]]+Table1345678910[[#This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9</v>
      </c>
      <c r="F74" s="1">
        <f>Table1345678910[[#This Row],[مبيعات محلية 14%]]*14%</f>
        <v>0</v>
      </c>
      <c r="I74" s="1">
        <f>Table1345678910[[#This Row],[مبيعات جدول 5% ]]*5%</f>
        <v>0</v>
      </c>
      <c r="K7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4" s="1">
        <f>Table1345678910[[#This Row],[مبيعات محلية 14%]]*14%</f>
        <v>0</v>
      </c>
      <c r="P74" s="1">
        <f>Table1345678910[[#This Row],[مبيعات محلية 14%]]*14%</f>
        <v>0</v>
      </c>
      <c r="Q74" s="1">
        <f>Table1345678910[[#This Row],[مشتريات محلية 14%]]+Table1345678910[[#This Row],[مشتريات معفية]]+Table1345678910[[#This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9</v>
      </c>
      <c r="F75" s="1">
        <f>Table1345678910[[#This Row],[مبيعات محلية 14%]]*14%</f>
        <v>0</v>
      </c>
      <c r="I75" s="1">
        <f>Table1345678910[[#This Row],[مبيعات جدول 5% ]]*5%</f>
        <v>0</v>
      </c>
      <c r="K7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5" s="1">
        <f>Table1345678910[[#This Row],[مبيعات محلية 14%]]*14%</f>
        <v>0</v>
      </c>
      <c r="P75" s="1">
        <f>Table1345678910[[#This Row],[مبيعات محلية 14%]]*14%</f>
        <v>0</v>
      </c>
      <c r="Q75" s="1">
        <f>Table1345678910[[#This Row],[مشتريات محلية 14%]]+Table1345678910[[#This Row],[مشتريات معفية]]+Table1345678910[[#This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9</v>
      </c>
      <c r="F76" s="1">
        <f>Table1345678910[[#This Row],[مبيعات محلية 14%]]*14%</f>
        <v>0</v>
      </c>
      <c r="I76" s="1">
        <f>Table1345678910[[#This Row],[مبيعات جدول 5% ]]*5%</f>
        <v>0</v>
      </c>
      <c r="K7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6" s="1">
        <f>Table1345678910[[#This Row],[مبيعات محلية 14%]]*14%</f>
        <v>0</v>
      </c>
      <c r="P76" s="1">
        <f>Table1345678910[[#This Row],[مبيعات محلية 14%]]*14%</f>
        <v>0</v>
      </c>
      <c r="Q76" s="1">
        <f>Table1345678910[[#This Row],[مشتريات محلية 14%]]+Table1345678910[[#This Row],[مشتريات معفية]]+Table1345678910[[#This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9</v>
      </c>
      <c r="F77" s="1">
        <f>Table1345678910[[#This Row],[مبيعات محلية 14%]]*14%</f>
        <v>0</v>
      </c>
      <c r="I77" s="1">
        <f>Table1345678910[[#This Row],[مبيعات جدول 5% ]]*5%</f>
        <v>0</v>
      </c>
      <c r="K7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7" s="1">
        <f>Table1345678910[[#This Row],[مبيعات محلية 14%]]*14%</f>
        <v>0</v>
      </c>
      <c r="P77" s="1">
        <f>Table1345678910[[#This Row],[مبيعات محلية 14%]]*14%</f>
        <v>0</v>
      </c>
      <c r="Q77" s="1">
        <f>Table1345678910[[#This Row],[مشتريات محلية 14%]]+Table1345678910[[#This Row],[مشتريات معفية]]+Table1345678910[[#This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9</v>
      </c>
      <c r="F78" s="1">
        <f>Table1345678910[[#This Row],[مبيعات محلية 14%]]*14%</f>
        <v>0</v>
      </c>
      <c r="I78" s="1">
        <f>Table1345678910[[#This Row],[مبيعات جدول 5% ]]*5%</f>
        <v>0</v>
      </c>
      <c r="K7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8" s="1">
        <f>Table1345678910[[#This Row],[مبيعات محلية 14%]]*14%</f>
        <v>0</v>
      </c>
      <c r="P78" s="1">
        <f>Table1345678910[[#This Row],[مبيعات محلية 14%]]*14%</f>
        <v>0</v>
      </c>
      <c r="Q78" s="1">
        <f>Table1345678910[[#This Row],[مشتريات محلية 14%]]+Table1345678910[[#This Row],[مشتريات معفية]]+Table1345678910[[#This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9</v>
      </c>
      <c r="F79" s="1">
        <f>Table1345678910[[#This Row],[مبيعات محلية 14%]]*14%</f>
        <v>0</v>
      </c>
      <c r="I79" s="1">
        <f>Table1345678910[[#This Row],[مبيعات جدول 5% ]]*5%</f>
        <v>0</v>
      </c>
      <c r="K7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79" s="1">
        <f>Table1345678910[[#This Row],[مبيعات محلية 14%]]*14%</f>
        <v>0</v>
      </c>
      <c r="P79" s="1">
        <f>Table1345678910[[#This Row],[مبيعات محلية 14%]]*14%</f>
        <v>0</v>
      </c>
      <c r="Q79" s="1">
        <f>Table1345678910[[#This Row],[مشتريات محلية 14%]]+Table1345678910[[#This Row],[مشتريات معفية]]+Table1345678910[[#This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9</v>
      </c>
      <c r="F80" s="1">
        <f>Table1345678910[[#This Row],[مبيعات محلية 14%]]*14%</f>
        <v>0</v>
      </c>
      <c r="I80" s="1">
        <f>Table1345678910[[#This Row],[مبيعات جدول 5% ]]*5%</f>
        <v>0</v>
      </c>
      <c r="K8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0" s="1">
        <f>Table1345678910[[#This Row],[مبيعات محلية 14%]]*14%</f>
        <v>0</v>
      </c>
      <c r="P80" s="1">
        <f>Table1345678910[[#This Row],[مبيعات محلية 14%]]*14%</f>
        <v>0</v>
      </c>
      <c r="Q80" s="1">
        <f>Table1345678910[[#This Row],[مشتريات محلية 14%]]+Table1345678910[[#This Row],[مشتريات معفية]]+Table1345678910[[#This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9</v>
      </c>
      <c r="F81" s="1">
        <f>Table1345678910[[#This Row],[مبيعات محلية 14%]]*14%</f>
        <v>0</v>
      </c>
      <c r="I81" s="1">
        <f>Table1345678910[[#This Row],[مبيعات جدول 5% ]]*5%</f>
        <v>0</v>
      </c>
      <c r="K8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1" s="1">
        <f>Table1345678910[[#This Row],[مبيعات محلية 14%]]*14%</f>
        <v>0</v>
      </c>
      <c r="P81" s="1">
        <f>Table1345678910[[#This Row],[مبيعات محلية 14%]]*14%</f>
        <v>0</v>
      </c>
      <c r="Q81" s="1">
        <f>Table1345678910[[#This Row],[مشتريات محلية 14%]]+Table1345678910[[#This Row],[مشتريات معفية]]+Table1345678910[[#This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9</v>
      </c>
      <c r="F82" s="1">
        <f>Table1345678910[[#This Row],[مبيعات محلية 14%]]*14%</f>
        <v>0</v>
      </c>
      <c r="I82" s="1">
        <f>Table1345678910[[#This Row],[مبيعات جدول 5% ]]*5%</f>
        <v>0</v>
      </c>
      <c r="K8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2" s="1">
        <f>Table1345678910[[#This Row],[مبيعات محلية 14%]]*14%</f>
        <v>0</v>
      </c>
      <c r="P82" s="1">
        <f>Table1345678910[[#This Row],[مبيعات محلية 14%]]*14%</f>
        <v>0</v>
      </c>
      <c r="Q82" s="1">
        <f>Table1345678910[[#This Row],[مشتريات محلية 14%]]+Table1345678910[[#This Row],[مشتريات معفية]]+Table1345678910[[#This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9</v>
      </c>
      <c r="F83" s="1">
        <f>Table1345678910[[#This Row],[مبيعات محلية 14%]]*14%</f>
        <v>0</v>
      </c>
      <c r="I83" s="1">
        <f>Table1345678910[[#This Row],[مبيعات جدول 5% ]]*5%</f>
        <v>0</v>
      </c>
      <c r="K8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3" s="1">
        <f>Table1345678910[[#This Row],[مبيعات محلية 14%]]*14%</f>
        <v>0</v>
      </c>
      <c r="P83" s="1">
        <f>Table1345678910[[#This Row],[مبيعات محلية 14%]]*14%</f>
        <v>0</v>
      </c>
      <c r="Q83" s="1">
        <f>Table1345678910[[#This Row],[مشتريات محلية 14%]]+Table1345678910[[#This Row],[مشتريات معفية]]+Table1345678910[[#This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9</v>
      </c>
      <c r="F84" s="1">
        <f>Table1345678910[[#This Row],[مبيعات محلية 14%]]*14%</f>
        <v>0</v>
      </c>
      <c r="I84" s="1">
        <f>Table1345678910[[#This Row],[مبيعات جدول 5% ]]*5%</f>
        <v>0</v>
      </c>
      <c r="K8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4" s="1">
        <f>Table1345678910[[#This Row],[مبيعات محلية 14%]]*14%</f>
        <v>0</v>
      </c>
      <c r="P84" s="1">
        <f>Table1345678910[[#This Row],[مبيعات محلية 14%]]*14%</f>
        <v>0</v>
      </c>
      <c r="Q84" s="1">
        <f>Table1345678910[[#This Row],[مشتريات محلية 14%]]+Table1345678910[[#This Row],[مشتريات معفية]]+Table1345678910[[#This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9</v>
      </c>
      <c r="F85" s="1">
        <f>Table1345678910[[#This Row],[مبيعات محلية 14%]]*14%</f>
        <v>0</v>
      </c>
      <c r="I85" s="1">
        <f>Table1345678910[[#This Row],[مبيعات جدول 5% ]]*5%</f>
        <v>0</v>
      </c>
      <c r="K8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5" s="1">
        <f>Table1345678910[[#This Row],[مبيعات محلية 14%]]*14%</f>
        <v>0</v>
      </c>
      <c r="P85" s="1">
        <f>Table1345678910[[#This Row],[مبيعات محلية 14%]]*14%</f>
        <v>0</v>
      </c>
      <c r="Q85" s="1">
        <f>Table1345678910[[#This Row],[مشتريات محلية 14%]]+Table1345678910[[#This Row],[مشتريات معفية]]+Table1345678910[[#This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9</v>
      </c>
      <c r="F86" s="1">
        <f>Table1345678910[[#This Row],[مبيعات محلية 14%]]*14%</f>
        <v>0</v>
      </c>
      <c r="I86" s="1">
        <f>Table1345678910[[#This Row],[مبيعات جدول 5% ]]*5%</f>
        <v>0</v>
      </c>
      <c r="K8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6" s="1">
        <f>Table1345678910[[#This Row],[مبيعات محلية 14%]]*14%</f>
        <v>0</v>
      </c>
      <c r="P86" s="1">
        <f>Table1345678910[[#This Row],[مبيعات محلية 14%]]*14%</f>
        <v>0</v>
      </c>
      <c r="Q86" s="1">
        <f>Table1345678910[[#This Row],[مشتريات محلية 14%]]+Table1345678910[[#This Row],[مشتريات معفية]]+Table1345678910[[#This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9</v>
      </c>
      <c r="F87" s="1">
        <f>Table1345678910[[#This Row],[مبيعات محلية 14%]]*14%</f>
        <v>0</v>
      </c>
      <c r="I87" s="1">
        <f>Table1345678910[[#This Row],[مبيعات جدول 5% ]]*5%</f>
        <v>0</v>
      </c>
      <c r="K8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7" s="1">
        <f>Table1345678910[[#This Row],[مبيعات محلية 14%]]*14%</f>
        <v>0</v>
      </c>
      <c r="P87" s="1">
        <f>Table1345678910[[#This Row],[مبيعات محلية 14%]]*14%</f>
        <v>0</v>
      </c>
      <c r="Q87" s="1">
        <f>Table1345678910[[#This Row],[مشتريات محلية 14%]]+Table1345678910[[#This Row],[مشتريات معفية]]+Table1345678910[[#This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9</v>
      </c>
      <c r="F88" s="1">
        <f>Table1345678910[[#This Row],[مبيعات محلية 14%]]*14%</f>
        <v>0</v>
      </c>
      <c r="I88" s="1">
        <f>Table1345678910[[#This Row],[مبيعات جدول 5% ]]*5%</f>
        <v>0</v>
      </c>
      <c r="K8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8" s="1">
        <f>Table1345678910[[#This Row],[مبيعات محلية 14%]]*14%</f>
        <v>0</v>
      </c>
      <c r="P88" s="1">
        <f>Table1345678910[[#This Row],[مبيعات محلية 14%]]*14%</f>
        <v>0</v>
      </c>
      <c r="Q88" s="1">
        <f>Table1345678910[[#This Row],[مشتريات محلية 14%]]+Table1345678910[[#This Row],[مشتريات معفية]]+Table1345678910[[#This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9</v>
      </c>
      <c r="F89" s="1">
        <f>Table1345678910[[#This Row],[مبيعات محلية 14%]]*14%</f>
        <v>0</v>
      </c>
      <c r="I89" s="1">
        <f>Table1345678910[[#This Row],[مبيعات جدول 5% ]]*5%</f>
        <v>0</v>
      </c>
      <c r="K8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89" s="1">
        <f>Table1345678910[[#This Row],[مبيعات محلية 14%]]*14%</f>
        <v>0</v>
      </c>
      <c r="P89" s="1">
        <f>Table1345678910[[#This Row],[مبيعات محلية 14%]]*14%</f>
        <v>0</v>
      </c>
      <c r="Q89" s="1">
        <f>Table1345678910[[#This Row],[مشتريات محلية 14%]]+Table1345678910[[#This Row],[مشتريات معفية]]+Table1345678910[[#This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9</v>
      </c>
      <c r="F90" s="1">
        <f>Table1345678910[[#This Row],[مبيعات محلية 14%]]*14%</f>
        <v>0</v>
      </c>
      <c r="I90" s="1">
        <f>Table1345678910[[#This Row],[مبيعات جدول 5% ]]*5%</f>
        <v>0</v>
      </c>
      <c r="K9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0" s="1">
        <f>Table1345678910[[#This Row],[مبيعات محلية 14%]]*14%</f>
        <v>0</v>
      </c>
      <c r="P90" s="1">
        <f>Table1345678910[[#This Row],[مبيعات محلية 14%]]*14%</f>
        <v>0</v>
      </c>
      <c r="Q90" s="1">
        <f>Table1345678910[[#This Row],[مشتريات محلية 14%]]+Table1345678910[[#This Row],[مشتريات معفية]]+Table1345678910[[#This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9</v>
      </c>
      <c r="F91" s="1">
        <f>Table1345678910[[#This Row],[مبيعات محلية 14%]]*14%</f>
        <v>0</v>
      </c>
      <c r="I91" s="1">
        <f>Table1345678910[[#This Row],[مبيعات جدول 5% ]]*5%</f>
        <v>0</v>
      </c>
      <c r="K9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1" s="1">
        <f>Table1345678910[[#This Row],[مبيعات محلية 14%]]*14%</f>
        <v>0</v>
      </c>
      <c r="P91" s="1">
        <f>Table1345678910[[#This Row],[مبيعات محلية 14%]]*14%</f>
        <v>0</v>
      </c>
      <c r="Q91" s="1">
        <f>Table1345678910[[#This Row],[مشتريات محلية 14%]]+Table1345678910[[#This Row],[مشتريات معفية]]+Table1345678910[[#This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9</v>
      </c>
      <c r="F92" s="1">
        <f>Table1345678910[[#This Row],[مبيعات محلية 14%]]*14%</f>
        <v>0</v>
      </c>
      <c r="I92" s="1">
        <f>Table1345678910[[#This Row],[مبيعات جدول 5% ]]*5%</f>
        <v>0</v>
      </c>
      <c r="K9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2" s="1">
        <f>Table1345678910[[#This Row],[مبيعات محلية 14%]]*14%</f>
        <v>0</v>
      </c>
      <c r="P92" s="1">
        <f>Table1345678910[[#This Row],[مبيعات محلية 14%]]*14%</f>
        <v>0</v>
      </c>
      <c r="Q92" s="1">
        <f>Table1345678910[[#This Row],[مشتريات محلية 14%]]+Table1345678910[[#This Row],[مشتريات معفية]]+Table1345678910[[#This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9</v>
      </c>
      <c r="F93" s="1">
        <f>Table1345678910[[#This Row],[مبيعات محلية 14%]]*14%</f>
        <v>0</v>
      </c>
      <c r="I93" s="1">
        <f>Table1345678910[[#This Row],[مبيعات جدول 5% ]]*5%</f>
        <v>0</v>
      </c>
      <c r="K9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3" s="1">
        <f>Table1345678910[[#This Row],[مبيعات محلية 14%]]*14%</f>
        <v>0</v>
      </c>
      <c r="P93" s="1">
        <f>Table1345678910[[#This Row],[مبيعات محلية 14%]]*14%</f>
        <v>0</v>
      </c>
      <c r="Q93" s="1">
        <f>Table1345678910[[#This Row],[مشتريات محلية 14%]]+Table1345678910[[#This Row],[مشتريات معفية]]+Table1345678910[[#This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9</v>
      </c>
      <c r="F94" s="1">
        <f>Table1345678910[[#This Row],[مبيعات محلية 14%]]*14%</f>
        <v>0</v>
      </c>
      <c r="I94" s="1">
        <f>Table1345678910[[#This Row],[مبيعات جدول 5% ]]*5%</f>
        <v>0</v>
      </c>
      <c r="K9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4" s="1">
        <f>Table1345678910[[#This Row],[مبيعات محلية 14%]]*14%</f>
        <v>0</v>
      </c>
      <c r="P94" s="1">
        <f>Table1345678910[[#This Row],[مبيعات محلية 14%]]*14%</f>
        <v>0</v>
      </c>
      <c r="Q94" s="1">
        <f>Table1345678910[[#This Row],[مشتريات محلية 14%]]+Table1345678910[[#This Row],[مشتريات معفية]]+Table1345678910[[#This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9</v>
      </c>
      <c r="F95" s="1">
        <f>Table1345678910[[#This Row],[مبيعات محلية 14%]]*14%</f>
        <v>0</v>
      </c>
      <c r="I95" s="1">
        <f>Table1345678910[[#This Row],[مبيعات جدول 5% ]]*5%</f>
        <v>0</v>
      </c>
      <c r="K9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5" s="1">
        <f>Table1345678910[[#This Row],[مبيعات محلية 14%]]*14%</f>
        <v>0</v>
      </c>
      <c r="P95" s="1">
        <f>Table1345678910[[#This Row],[مبيعات محلية 14%]]*14%</f>
        <v>0</v>
      </c>
      <c r="Q95" s="1">
        <f>Table1345678910[[#This Row],[مشتريات محلية 14%]]+Table1345678910[[#This Row],[مشتريات معفية]]+Table1345678910[[#This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9</v>
      </c>
      <c r="F96" s="1">
        <f>Table1345678910[[#This Row],[مبيعات محلية 14%]]*14%</f>
        <v>0</v>
      </c>
      <c r="I96" s="1">
        <f>Table1345678910[[#This Row],[مبيعات جدول 5% ]]*5%</f>
        <v>0</v>
      </c>
      <c r="K9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6" s="1">
        <f>Table1345678910[[#This Row],[مبيعات محلية 14%]]*14%</f>
        <v>0</v>
      </c>
      <c r="P96" s="1">
        <f>Table1345678910[[#This Row],[مبيعات محلية 14%]]*14%</f>
        <v>0</v>
      </c>
      <c r="Q96" s="1">
        <f>Table1345678910[[#This Row],[مشتريات محلية 14%]]+Table1345678910[[#This Row],[مشتريات معفية]]+Table1345678910[[#This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9</v>
      </c>
      <c r="F97" s="1">
        <f>Table1345678910[[#This Row],[مبيعات محلية 14%]]*14%</f>
        <v>0</v>
      </c>
      <c r="I97" s="1">
        <f>Table1345678910[[#This Row],[مبيعات جدول 5% ]]*5%</f>
        <v>0</v>
      </c>
      <c r="K9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7" s="1">
        <f>Table1345678910[[#This Row],[مبيعات محلية 14%]]*14%</f>
        <v>0</v>
      </c>
      <c r="P97" s="1">
        <f>Table1345678910[[#This Row],[مبيعات محلية 14%]]*14%</f>
        <v>0</v>
      </c>
      <c r="Q97" s="1">
        <f>Table1345678910[[#This Row],[مشتريات محلية 14%]]+Table1345678910[[#This Row],[مشتريات معفية]]+Table1345678910[[#This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9</v>
      </c>
      <c r="F98" s="1">
        <f>Table1345678910[[#This Row],[مبيعات محلية 14%]]*14%</f>
        <v>0</v>
      </c>
      <c r="I98" s="1">
        <f>Table1345678910[[#This Row],[مبيعات جدول 5% ]]*5%</f>
        <v>0</v>
      </c>
      <c r="K9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8" s="1">
        <f>Table1345678910[[#This Row],[مبيعات محلية 14%]]*14%</f>
        <v>0</v>
      </c>
      <c r="P98" s="1">
        <f>Table1345678910[[#This Row],[مبيعات محلية 14%]]*14%</f>
        <v>0</v>
      </c>
      <c r="Q98" s="1">
        <f>Table1345678910[[#This Row],[مشتريات محلية 14%]]+Table1345678910[[#This Row],[مشتريات معفية]]+Table1345678910[[#This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9</v>
      </c>
      <c r="F99" s="1">
        <f>Table1345678910[[#This Row],[مبيعات محلية 14%]]*14%</f>
        <v>0</v>
      </c>
      <c r="I99" s="1">
        <f>Table1345678910[[#This Row],[مبيعات جدول 5% ]]*5%</f>
        <v>0</v>
      </c>
      <c r="K9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99" s="1">
        <f>Table1345678910[[#This Row],[مبيعات محلية 14%]]*14%</f>
        <v>0</v>
      </c>
      <c r="P99" s="1">
        <f>Table1345678910[[#This Row],[مبيعات محلية 14%]]*14%</f>
        <v>0</v>
      </c>
      <c r="Q99" s="1">
        <f>Table1345678910[[#This Row],[مشتريات محلية 14%]]+Table1345678910[[#This Row],[مشتريات معفية]]+Table1345678910[[#This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9</v>
      </c>
      <c r="F100" s="1">
        <f>Table1345678910[[#This Row],[مبيعات محلية 14%]]*14%</f>
        <v>0</v>
      </c>
      <c r="I100" s="1">
        <f>Table1345678910[[#This Row],[مبيعات جدول 5% ]]*5%</f>
        <v>0</v>
      </c>
      <c r="K10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0" s="1">
        <f>Table1345678910[[#This Row],[مبيعات محلية 14%]]*14%</f>
        <v>0</v>
      </c>
      <c r="P100" s="1">
        <f>Table1345678910[[#This Row],[مبيعات محلية 14%]]*14%</f>
        <v>0</v>
      </c>
      <c r="Q100" s="1">
        <f>Table1345678910[[#This Row],[مشتريات محلية 14%]]+Table1345678910[[#This Row],[مشتريات معفية]]+Table1345678910[[#This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9</v>
      </c>
      <c r="F101" s="1">
        <f>Table1345678910[[#This Row],[مبيعات محلية 14%]]*14%</f>
        <v>0</v>
      </c>
      <c r="I101" s="1">
        <f>Table1345678910[[#This Row],[مبيعات جدول 5% ]]*5%</f>
        <v>0</v>
      </c>
      <c r="K10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1" s="1">
        <f>Table1345678910[[#This Row],[مبيعات محلية 14%]]*14%</f>
        <v>0</v>
      </c>
      <c r="P101" s="1">
        <f>Table1345678910[[#This Row],[مبيعات محلية 14%]]*14%</f>
        <v>0</v>
      </c>
      <c r="Q101" s="1">
        <f>Table1345678910[[#This Row],[مشتريات محلية 14%]]+Table1345678910[[#This Row],[مشتريات معفية]]+Table1345678910[[#This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9</v>
      </c>
      <c r="F102" s="1">
        <f>Table1345678910[[#This Row],[مبيعات محلية 14%]]*14%</f>
        <v>0</v>
      </c>
      <c r="I102" s="1">
        <f>Table1345678910[[#This Row],[مبيعات جدول 5% ]]*5%</f>
        <v>0</v>
      </c>
      <c r="K10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2" s="1">
        <f>Table1345678910[[#This Row],[مبيعات محلية 14%]]*14%</f>
        <v>0</v>
      </c>
      <c r="P102" s="1">
        <f>Table1345678910[[#This Row],[مبيعات محلية 14%]]*14%</f>
        <v>0</v>
      </c>
      <c r="Q102" s="1">
        <f>Table1345678910[[#This Row],[مشتريات محلية 14%]]+Table1345678910[[#This Row],[مشتريات معفية]]+Table1345678910[[#This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9</v>
      </c>
      <c r="F103" s="1">
        <f>Table1345678910[[#This Row],[مبيعات محلية 14%]]*14%</f>
        <v>0</v>
      </c>
      <c r="I103" s="1">
        <f>Table1345678910[[#This Row],[مبيعات جدول 5% ]]*5%</f>
        <v>0</v>
      </c>
      <c r="K10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3" s="1">
        <f>Table1345678910[[#This Row],[مبيعات محلية 14%]]*14%</f>
        <v>0</v>
      </c>
      <c r="P103" s="1">
        <f>Table1345678910[[#This Row],[مبيعات محلية 14%]]*14%</f>
        <v>0</v>
      </c>
      <c r="Q103" s="1">
        <f>Table1345678910[[#This Row],[مشتريات محلية 14%]]+Table1345678910[[#This Row],[مشتريات معفية]]+Table1345678910[[#This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9</v>
      </c>
      <c r="F104" s="1">
        <f>Table1345678910[[#This Row],[مبيعات محلية 14%]]*14%</f>
        <v>0</v>
      </c>
      <c r="I104" s="1">
        <f>Table1345678910[[#This Row],[مبيعات جدول 5% ]]*5%</f>
        <v>0</v>
      </c>
      <c r="K10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4" s="1">
        <f>Table1345678910[[#This Row],[مبيعات محلية 14%]]*14%</f>
        <v>0</v>
      </c>
      <c r="P104" s="1">
        <f>Table1345678910[[#This Row],[مبيعات محلية 14%]]*14%</f>
        <v>0</v>
      </c>
      <c r="Q104" s="1">
        <f>Table1345678910[[#This Row],[مشتريات محلية 14%]]+Table1345678910[[#This Row],[مشتريات معفية]]+Table1345678910[[#This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9</v>
      </c>
      <c r="F105" s="1">
        <f>Table1345678910[[#This Row],[مبيعات محلية 14%]]*14%</f>
        <v>0</v>
      </c>
      <c r="I105" s="1">
        <f>Table1345678910[[#This Row],[مبيعات جدول 5% ]]*5%</f>
        <v>0</v>
      </c>
      <c r="K10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5" s="1">
        <f>Table1345678910[[#This Row],[مبيعات محلية 14%]]*14%</f>
        <v>0</v>
      </c>
      <c r="P105" s="1">
        <f>Table1345678910[[#This Row],[مبيعات محلية 14%]]*14%</f>
        <v>0</v>
      </c>
      <c r="Q105" s="1">
        <f>Table1345678910[[#This Row],[مشتريات محلية 14%]]+Table1345678910[[#This Row],[مشتريات معفية]]+Table1345678910[[#This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9</v>
      </c>
      <c r="F106" s="1">
        <f>Table1345678910[[#This Row],[مبيعات محلية 14%]]*14%</f>
        <v>0</v>
      </c>
      <c r="I106" s="1">
        <f>Table1345678910[[#This Row],[مبيعات جدول 5% ]]*5%</f>
        <v>0</v>
      </c>
      <c r="K10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6" s="1">
        <f>Table1345678910[[#This Row],[مبيعات محلية 14%]]*14%</f>
        <v>0</v>
      </c>
      <c r="P106" s="1">
        <f>Table1345678910[[#This Row],[مبيعات محلية 14%]]*14%</f>
        <v>0</v>
      </c>
      <c r="Q106" s="1">
        <f>Table1345678910[[#This Row],[مشتريات محلية 14%]]+Table1345678910[[#This Row],[مشتريات معفية]]+Table1345678910[[#This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9</v>
      </c>
      <c r="F107" s="1">
        <f>Table1345678910[[#This Row],[مبيعات محلية 14%]]*14%</f>
        <v>0</v>
      </c>
      <c r="I107" s="1">
        <f>Table1345678910[[#This Row],[مبيعات جدول 5% ]]*5%</f>
        <v>0</v>
      </c>
      <c r="K10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7" s="1">
        <f>Table1345678910[[#This Row],[مبيعات محلية 14%]]*14%</f>
        <v>0</v>
      </c>
      <c r="P107" s="1">
        <f>Table1345678910[[#This Row],[مبيعات محلية 14%]]*14%</f>
        <v>0</v>
      </c>
      <c r="Q107" s="1">
        <f>Table1345678910[[#This Row],[مشتريات محلية 14%]]+Table1345678910[[#This Row],[مشتريات معفية]]+Table1345678910[[#This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9</v>
      </c>
      <c r="F108" s="1">
        <f>Table1345678910[[#This Row],[مبيعات محلية 14%]]*14%</f>
        <v>0</v>
      </c>
      <c r="I108" s="1">
        <f>Table1345678910[[#This Row],[مبيعات جدول 5% ]]*5%</f>
        <v>0</v>
      </c>
      <c r="K10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8" s="1">
        <f>Table1345678910[[#This Row],[مبيعات محلية 14%]]*14%</f>
        <v>0</v>
      </c>
      <c r="P108" s="1">
        <f>Table1345678910[[#This Row],[مبيعات محلية 14%]]*14%</f>
        <v>0</v>
      </c>
      <c r="Q108" s="1">
        <f>Table1345678910[[#This Row],[مشتريات محلية 14%]]+Table1345678910[[#This Row],[مشتريات معفية]]+Table1345678910[[#This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9</v>
      </c>
      <c r="F109" s="1">
        <f>Table1345678910[[#This Row],[مبيعات محلية 14%]]*14%</f>
        <v>0</v>
      </c>
      <c r="I109" s="1">
        <f>Table1345678910[[#This Row],[مبيعات جدول 5% ]]*5%</f>
        <v>0</v>
      </c>
      <c r="K10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09" s="1">
        <f>Table1345678910[[#This Row],[مبيعات محلية 14%]]*14%</f>
        <v>0</v>
      </c>
      <c r="P109" s="1">
        <f>Table1345678910[[#This Row],[مبيعات محلية 14%]]*14%</f>
        <v>0</v>
      </c>
      <c r="Q109" s="1">
        <f>Table1345678910[[#This Row],[مشتريات محلية 14%]]+Table1345678910[[#This Row],[مشتريات معفية]]+Table1345678910[[#This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9</v>
      </c>
      <c r="F110" s="1">
        <f>Table1345678910[[#This Row],[مبيعات محلية 14%]]*14%</f>
        <v>0</v>
      </c>
      <c r="I110" s="1">
        <f>Table1345678910[[#This Row],[مبيعات جدول 5% ]]*5%</f>
        <v>0</v>
      </c>
      <c r="K11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0" s="1">
        <f>Table1345678910[[#This Row],[مبيعات محلية 14%]]*14%</f>
        <v>0</v>
      </c>
      <c r="P110" s="1">
        <f>Table1345678910[[#This Row],[مبيعات محلية 14%]]*14%</f>
        <v>0</v>
      </c>
      <c r="Q110" s="1">
        <f>Table1345678910[[#This Row],[مشتريات محلية 14%]]+Table1345678910[[#This Row],[مشتريات معفية]]+Table1345678910[[#This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9</v>
      </c>
      <c r="F111" s="1">
        <f>Table1345678910[[#This Row],[مبيعات محلية 14%]]*14%</f>
        <v>0</v>
      </c>
      <c r="I111" s="1">
        <f>Table1345678910[[#This Row],[مبيعات جدول 5% ]]*5%</f>
        <v>0</v>
      </c>
      <c r="K11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1" s="1">
        <f>Table1345678910[[#This Row],[مبيعات محلية 14%]]*14%</f>
        <v>0</v>
      </c>
      <c r="P111" s="1">
        <f>Table1345678910[[#This Row],[مبيعات محلية 14%]]*14%</f>
        <v>0</v>
      </c>
      <c r="Q111" s="1">
        <f>Table1345678910[[#This Row],[مشتريات محلية 14%]]+Table1345678910[[#This Row],[مشتريات معفية]]+Table1345678910[[#This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9</v>
      </c>
      <c r="F112" s="1">
        <f>Table1345678910[[#This Row],[مبيعات محلية 14%]]*14%</f>
        <v>0</v>
      </c>
      <c r="I112" s="1">
        <f>Table1345678910[[#This Row],[مبيعات جدول 5% ]]*5%</f>
        <v>0</v>
      </c>
      <c r="K11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2" s="1">
        <f>Table1345678910[[#This Row],[مبيعات محلية 14%]]*14%</f>
        <v>0</v>
      </c>
      <c r="P112" s="1">
        <f>Table1345678910[[#This Row],[مبيعات محلية 14%]]*14%</f>
        <v>0</v>
      </c>
      <c r="Q112" s="1">
        <f>Table1345678910[[#This Row],[مشتريات محلية 14%]]+Table1345678910[[#This Row],[مشتريات معفية]]+Table1345678910[[#This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9</v>
      </c>
      <c r="F113" s="1">
        <f>Table1345678910[[#This Row],[مبيعات محلية 14%]]*14%</f>
        <v>0</v>
      </c>
      <c r="I113" s="1">
        <f>Table1345678910[[#This Row],[مبيعات جدول 5% ]]*5%</f>
        <v>0</v>
      </c>
      <c r="K11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3" s="1">
        <f>Table1345678910[[#This Row],[مبيعات محلية 14%]]*14%</f>
        <v>0</v>
      </c>
      <c r="P113" s="1">
        <f>Table1345678910[[#This Row],[مبيعات محلية 14%]]*14%</f>
        <v>0</v>
      </c>
      <c r="Q113" s="1">
        <f>Table1345678910[[#This Row],[مشتريات محلية 14%]]+Table1345678910[[#This Row],[مشتريات معفية]]+Table1345678910[[#This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9</v>
      </c>
      <c r="F114" s="1">
        <f>Table1345678910[[#This Row],[مبيعات محلية 14%]]*14%</f>
        <v>0</v>
      </c>
      <c r="I114" s="1">
        <f>Table1345678910[[#This Row],[مبيعات جدول 5% ]]*5%</f>
        <v>0</v>
      </c>
      <c r="K11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4" s="1">
        <f>Table1345678910[[#This Row],[مبيعات محلية 14%]]*14%</f>
        <v>0</v>
      </c>
      <c r="P114" s="1">
        <f>Table1345678910[[#This Row],[مبيعات محلية 14%]]*14%</f>
        <v>0</v>
      </c>
      <c r="Q114" s="1">
        <f>Table1345678910[[#This Row],[مشتريات محلية 14%]]+Table1345678910[[#This Row],[مشتريات معفية]]+Table1345678910[[#This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9</v>
      </c>
      <c r="F115" s="1">
        <f>Table1345678910[[#This Row],[مبيعات محلية 14%]]*14%</f>
        <v>0</v>
      </c>
      <c r="I115" s="1">
        <f>Table1345678910[[#This Row],[مبيعات جدول 5% ]]*5%</f>
        <v>0</v>
      </c>
      <c r="K11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5" s="1">
        <f>Table1345678910[[#This Row],[مبيعات محلية 14%]]*14%</f>
        <v>0</v>
      </c>
      <c r="P115" s="1">
        <f>Table1345678910[[#This Row],[مبيعات محلية 14%]]*14%</f>
        <v>0</v>
      </c>
      <c r="Q115" s="1">
        <f>Table1345678910[[#This Row],[مشتريات محلية 14%]]+Table1345678910[[#This Row],[مشتريات معفية]]+Table1345678910[[#This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9</v>
      </c>
      <c r="F116" s="1">
        <f>Table1345678910[[#This Row],[مبيعات محلية 14%]]*14%</f>
        <v>0</v>
      </c>
      <c r="I116" s="1">
        <f>Table1345678910[[#This Row],[مبيعات جدول 5% ]]*5%</f>
        <v>0</v>
      </c>
      <c r="K11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6" s="1">
        <f>Table1345678910[[#This Row],[مبيعات محلية 14%]]*14%</f>
        <v>0</v>
      </c>
      <c r="P116" s="1">
        <f>Table1345678910[[#This Row],[مبيعات محلية 14%]]*14%</f>
        <v>0</v>
      </c>
      <c r="Q116" s="1">
        <f>Table1345678910[[#This Row],[مشتريات محلية 14%]]+Table1345678910[[#This Row],[مشتريات معفية]]+Table1345678910[[#This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9</v>
      </c>
      <c r="F117" s="1">
        <f>Table1345678910[[#This Row],[مبيعات محلية 14%]]*14%</f>
        <v>0</v>
      </c>
      <c r="I117" s="1">
        <f>Table1345678910[[#This Row],[مبيعات جدول 5% ]]*5%</f>
        <v>0</v>
      </c>
      <c r="K11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7" s="1">
        <f>Table1345678910[[#This Row],[مبيعات محلية 14%]]*14%</f>
        <v>0</v>
      </c>
      <c r="P117" s="1">
        <f>Table1345678910[[#This Row],[مبيعات محلية 14%]]*14%</f>
        <v>0</v>
      </c>
      <c r="Q117" s="1">
        <f>Table1345678910[[#This Row],[مشتريات محلية 14%]]+Table1345678910[[#This Row],[مشتريات معفية]]+Table1345678910[[#This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9</v>
      </c>
      <c r="F118" s="1">
        <f>Table1345678910[[#This Row],[مبيعات محلية 14%]]*14%</f>
        <v>0</v>
      </c>
      <c r="I118" s="1">
        <f>Table1345678910[[#This Row],[مبيعات جدول 5% ]]*5%</f>
        <v>0</v>
      </c>
      <c r="K11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8" s="1">
        <f>Table1345678910[[#This Row],[مبيعات محلية 14%]]*14%</f>
        <v>0</v>
      </c>
      <c r="P118" s="1">
        <f>Table1345678910[[#This Row],[مبيعات محلية 14%]]*14%</f>
        <v>0</v>
      </c>
      <c r="Q118" s="1">
        <f>Table1345678910[[#This Row],[مشتريات محلية 14%]]+Table1345678910[[#This Row],[مشتريات معفية]]+Table1345678910[[#This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9</v>
      </c>
      <c r="F119" s="1">
        <f>Table1345678910[[#This Row],[مبيعات محلية 14%]]*14%</f>
        <v>0</v>
      </c>
      <c r="I119" s="1">
        <f>Table1345678910[[#This Row],[مبيعات جدول 5% ]]*5%</f>
        <v>0</v>
      </c>
      <c r="K11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19" s="1">
        <f>Table1345678910[[#This Row],[مبيعات محلية 14%]]*14%</f>
        <v>0</v>
      </c>
      <c r="P119" s="1">
        <f>Table1345678910[[#This Row],[مبيعات محلية 14%]]*14%</f>
        <v>0</v>
      </c>
      <c r="Q119" s="1">
        <f>Table1345678910[[#This Row],[مشتريات محلية 14%]]+Table1345678910[[#This Row],[مشتريات معفية]]+Table1345678910[[#This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9</v>
      </c>
      <c r="F120" s="1">
        <f>Table1345678910[[#This Row],[مبيعات محلية 14%]]*14%</f>
        <v>0</v>
      </c>
      <c r="I120" s="1">
        <f>Table1345678910[[#This Row],[مبيعات جدول 5% ]]*5%</f>
        <v>0</v>
      </c>
      <c r="K12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0" s="1">
        <f>Table1345678910[[#This Row],[مبيعات محلية 14%]]*14%</f>
        <v>0</v>
      </c>
      <c r="P120" s="1">
        <f>Table1345678910[[#This Row],[مبيعات محلية 14%]]*14%</f>
        <v>0</v>
      </c>
      <c r="Q120" s="1">
        <f>Table1345678910[[#This Row],[مشتريات محلية 14%]]+Table1345678910[[#This Row],[مشتريات معفية]]+Table1345678910[[#This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9</v>
      </c>
      <c r="F121" s="1">
        <f>Table1345678910[[#This Row],[مبيعات محلية 14%]]*14%</f>
        <v>0</v>
      </c>
      <c r="I121" s="1">
        <f>Table1345678910[[#This Row],[مبيعات جدول 5% ]]*5%</f>
        <v>0</v>
      </c>
      <c r="K12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1" s="1">
        <f>Table1345678910[[#This Row],[مبيعات محلية 14%]]*14%</f>
        <v>0</v>
      </c>
      <c r="P121" s="1">
        <f>Table1345678910[[#This Row],[مبيعات محلية 14%]]*14%</f>
        <v>0</v>
      </c>
      <c r="Q121" s="1">
        <f>Table1345678910[[#This Row],[مشتريات محلية 14%]]+Table1345678910[[#This Row],[مشتريات معفية]]+Table1345678910[[#This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9</v>
      </c>
      <c r="F122" s="1">
        <f>Table1345678910[[#This Row],[مبيعات محلية 14%]]*14%</f>
        <v>0</v>
      </c>
      <c r="I122" s="1">
        <f>Table1345678910[[#This Row],[مبيعات جدول 5% ]]*5%</f>
        <v>0</v>
      </c>
      <c r="K12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2" s="1">
        <f>Table1345678910[[#This Row],[مبيعات محلية 14%]]*14%</f>
        <v>0</v>
      </c>
      <c r="P122" s="1">
        <f>Table1345678910[[#This Row],[مبيعات محلية 14%]]*14%</f>
        <v>0</v>
      </c>
      <c r="Q122" s="1">
        <f>Table1345678910[[#This Row],[مشتريات محلية 14%]]+Table1345678910[[#This Row],[مشتريات معفية]]+Table1345678910[[#This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9</v>
      </c>
      <c r="F123" s="1">
        <f>Table1345678910[[#This Row],[مبيعات محلية 14%]]*14%</f>
        <v>0</v>
      </c>
      <c r="I123" s="1">
        <f>Table1345678910[[#This Row],[مبيعات جدول 5% ]]*5%</f>
        <v>0</v>
      </c>
      <c r="K12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3" s="1">
        <f>Table1345678910[[#This Row],[مبيعات محلية 14%]]*14%</f>
        <v>0</v>
      </c>
      <c r="P123" s="1">
        <f>Table1345678910[[#This Row],[مبيعات محلية 14%]]*14%</f>
        <v>0</v>
      </c>
      <c r="Q123" s="1">
        <f>Table1345678910[[#This Row],[مشتريات محلية 14%]]+Table1345678910[[#This Row],[مشتريات معفية]]+Table1345678910[[#This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9</v>
      </c>
      <c r="F124" s="1">
        <f>Table1345678910[[#This Row],[مبيعات محلية 14%]]*14%</f>
        <v>0</v>
      </c>
      <c r="I124" s="1">
        <f>Table1345678910[[#This Row],[مبيعات جدول 5% ]]*5%</f>
        <v>0</v>
      </c>
      <c r="K12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4" s="1">
        <f>Table1345678910[[#This Row],[مبيعات محلية 14%]]*14%</f>
        <v>0</v>
      </c>
      <c r="P124" s="1">
        <f>Table1345678910[[#This Row],[مبيعات محلية 14%]]*14%</f>
        <v>0</v>
      </c>
      <c r="Q124" s="1">
        <f>Table1345678910[[#This Row],[مشتريات محلية 14%]]+Table1345678910[[#This Row],[مشتريات معفية]]+Table1345678910[[#This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9</v>
      </c>
      <c r="F125" s="1">
        <f>Table1345678910[[#This Row],[مبيعات محلية 14%]]*14%</f>
        <v>0</v>
      </c>
      <c r="I125" s="1">
        <f>Table1345678910[[#This Row],[مبيعات جدول 5% ]]*5%</f>
        <v>0</v>
      </c>
      <c r="K12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5" s="1">
        <f>Table1345678910[[#This Row],[مبيعات محلية 14%]]*14%</f>
        <v>0</v>
      </c>
      <c r="P125" s="1">
        <f>Table1345678910[[#This Row],[مبيعات محلية 14%]]*14%</f>
        <v>0</v>
      </c>
      <c r="Q125" s="1">
        <f>Table1345678910[[#This Row],[مشتريات محلية 14%]]+Table1345678910[[#This Row],[مشتريات معفية]]+Table1345678910[[#This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9</v>
      </c>
      <c r="F126" s="1">
        <f>Table1345678910[[#This Row],[مبيعات محلية 14%]]*14%</f>
        <v>0</v>
      </c>
      <c r="I126" s="1">
        <f>Table1345678910[[#This Row],[مبيعات جدول 5% ]]*5%</f>
        <v>0</v>
      </c>
      <c r="K12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6" s="1">
        <f>Table1345678910[[#This Row],[مبيعات محلية 14%]]*14%</f>
        <v>0</v>
      </c>
      <c r="P126" s="1">
        <f>Table1345678910[[#This Row],[مبيعات محلية 14%]]*14%</f>
        <v>0</v>
      </c>
      <c r="Q126" s="1">
        <f>Table1345678910[[#This Row],[مشتريات محلية 14%]]+Table1345678910[[#This Row],[مشتريات معفية]]+Table1345678910[[#This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9</v>
      </c>
      <c r="F127" s="1">
        <f>Table1345678910[[#This Row],[مبيعات محلية 14%]]*14%</f>
        <v>0</v>
      </c>
      <c r="I127" s="1">
        <f>Table1345678910[[#This Row],[مبيعات جدول 5% ]]*5%</f>
        <v>0</v>
      </c>
      <c r="K12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7" s="1">
        <f>Table1345678910[[#This Row],[مبيعات محلية 14%]]*14%</f>
        <v>0</v>
      </c>
      <c r="P127" s="1">
        <f>Table1345678910[[#This Row],[مبيعات محلية 14%]]*14%</f>
        <v>0</v>
      </c>
      <c r="Q127" s="1">
        <f>Table1345678910[[#This Row],[مشتريات محلية 14%]]+Table1345678910[[#This Row],[مشتريات معفية]]+Table1345678910[[#This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9</v>
      </c>
      <c r="F128" s="1">
        <f>Table1345678910[[#This Row],[مبيعات محلية 14%]]*14%</f>
        <v>0</v>
      </c>
      <c r="I128" s="1">
        <f>Table1345678910[[#This Row],[مبيعات جدول 5% ]]*5%</f>
        <v>0</v>
      </c>
      <c r="K12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8" s="1">
        <f>Table1345678910[[#This Row],[مبيعات محلية 14%]]*14%</f>
        <v>0</v>
      </c>
      <c r="P128" s="1">
        <f>Table1345678910[[#This Row],[مبيعات محلية 14%]]*14%</f>
        <v>0</v>
      </c>
      <c r="Q128" s="1">
        <f>Table1345678910[[#This Row],[مشتريات محلية 14%]]+Table1345678910[[#This Row],[مشتريات معفية]]+Table1345678910[[#This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9</v>
      </c>
      <c r="F129" s="1">
        <f>Table1345678910[[#This Row],[مبيعات محلية 14%]]*14%</f>
        <v>0</v>
      </c>
      <c r="I129" s="1">
        <f>Table1345678910[[#This Row],[مبيعات جدول 5% ]]*5%</f>
        <v>0</v>
      </c>
      <c r="K12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29" s="1">
        <f>Table1345678910[[#This Row],[مبيعات محلية 14%]]*14%</f>
        <v>0</v>
      </c>
      <c r="P129" s="1">
        <f>Table1345678910[[#This Row],[مبيعات محلية 14%]]*14%</f>
        <v>0</v>
      </c>
      <c r="Q129" s="1">
        <f>Table1345678910[[#This Row],[مشتريات محلية 14%]]+Table1345678910[[#This Row],[مشتريات معفية]]+Table1345678910[[#This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9</v>
      </c>
      <c r="F130" s="1">
        <f>Table1345678910[[#This Row],[مبيعات محلية 14%]]*14%</f>
        <v>0</v>
      </c>
      <c r="I130" s="1">
        <f>Table1345678910[[#This Row],[مبيعات جدول 5% ]]*5%</f>
        <v>0</v>
      </c>
      <c r="K13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0" s="1">
        <f>Table1345678910[[#This Row],[مبيعات محلية 14%]]*14%</f>
        <v>0</v>
      </c>
      <c r="P130" s="1">
        <f>Table1345678910[[#This Row],[مبيعات محلية 14%]]*14%</f>
        <v>0</v>
      </c>
      <c r="Q130" s="1">
        <f>Table1345678910[[#This Row],[مشتريات محلية 14%]]+Table1345678910[[#This Row],[مشتريات معفية]]+Table1345678910[[#This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9</v>
      </c>
      <c r="F131" s="1">
        <f>Table1345678910[[#This Row],[مبيعات محلية 14%]]*14%</f>
        <v>0</v>
      </c>
      <c r="I131" s="1">
        <f>Table1345678910[[#This Row],[مبيعات جدول 5% ]]*5%</f>
        <v>0</v>
      </c>
      <c r="K13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1" s="1">
        <f>Table1345678910[[#This Row],[مبيعات محلية 14%]]*14%</f>
        <v>0</v>
      </c>
      <c r="P131" s="1">
        <f>Table1345678910[[#This Row],[مبيعات محلية 14%]]*14%</f>
        <v>0</v>
      </c>
      <c r="Q131" s="1">
        <f>Table1345678910[[#This Row],[مشتريات محلية 14%]]+Table1345678910[[#This Row],[مشتريات معفية]]+Table1345678910[[#This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9</v>
      </c>
      <c r="F132" s="1">
        <f>Table1345678910[[#This Row],[مبيعات محلية 14%]]*14%</f>
        <v>0</v>
      </c>
      <c r="I132" s="1">
        <f>Table1345678910[[#This Row],[مبيعات جدول 5% ]]*5%</f>
        <v>0</v>
      </c>
      <c r="K13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2" s="1">
        <f>Table1345678910[[#This Row],[مبيعات محلية 14%]]*14%</f>
        <v>0</v>
      </c>
      <c r="P132" s="1">
        <f>Table1345678910[[#This Row],[مبيعات محلية 14%]]*14%</f>
        <v>0</v>
      </c>
      <c r="Q132" s="1">
        <f>Table1345678910[[#This Row],[مشتريات محلية 14%]]+Table1345678910[[#This Row],[مشتريات معفية]]+Table1345678910[[#This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9</v>
      </c>
      <c r="F133" s="1">
        <f>Table1345678910[[#This Row],[مبيعات محلية 14%]]*14%</f>
        <v>0</v>
      </c>
      <c r="I133" s="1">
        <f>Table1345678910[[#This Row],[مبيعات جدول 5% ]]*5%</f>
        <v>0</v>
      </c>
      <c r="K13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3" s="1">
        <f>Table1345678910[[#This Row],[مبيعات محلية 14%]]*14%</f>
        <v>0</v>
      </c>
      <c r="P133" s="1">
        <f>Table1345678910[[#This Row],[مبيعات محلية 14%]]*14%</f>
        <v>0</v>
      </c>
      <c r="Q133" s="1">
        <f>Table1345678910[[#This Row],[مشتريات محلية 14%]]+Table1345678910[[#This Row],[مشتريات معفية]]+Table1345678910[[#This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9</v>
      </c>
      <c r="F134" s="1">
        <f>Table1345678910[[#This Row],[مبيعات محلية 14%]]*14%</f>
        <v>0</v>
      </c>
      <c r="I134" s="1">
        <f>Table1345678910[[#This Row],[مبيعات جدول 5% ]]*5%</f>
        <v>0</v>
      </c>
      <c r="K13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4" s="1">
        <f>Table1345678910[[#This Row],[مبيعات محلية 14%]]*14%</f>
        <v>0</v>
      </c>
      <c r="P134" s="1">
        <f>Table1345678910[[#This Row],[مبيعات محلية 14%]]*14%</f>
        <v>0</v>
      </c>
      <c r="Q134" s="1">
        <f>Table1345678910[[#This Row],[مشتريات محلية 14%]]+Table1345678910[[#This Row],[مشتريات معفية]]+Table1345678910[[#This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9</v>
      </c>
      <c r="F135" s="1">
        <f>Table1345678910[[#This Row],[مبيعات محلية 14%]]*14%</f>
        <v>0</v>
      </c>
      <c r="I135" s="1">
        <f>Table1345678910[[#This Row],[مبيعات جدول 5% ]]*5%</f>
        <v>0</v>
      </c>
      <c r="K13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5" s="1">
        <f>Table1345678910[[#This Row],[مبيعات محلية 14%]]*14%</f>
        <v>0</v>
      </c>
      <c r="P135" s="1">
        <f>Table1345678910[[#This Row],[مبيعات محلية 14%]]*14%</f>
        <v>0</v>
      </c>
      <c r="Q135" s="1">
        <f>Table1345678910[[#This Row],[مشتريات محلية 14%]]+Table1345678910[[#This Row],[مشتريات معفية]]+Table1345678910[[#This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9</v>
      </c>
      <c r="F136" s="1">
        <f>Table1345678910[[#This Row],[مبيعات محلية 14%]]*14%</f>
        <v>0</v>
      </c>
      <c r="I136" s="1">
        <f>Table1345678910[[#This Row],[مبيعات جدول 5% ]]*5%</f>
        <v>0</v>
      </c>
      <c r="K13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6" s="1">
        <f>Table1345678910[[#This Row],[مبيعات محلية 14%]]*14%</f>
        <v>0</v>
      </c>
      <c r="P136" s="1">
        <f>Table1345678910[[#This Row],[مبيعات محلية 14%]]*14%</f>
        <v>0</v>
      </c>
      <c r="Q136" s="1">
        <f>Table1345678910[[#This Row],[مشتريات محلية 14%]]+Table1345678910[[#This Row],[مشتريات معفية]]+Table1345678910[[#This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9</v>
      </c>
      <c r="F137" s="1">
        <f>Table1345678910[[#This Row],[مبيعات محلية 14%]]*14%</f>
        <v>0</v>
      </c>
      <c r="I137" s="1">
        <f>Table1345678910[[#This Row],[مبيعات جدول 5% ]]*5%</f>
        <v>0</v>
      </c>
      <c r="K13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7" s="1">
        <f>Table1345678910[[#This Row],[مبيعات محلية 14%]]*14%</f>
        <v>0</v>
      </c>
      <c r="P137" s="1">
        <f>Table1345678910[[#This Row],[مبيعات محلية 14%]]*14%</f>
        <v>0</v>
      </c>
      <c r="Q137" s="1">
        <f>Table1345678910[[#This Row],[مشتريات محلية 14%]]+Table1345678910[[#This Row],[مشتريات معفية]]+Table1345678910[[#This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9</v>
      </c>
      <c r="F138" s="1">
        <f>Table1345678910[[#This Row],[مبيعات محلية 14%]]*14%</f>
        <v>0</v>
      </c>
      <c r="I138" s="1">
        <f>Table1345678910[[#This Row],[مبيعات جدول 5% ]]*5%</f>
        <v>0</v>
      </c>
      <c r="K13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8" s="1">
        <f>Table1345678910[[#This Row],[مبيعات محلية 14%]]*14%</f>
        <v>0</v>
      </c>
      <c r="P138" s="1">
        <f>Table1345678910[[#This Row],[مبيعات محلية 14%]]*14%</f>
        <v>0</v>
      </c>
      <c r="Q138" s="1">
        <f>Table1345678910[[#This Row],[مشتريات محلية 14%]]+Table1345678910[[#This Row],[مشتريات معفية]]+Table1345678910[[#This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9</v>
      </c>
      <c r="F139" s="1">
        <f>Table1345678910[[#This Row],[مبيعات محلية 14%]]*14%</f>
        <v>0</v>
      </c>
      <c r="I139" s="1">
        <f>Table1345678910[[#This Row],[مبيعات جدول 5% ]]*5%</f>
        <v>0</v>
      </c>
      <c r="K13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39" s="1">
        <f>Table1345678910[[#This Row],[مبيعات محلية 14%]]*14%</f>
        <v>0</v>
      </c>
      <c r="P139" s="1">
        <f>Table1345678910[[#This Row],[مبيعات محلية 14%]]*14%</f>
        <v>0</v>
      </c>
      <c r="Q139" s="1">
        <f>Table1345678910[[#This Row],[مشتريات محلية 14%]]+Table1345678910[[#This Row],[مشتريات معفية]]+Table1345678910[[#This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9</v>
      </c>
      <c r="F140" s="1">
        <f>Table1345678910[[#This Row],[مبيعات محلية 14%]]*14%</f>
        <v>0</v>
      </c>
      <c r="I140" s="1">
        <f>Table1345678910[[#This Row],[مبيعات جدول 5% ]]*5%</f>
        <v>0</v>
      </c>
      <c r="K14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0" s="1">
        <f>Table1345678910[[#This Row],[مبيعات محلية 14%]]*14%</f>
        <v>0</v>
      </c>
      <c r="P140" s="1">
        <f>Table1345678910[[#This Row],[مبيعات محلية 14%]]*14%</f>
        <v>0</v>
      </c>
      <c r="Q140" s="1">
        <f>Table1345678910[[#This Row],[مشتريات محلية 14%]]+Table1345678910[[#This Row],[مشتريات معفية]]+Table1345678910[[#This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9</v>
      </c>
      <c r="F141" s="1">
        <f>Table1345678910[[#This Row],[مبيعات محلية 14%]]*14%</f>
        <v>0</v>
      </c>
      <c r="I141" s="1">
        <f>Table1345678910[[#This Row],[مبيعات جدول 5% ]]*5%</f>
        <v>0</v>
      </c>
      <c r="K14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1" s="1">
        <f>Table1345678910[[#This Row],[مبيعات محلية 14%]]*14%</f>
        <v>0</v>
      </c>
      <c r="P141" s="1">
        <f>Table1345678910[[#This Row],[مبيعات محلية 14%]]*14%</f>
        <v>0</v>
      </c>
      <c r="Q141" s="1">
        <f>Table1345678910[[#This Row],[مشتريات محلية 14%]]+Table1345678910[[#This Row],[مشتريات معفية]]+Table1345678910[[#This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9</v>
      </c>
      <c r="F142" s="1">
        <f>Table1345678910[[#This Row],[مبيعات محلية 14%]]*14%</f>
        <v>0</v>
      </c>
      <c r="I142" s="1">
        <f>Table1345678910[[#This Row],[مبيعات جدول 5% ]]*5%</f>
        <v>0</v>
      </c>
      <c r="K14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2" s="1">
        <f>Table1345678910[[#This Row],[مبيعات محلية 14%]]*14%</f>
        <v>0</v>
      </c>
      <c r="P142" s="1">
        <f>Table1345678910[[#This Row],[مبيعات محلية 14%]]*14%</f>
        <v>0</v>
      </c>
      <c r="Q142" s="1">
        <f>Table1345678910[[#This Row],[مشتريات محلية 14%]]+Table1345678910[[#This Row],[مشتريات معفية]]+Table1345678910[[#This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9</v>
      </c>
      <c r="F143" s="1">
        <f>Table1345678910[[#This Row],[مبيعات محلية 14%]]*14%</f>
        <v>0</v>
      </c>
      <c r="I143" s="1">
        <f>Table1345678910[[#This Row],[مبيعات جدول 5% ]]*5%</f>
        <v>0</v>
      </c>
      <c r="K14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3" s="1">
        <f>Table1345678910[[#This Row],[مبيعات محلية 14%]]*14%</f>
        <v>0</v>
      </c>
      <c r="P143" s="1">
        <f>Table1345678910[[#This Row],[مبيعات محلية 14%]]*14%</f>
        <v>0</v>
      </c>
      <c r="Q143" s="1">
        <f>Table1345678910[[#This Row],[مشتريات محلية 14%]]+Table1345678910[[#This Row],[مشتريات معفية]]+Table1345678910[[#This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9</v>
      </c>
      <c r="F144" s="1">
        <f>Table1345678910[[#This Row],[مبيعات محلية 14%]]*14%</f>
        <v>0</v>
      </c>
      <c r="I144" s="1">
        <f>Table1345678910[[#This Row],[مبيعات جدول 5% ]]*5%</f>
        <v>0</v>
      </c>
      <c r="K14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4" s="1">
        <f>Table1345678910[[#This Row],[مبيعات محلية 14%]]*14%</f>
        <v>0</v>
      </c>
      <c r="P144" s="1">
        <f>Table1345678910[[#This Row],[مبيعات محلية 14%]]*14%</f>
        <v>0</v>
      </c>
      <c r="Q144" s="1">
        <f>Table1345678910[[#This Row],[مشتريات محلية 14%]]+Table1345678910[[#This Row],[مشتريات معفية]]+Table1345678910[[#This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9</v>
      </c>
      <c r="F145" s="1">
        <f>Table1345678910[[#This Row],[مبيعات محلية 14%]]*14%</f>
        <v>0</v>
      </c>
      <c r="I145" s="1">
        <f>Table1345678910[[#This Row],[مبيعات جدول 5% ]]*5%</f>
        <v>0</v>
      </c>
      <c r="K14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5" s="1">
        <f>Table1345678910[[#This Row],[مبيعات محلية 14%]]*14%</f>
        <v>0</v>
      </c>
      <c r="P145" s="1">
        <f>Table1345678910[[#This Row],[مبيعات محلية 14%]]*14%</f>
        <v>0</v>
      </c>
      <c r="Q145" s="1">
        <f>Table1345678910[[#This Row],[مشتريات محلية 14%]]+Table1345678910[[#This Row],[مشتريات معفية]]+Table1345678910[[#This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9</v>
      </c>
      <c r="F146" s="1">
        <f>Table1345678910[[#This Row],[مبيعات محلية 14%]]*14%</f>
        <v>0</v>
      </c>
      <c r="I146" s="1">
        <f>Table1345678910[[#This Row],[مبيعات جدول 5% ]]*5%</f>
        <v>0</v>
      </c>
      <c r="K14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6" s="1">
        <f>Table1345678910[[#This Row],[مبيعات محلية 14%]]*14%</f>
        <v>0</v>
      </c>
      <c r="P146" s="1">
        <f>Table1345678910[[#This Row],[مبيعات محلية 14%]]*14%</f>
        <v>0</v>
      </c>
      <c r="Q146" s="1">
        <f>Table1345678910[[#This Row],[مشتريات محلية 14%]]+Table1345678910[[#This Row],[مشتريات معفية]]+Table1345678910[[#This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9</v>
      </c>
      <c r="F147" s="1">
        <f>Table1345678910[[#This Row],[مبيعات محلية 14%]]*14%</f>
        <v>0</v>
      </c>
      <c r="I147" s="1">
        <f>Table1345678910[[#This Row],[مبيعات جدول 5% ]]*5%</f>
        <v>0</v>
      </c>
      <c r="K14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7" s="1">
        <f>Table1345678910[[#This Row],[مبيعات محلية 14%]]*14%</f>
        <v>0</v>
      </c>
      <c r="P147" s="1">
        <f>Table1345678910[[#This Row],[مبيعات محلية 14%]]*14%</f>
        <v>0</v>
      </c>
      <c r="Q147" s="1">
        <f>Table1345678910[[#This Row],[مشتريات محلية 14%]]+Table1345678910[[#This Row],[مشتريات معفية]]+Table1345678910[[#This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9</v>
      </c>
      <c r="F148" s="1">
        <f>Table1345678910[[#This Row],[مبيعات محلية 14%]]*14%</f>
        <v>0</v>
      </c>
      <c r="I148" s="1">
        <f>Table1345678910[[#This Row],[مبيعات جدول 5% ]]*5%</f>
        <v>0</v>
      </c>
      <c r="K14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8" s="1">
        <f>Table1345678910[[#This Row],[مبيعات محلية 14%]]*14%</f>
        <v>0</v>
      </c>
      <c r="P148" s="1">
        <f>Table1345678910[[#This Row],[مبيعات محلية 14%]]*14%</f>
        <v>0</v>
      </c>
      <c r="Q148" s="1">
        <f>Table1345678910[[#This Row],[مشتريات محلية 14%]]+Table1345678910[[#This Row],[مشتريات معفية]]+Table1345678910[[#This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9</v>
      </c>
      <c r="F149" s="1">
        <f>Table1345678910[[#This Row],[مبيعات محلية 14%]]*14%</f>
        <v>0</v>
      </c>
      <c r="I149" s="1">
        <f>Table1345678910[[#This Row],[مبيعات جدول 5% ]]*5%</f>
        <v>0</v>
      </c>
      <c r="K14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49" s="1">
        <f>Table1345678910[[#This Row],[مبيعات محلية 14%]]*14%</f>
        <v>0</v>
      </c>
      <c r="P149" s="1">
        <f>Table1345678910[[#This Row],[مبيعات محلية 14%]]*14%</f>
        <v>0</v>
      </c>
      <c r="Q149" s="1">
        <f>Table1345678910[[#This Row],[مشتريات محلية 14%]]+Table1345678910[[#This Row],[مشتريات معفية]]+Table1345678910[[#This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9</v>
      </c>
      <c r="F150" s="1">
        <f>Table1345678910[[#This Row],[مبيعات محلية 14%]]*14%</f>
        <v>0</v>
      </c>
      <c r="I150" s="1">
        <f>Table1345678910[[#This Row],[مبيعات جدول 5% ]]*5%</f>
        <v>0</v>
      </c>
      <c r="K15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0" s="1">
        <f>Table1345678910[[#This Row],[مبيعات محلية 14%]]*14%</f>
        <v>0</v>
      </c>
      <c r="P150" s="1">
        <f>Table1345678910[[#This Row],[مبيعات محلية 14%]]*14%</f>
        <v>0</v>
      </c>
      <c r="Q150" s="1">
        <f>Table1345678910[[#This Row],[مشتريات محلية 14%]]+Table1345678910[[#This Row],[مشتريات معفية]]+Table1345678910[[#This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9</v>
      </c>
      <c r="F151" s="1">
        <f>Table1345678910[[#This Row],[مبيعات محلية 14%]]*14%</f>
        <v>0</v>
      </c>
      <c r="I151" s="1">
        <f>Table1345678910[[#This Row],[مبيعات جدول 5% ]]*5%</f>
        <v>0</v>
      </c>
      <c r="K15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1" s="1">
        <f>Table1345678910[[#This Row],[مبيعات محلية 14%]]*14%</f>
        <v>0</v>
      </c>
      <c r="P151" s="1">
        <f>Table1345678910[[#This Row],[مبيعات محلية 14%]]*14%</f>
        <v>0</v>
      </c>
      <c r="Q151" s="1">
        <f>Table1345678910[[#This Row],[مشتريات محلية 14%]]+Table1345678910[[#This Row],[مشتريات معفية]]+Table1345678910[[#This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9</v>
      </c>
      <c r="F152" s="1">
        <f>Table1345678910[[#This Row],[مبيعات محلية 14%]]*14%</f>
        <v>0</v>
      </c>
      <c r="I152" s="1">
        <f>Table1345678910[[#This Row],[مبيعات جدول 5% ]]*5%</f>
        <v>0</v>
      </c>
      <c r="K15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2" s="1">
        <f>Table1345678910[[#This Row],[مبيعات محلية 14%]]*14%</f>
        <v>0</v>
      </c>
      <c r="P152" s="1">
        <f>Table1345678910[[#This Row],[مبيعات محلية 14%]]*14%</f>
        <v>0</v>
      </c>
      <c r="Q152" s="1">
        <f>Table1345678910[[#This Row],[مشتريات محلية 14%]]+Table1345678910[[#This Row],[مشتريات معفية]]+Table1345678910[[#This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9</v>
      </c>
      <c r="F153" s="1">
        <f>Table1345678910[[#This Row],[مبيعات محلية 14%]]*14%</f>
        <v>0</v>
      </c>
      <c r="I153" s="1">
        <f>Table1345678910[[#This Row],[مبيعات جدول 5% ]]*5%</f>
        <v>0</v>
      </c>
      <c r="K15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3" s="1">
        <f>Table1345678910[[#This Row],[مبيعات محلية 14%]]*14%</f>
        <v>0</v>
      </c>
      <c r="P153" s="1">
        <f>Table1345678910[[#This Row],[مبيعات محلية 14%]]*14%</f>
        <v>0</v>
      </c>
      <c r="Q153" s="1">
        <f>Table1345678910[[#This Row],[مشتريات محلية 14%]]+Table1345678910[[#This Row],[مشتريات معفية]]+Table1345678910[[#This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9</v>
      </c>
      <c r="F154" s="1">
        <f>Table1345678910[[#This Row],[مبيعات محلية 14%]]*14%</f>
        <v>0</v>
      </c>
      <c r="I154" s="1">
        <f>Table1345678910[[#This Row],[مبيعات جدول 5% ]]*5%</f>
        <v>0</v>
      </c>
      <c r="K15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4" s="1">
        <f>Table1345678910[[#This Row],[مبيعات محلية 14%]]*14%</f>
        <v>0</v>
      </c>
      <c r="P154" s="1">
        <f>Table1345678910[[#This Row],[مبيعات محلية 14%]]*14%</f>
        <v>0</v>
      </c>
      <c r="Q154" s="1">
        <f>Table1345678910[[#This Row],[مشتريات محلية 14%]]+Table1345678910[[#This Row],[مشتريات معفية]]+Table1345678910[[#This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9</v>
      </c>
      <c r="F155" s="1">
        <f>Table1345678910[[#This Row],[مبيعات محلية 14%]]*14%</f>
        <v>0</v>
      </c>
      <c r="I155" s="1">
        <f>Table1345678910[[#This Row],[مبيعات جدول 5% ]]*5%</f>
        <v>0</v>
      </c>
      <c r="K15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5" s="1">
        <f>Table1345678910[[#This Row],[مبيعات محلية 14%]]*14%</f>
        <v>0</v>
      </c>
      <c r="P155" s="1">
        <f>Table1345678910[[#This Row],[مبيعات محلية 14%]]*14%</f>
        <v>0</v>
      </c>
      <c r="Q155" s="1">
        <f>Table1345678910[[#This Row],[مشتريات محلية 14%]]+Table1345678910[[#This Row],[مشتريات معفية]]+Table1345678910[[#This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9</v>
      </c>
      <c r="F156" s="1">
        <f>Table1345678910[[#This Row],[مبيعات محلية 14%]]*14%</f>
        <v>0</v>
      </c>
      <c r="I156" s="1">
        <f>Table1345678910[[#This Row],[مبيعات جدول 5% ]]*5%</f>
        <v>0</v>
      </c>
      <c r="K15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6" s="1">
        <f>Table1345678910[[#This Row],[مبيعات محلية 14%]]*14%</f>
        <v>0</v>
      </c>
      <c r="P156" s="1">
        <f>Table1345678910[[#This Row],[مبيعات محلية 14%]]*14%</f>
        <v>0</v>
      </c>
      <c r="Q156" s="1">
        <f>Table1345678910[[#This Row],[مشتريات محلية 14%]]+Table1345678910[[#This Row],[مشتريات معفية]]+Table1345678910[[#This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9</v>
      </c>
      <c r="F157" s="1">
        <f>Table1345678910[[#This Row],[مبيعات محلية 14%]]*14%</f>
        <v>0</v>
      </c>
      <c r="I157" s="1">
        <f>Table1345678910[[#This Row],[مبيعات جدول 5% ]]*5%</f>
        <v>0</v>
      </c>
      <c r="K15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7" s="1">
        <f>Table1345678910[[#This Row],[مبيعات محلية 14%]]*14%</f>
        <v>0</v>
      </c>
      <c r="P157" s="1">
        <f>Table1345678910[[#This Row],[مبيعات محلية 14%]]*14%</f>
        <v>0</v>
      </c>
      <c r="Q157" s="1">
        <f>Table1345678910[[#This Row],[مشتريات محلية 14%]]+Table1345678910[[#This Row],[مشتريات معفية]]+Table1345678910[[#This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9</v>
      </c>
      <c r="F158" s="1">
        <f>Table1345678910[[#This Row],[مبيعات محلية 14%]]*14%</f>
        <v>0</v>
      </c>
      <c r="I158" s="1">
        <f>Table1345678910[[#This Row],[مبيعات جدول 5% ]]*5%</f>
        <v>0</v>
      </c>
      <c r="K15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8" s="1">
        <f>Table1345678910[[#This Row],[مبيعات محلية 14%]]*14%</f>
        <v>0</v>
      </c>
      <c r="P158" s="1">
        <f>Table1345678910[[#This Row],[مبيعات محلية 14%]]*14%</f>
        <v>0</v>
      </c>
      <c r="Q158" s="1">
        <f>Table1345678910[[#This Row],[مشتريات محلية 14%]]+Table1345678910[[#This Row],[مشتريات معفية]]+Table1345678910[[#This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9</v>
      </c>
      <c r="F159" s="1">
        <f>Table1345678910[[#This Row],[مبيعات محلية 14%]]*14%</f>
        <v>0</v>
      </c>
      <c r="I159" s="1">
        <f>Table1345678910[[#This Row],[مبيعات جدول 5% ]]*5%</f>
        <v>0</v>
      </c>
      <c r="K15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59" s="1">
        <f>Table1345678910[[#This Row],[مبيعات محلية 14%]]*14%</f>
        <v>0</v>
      </c>
      <c r="P159" s="1">
        <f>Table1345678910[[#This Row],[مبيعات محلية 14%]]*14%</f>
        <v>0</v>
      </c>
      <c r="Q159" s="1">
        <f>Table1345678910[[#This Row],[مشتريات محلية 14%]]+Table1345678910[[#This Row],[مشتريات معفية]]+Table1345678910[[#This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9</v>
      </c>
      <c r="F160" s="1">
        <f>Table1345678910[[#This Row],[مبيعات محلية 14%]]*14%</f>
        <v>0</v>
      </c>
      <c r="I160" s="1">
        <f>Table1345678910[[#This Row],[مبيعات جدول 5% ]]*5%</f>
        <v>0</v>
      </c>
      <c r="K16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0" s="1">
        <f>Table1345678910[[#This Row],[مبيعات محلية 14%]]*14%</f>
        <v>0</v>
      </c>
      <c r="P160" s="1">
        <f>Table1345678910[[#This Row],[مبيعات محلية 14%]]*14%</f>
        <v>0</v>
      </c>
      <c r="Q160" s="1">
        <f>Table1345678910[[#This Row],[مشتريات محلية 14%]]+Table1345678910[[#This Row],[مشتريات معفية]]+Table1345678910[[#This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9</v>
      </c>
      <c r="F161" s="1">
        <f>Table1345678910[[#This Row],[مبيعات محلية 14%]]*14%</f>
        <v>0</v>
      </c>
      <c r="I161" s="1">
        <f>Table1345678910[[#This Row],[مبيعات جدول 5% ]]*5%</f>
        <v>0</v>
      </c>
      <c r="K16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1" s="1">
        <f>Table1345678910[[#This Row],[مبيعات محلية 14%]]*14%</f>
        <v>0</v>
      </c>
      <c r="P161" s="1">
        <f>Table1345678910[[#This Row],[مبيعات محلية 14%]]*14%</f>
        <v>0</v>
      </c>
      <c r="Q161" s="1">
        <f>Table1345678910[[#This Row],[مشتريات محلية 14%]]+Table1345678910[[#This Row],[مشتريات معفية]]+Table1345678910[[#This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9</v>
      </c>
      <c r="F162" s="1">
        <f>Table1345678910[[#This Row],[مبيعات محلية 14%]]*14%</f>
        <v>0</v>
      </c>
      <c r="I162" s="1">
        <f>Table1345678910[[#This Row],[مبيعات جدول 5% ]]*5%</f>
        <v>0</v>
      </c>
      <c r="K16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2" s="1">
        <f>Table1345678910[[#This Row],[مبيعات محلية 14%]]*14%</f>
        <v>0</v>
      </c>
      <c r="P162" s="1">
        <f>Table1345678910[[#This Row],[مبيعات محلية 14%]]*14%</f>
        <v>0</v>
      </c>
      <c r="Q162" s="1">
        <f>Table1345678910[[#This Row],[مشتريات محلية 14%]]+Table1345678910[[#This Row],[مشتريات معفية]]+Table1345678910[[#This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9</v>
      </c>
      <c r="F163" s="1">
        <f>Table1345678910[[#This Row],[مبيعات محلية 14%]]*14%</f>
        <v>0</v>
      </c>
      <c r="I163" s="1">
        <f>Table1345678910[[#This Row],[مبيعات جدول 5% ]]*5%</f>
        <v>0</v>
      </c>
      <c r="K16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3" s="1">
        <f>Table1345678910[[#This Row],[مبيعات محلية 14%]]*14%</f>
        <v>0</v>
      </c>
      <c r="P163" s="1">
        <f>Table1345678910[[#This Row],[مبيعات محلية 14%]]*14%</f>
        <v>0</v>
      </c>
      <c r="Q163" s="1">
        <f>Table1345678910[[#This Row],[مشتريات محلية 14%]]+Table1345678910[[#This Row],[مشتريات معفية]]+Table1345678910[[#This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9</v>
      </c>
      <c r="F164" s="1">
        <f>Table1345678910[[#This Row],[مبيعات محلية 14%]]*14%</f>
        <v>0</v>
      </c>
      <c r="I164" s="1">
        <f>Table1345678910[[#This Row],[مبيعات جدول 5% ]]*5%</f>
        <v>0</v>
      </c>
      <c r="K16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4" s="1">
        <f>Table1345678910[[#This Row],[مبيعات محلية 14%]]*14%</f>
        <v>0</v>
      </c>
      <c r="P164" s="1">
        <f>Table1345678910[[#This Row],[مبيعات محلية 14%]]*14%</f>
        <v>0</v>
      </c>
      <c r="Q164" s="1">
        <f>Table1345678910[[#This Row],[مشتريات محلية 14%]]+Table1345678910[[#This Row],[مشتريات معفية]]+Table1345678910[[#This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9</v>
      </c>
      <c r="F165" s="1">
        <f>Table1345678910[[#This Row],[مبيعات محلية 14%]]*14%</f>
        <v>0</v>
      </c>
      <c r="I165" s="1">
        <f>Table1345678910[[#This Row],[مبيعات جدول 5% ]]*5%</f>
        <v>0</v>
      </c>
      <c r="K16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5" s="1">
        <f>Table1345678910[[#This Row],[مبيعات محلية 14%]]*14%</f>
        <v>0</v>
      </c>
      <c r="P165" s="1">
        <f>Table1345678910[[#This Row],[مبيعات محلية 14%]]*14%</f>
        <v>0</v>
      </c>
      <c r="Q165" s="1">
        <f>Table1345678910[[#This Row],[مشتريات محلية 14%]]+Table1345678910[[#This Row],[مشتريات معفية]]+Table1345678910[[#This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9</v>
      </c>
      <c r="F166" s="1">
        <f>Table1345678910[[#This Row],[مبيعات محلية 14%]]*14%</f>
        <v>0</v>
      </c>
      <c r="I166" s="1">
        <f>Table1345678910[[#This Row],[مبيعات جدول 5% ]]*5%</f>
        <v>0</v>
      </c>
      <c r="K16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6" s="1">
        <f>Table1345678910[[#This Row],[مبيعات محلية 14%]]*14%</f>
        <v>0</v>
      </c>
      <c r="P166" s="1">
        <f>Table1345678910[[#This Row],[مبيعات محلية 14%]]*14%</f>
        <v>0</v>
      </c>
      <c r="Q166" s="1">
        <f>Table1345678910[[#This Row],[مشتريات محلية 14%]]+Table1345678910[[#This Row],[مشتريات معفية]]+Table1345678910[[#This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9</v>
      </c>
      <c r="F167" s="1">
        <f>Table1345678910[[#This Row],[مبيعات محلية 14%]]*14%</f>
        <v>0</v>
      </c>
      <c r="I167" s="1">
        <f>Table1345678910[[#This Row],[مبيعات جدول 5% ]]*5%</f>
        <v>0</v>
      </c>
      <c r="K16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7" s="1">
        <f>Table1345678910[[#This Row],[مبيعات محلية 14%]]*14%</f>
        <v>0</v>
      </c>
      <c r="P167" s="1">
        <f>Table1345678910[[#This Row],[مبيعات محلية 14%]]*14%</f>
        <v>0</v>
      </c>
      <c r="Q167" s="1">
        <f>Table1345678910[[#This Row],[مشتريات محلية 14%]]+Table1345678910[[#This Row],[مشتريات معفية]]+Table1345678910[[#This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9</v>
      </c>
      <c r="F168" s="1">
        <f>Table1345678910[[#This Row],[مبيعات محلية 14%]]*14%</f>
        <v>0</v>
      </c>
      <c r="I168" s="1">
        <f>Table1345678910[[#This Row],[مبيعات جدول 5% ]]*5%</f>
        <v>0</v>
      </c>
      <c r="K16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8" s="1">
        <f>Table1345678910[[#This Row],[مبيعات محلية 14%]]*14%</f>
        <v>0</v>
      </c>
      <c r="P168" s="1">
        <f>Table1345678910[[#This Row],[مبيعات محلية 14%]]*14%</f>
        <v>0</v>
      </c>
      <c r="Q168" s="1">
        <f>Table1345678910[[#This Row],[مشتريات محلية 14%]]+Table1345678910[[#This Row],[مشتريات معفية]]+Table1345678910[[#This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9</v>
      </c>
      <c r="F169" s="1">
        <f>Table1345678910[[#This Row],[مبيعات محلية 14%]]*14%</f>
        <v>0</v>
      </c>
      <c r="I169" s="1">
        <f>Table1345678910[[#This Row],[مبيعات جدول 5% ]]*5%</f>
        <v>0</v>
      </c>
      <c r="K16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69" s="1">
        <f>Table1345678910[[#This Row],[مبيعات محلية 14%]]*14%</f>
        <v>0</v>
      </c>
      <c r="P169" s="1">
        <f>Table1345678910[[#This Row],[مبيعات محلية 14%]]*14%</f>
        <v>0</v>
      </c>
      <c r="Q169" s="1">
        <f>Table1345678910[[#This Row],[مشتريات محلية 14%]]+Table1345678910[[#This Row],[مشتريات معفية]]+Table1345678910[[#This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9</v>
      </c>
      <c r="F170" s="1">
        <f>Table1345678910[[#This Row],[مبيعات محلية 14%]]*14%</f>
        <v>0</v>
      </c>
      <c r="I170" s="1">
        <f>Table1345678910[[#This Row],[مبيعات جدول 5% ]]*5%</f>
        <v>0</v>
      </c>
      <c r="K17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0" s="1">
        <f>Table1345678910[[#This Row],[مبيعات محلية 14%]]*14%</f>
        <v>0</v>
      </c>
      <c r="P170" s="1">
        <f>Table1345678910[[#This Row],[مبيعات محلية 14%]]*14%</f>
        <v>0</v>
      </c>
      <c r="Q170" s="1">
        <f>Table1345678910[[#This Row],[مشتريات محلية 14%]]+Table1345678910[[#This Row],[مشتريات معفية]]+Table1345678910[[#This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9</v>
      </c>
      <c r="F171" s="1">
        <f>Table1345678910[[#This Row],[مبيعات محلية 14%]]*14%</f>
        <v>0</v>
      </c>
      <c r="I171" s="1">
        <f>Table1345678910[[#This Row],[مبيعات جدول 5% ]]*5%</f>
        <v>0</v>
      </c>
      <c r="K17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1" s="1">
        <f>Table1345678910[[#This Row],[مبيعات محلية 14%]]*14%</f>
        <v>0</v>
      </c>
      <c r="P171" s="1">
        <f>Table1345678910[[#This Row],[مبيعات محلية 14%]]*14%</f>
        <v>0</v>
      </c>
      <c r="Q171" s="1">
        <f>Table1345678910[[#This Row],[مشتريات محلية 14%]]+Table1345678910[[#This Row],[مشتريات معفية]]+Table1345678910[[#This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9</v>
      </c>
      <c r="F172" s="1">
        <f>Table1345678910[[#This Row],[مبيعات محلية 14%]]*14%</f>
        <v>0</v>
      </c>
      <c r="I172" s="1">
        <f>Table1345678910[[#This Row],[مبيعات جدول 5% ]]*5%</f>
        <v>0</v>
      </c>
      <c r="K17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2" s="1">
        <f>Table1345678910[[#This Row],[مبيعات محلية 14%]]*14%</f>
        <v>0</v>
      </c>
      <c r="P172" s="1">
        <f>Table1345678910[[#This Row],[مبيعات محلية 14%]]*14%</f>
        <v>0</v>
      </c>
      <c r="Q172" s="1">
        <f>Table1345678910[[#This Row],[مشتريات محلية 14%]]+Table1345678910[[#This Row],[مشتريات معفية]]+Table1345678910[[#This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9</v>
      </c>
      <c r="F173" s="1">
        <f>Table1345678910[[#This Row],[مبيعات محلية 14%]]*14%</f>
        <v>0</v>
      </c>
      <c r="I173" s="1">
        <f>Table1345678910[[#This Row],[مبيعات جدول 5% ]]*5%</f>
        <v>0</v>
      </c>
      <c r="K17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3" s="1">
        <f>Table1345678910[[#This Row],[مبيعات محلية 14%]]*14%</f>
        <v>0</v>
      </c>
      <c r="P173" s="1">
        <f>Table1345678910[[#This Row],[مبيعات محلية 14%]]*14%</f>
        <v>0</v>
      </c>
      <c r="Q173" s="1">
        <f>Table1345678910[[#This Row],[مشتريات محلية 14%]]+Table1345678910[[#This Row],[مشتريات معفية]]+Table1345678910[[#This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9</v>
      </c>
      <c r="F174" s="1">
        <f>Table1345678910[[#This Row],[مبيعات محلية 14%]]*14%</f>
        <v>0</v>
      </c>
      <c r="I174" s="1">
        <f>Table1345678910[[#This Row],[مبيعات جدول 5% ]]*5%</f>
        <v>0</v>
      </c>
      <c r="K17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4" s="1">
        <f>Table1345678910[[#This Row],[مبيعات محلية 14%]]*14%</f>
        <v>0</v>
      </c>
      <c r="P174" s="1">
        <f>Table1345678910[[#This Row],[مبيعات محلية 14%]]*14%</f>
        <v>0</v>
      </c>
      <c r="Q174" s="1">
        <f>Table1345678910[[#This Row],[مشتريات محلية 14%]]+Table1345678910[[#This Row],[مشتريات معفية]]+Table1345678910[[#This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9</v>
      </c>
      <c r="F175" s="1">
        <f>Table1345678910[[#This Row],[مبيعات محلية 14%]]*14%</f>
        <v>0</v>
      </c>
      <c r="I175" s="1">
        <f>Table1345678910[[#This Row],[مبيعات جدول 5% ]]*5%</f>
        <v>0</v>
      </c>
      <c r="K17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5" s="1">
        <f>Table1345678910[[#This Row],[مبيعات محلية 14%]]*14%</f>
        <v>0</v>
      </c>
      <c r="P175" s="1">
        <f>Table1345678910[[#This Row],[مبيعات محلية 14%]]*14%</f>
        <v>0</v>
      </c>
      <c r="Q175" s="1">
        <f>Table1345678910[[#This Row],[مشتريات محلية 14%]]+Table1345678910[[#This Row],[مشتريات معفية]]+Table1345678910[[#This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9</v>
      </c>
      <c r="F176" s="1">
        <f>Table1345678910[[#This Row],[مبيعات محلية 14%]]*14%</f>
        <v>0</v>
      </c>
      <c r="I176" s="1">
        <f>Table1345678910[[#This Row],[مبيعات جدول 5% ]]*5%</f>
        <v>0</v>
      </c>
      <c r="K17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6" s="1">
        <f>Table1345678910[[#This Row],[مبيعات محلية 14%]]*14%</f>
        <v>0</v>
      </c>
      <c r="P176" s="1">
        <f>Table1345678910[[#This Row],[مبيعات محلية 14%]]*14%</f>
        <v>0</v>
      </c>
      <c r="Q176" s="1">
        <f>Table1345678910[[#This Row],[مشتريات محلية 14%]]+Table1345678910[[#This Row],[مشتريات معفية]]+Table1345678910[[#This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9</v>
      </c>
      <c r="F177" s="1">
        <f>Table1345678910[[#This Row],[مبيعات محلية 14%]]*14%</f>
        <v>0</v>
      </c>
      <c r="I177" s="1">
        <f>Table1345678910[[#This Row],[مبيعات جدول 5% ]]*5%</f>
        <v>0</v>
      </c>
      <c r="K17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7" s="1">
        <f>Table1345678910[[#This Row],[مبيعات محلية 14%]]*14%</f>
        <v>0</v>
      </c>
      <c r="P177" s="1">
        <f>Table1345678910[[#This Row],[مبيعات محلية 14%]]*14%</f>
        <v>0</v>
      </c>
      <c r="Q177" s="1">
        <f>Table1345678910[[#This Row],[مشتريات محلية 14%]]+Table1345678910[[#This Row],[مشتريات معفية]]+Table1345678910[[#This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9</v>
      </c>
      <c r="F178" s="1">
        <f>Table1345678910[[#This Row],[مبيعات محلية 14%]]*14%</f>
        <v>0</v>
      </c>
      <c r="I178" s="1">
        <f>Table1345678910[[#This Row],[مبيعات جدول 5% ]]*5%</f>
        <v>0</v>
      </c>
      <c r="K17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8" s="1">
        <f>Table1345678910[[#This Row],[مبيعات محلية 14%]]*14%</f>
        <v>0</v>
      </c>
      <c r="P178" s="1">
        <f>Table1345678910[[#This Row],[مبيعات محلية 14%]]*14%</f>
        <v>0</v>
      </c>
      <c r="Q178" s="1">
        <f>Table1345678910[[#This Row],[مشتريات محلية 14%]]+Table1345678910[[#This Row],[مشتريات معفية]]+Table1345678910[[#This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9</v>
      </c>
      <c r="F179" s="1">
        <f>Table1345678910[[#This Row],[مبيعات محلية 14%]]*14%</f>
        <v>0</v>
      </c>
      <c r="I179" s="1">
        <f>Table1345678910[[#This Row],[مبيعات جدول 5% ]]*5%</f>
        <v>0</v>
      </c>
      <c r="K17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79" s="1">
        <f>Table1345678910[[#This Row],[مبيعات محلية 14%]]*14%</f>
        <v>0</v>
      </c>
      <c r="P179" s="1">
        <f>Table1345678910[[#This Row],[مبيعات محلية 14%]]*14%</f>
        <v>0</v>
      </c>
      <c r="Q179" s="1">
        <f>Table1345678910[[#This Row],[مشتريات محلية 14%]]+Table1345678910[[#This Row],[مشتريات معفية]]+Table1345678910[[#This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9</v>
      </c>
      <c r="F180" s="1">
        <f>Table1345678910[[#This Row],[مبيعات محلية 14%]]*14%</f>
        <v>0</v>
      </c>
      <c r="I180" s="1">
        <f>Table1345678910[[#This Row],[مبيعات جدول 5% ]]*5%</f>
        <v>0</v>
      </c>
      <c r="K18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0" s="1">
        <f>Table1345678910[[#This Row],[مبيعات محلية 14%]]*14%</f>
        <v>0</v>
      </c>
      <c r="P180" s="1">
        <f>Table1345678910[[#This Row],[مبيعات محلية 14%]]*14%</f>
        <v>0</v>
      </c>
      <c r="Q180" s="1">
        <f>Table1345678910[[#This Row],[مشتريات محلية 14%]]+Table1345678910[[#This Row],[مشتريات معفية]]+Table1345678910[[#This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9</v>
      </c>
      <c r="F181" s="1">
        <f>Table1345678910[[#This Row],[مبيعات محلية 14%]]*14%</f>
        <v>0</v>
      </c>
      <c r="I181" s="1">
        <f>Table1345678910[[#This Row],[مبيعات جدول 5% ]]*5%</f>
        <v>0</v>
      </c>
      <c r="K18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1" s="1">
        <f>Table1345678910[[#This Row],[مبيعات محلية 14%]]*14%</f>
        <v>0</v>
      </c>
      <c r="P181" s="1">
        <f>Table1345678910[[#This Row],[مبيعات محلية 14%]]*14%</f>
        <v>0</v>
      </c>
      <c r="Q181" s="1">
        <f>Table1345678910[[#This Row],[مشتريات محلية 14%]]+Table1345678910[[#This Row],[مشتريات معفية]]+Table1345678910[[#This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9</v>
      </c>
      <c r="F182" s="1">
        <f>Table1345678910[[#This Row],[مبيعات محلية 14%]]*14%</f>
        <v>0</v>
      </c>
      <c r="I182" s="1">
        <f>Table1345678910[[#This Row],[مبيعات جدول 5% ]]*5%</f>
        <v>0</v>
      </c>
      <c r="K18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2" s="1">
        <f>Table1345678910[[#This Row],[مبيعات محلية 14%]]*14%</f>
        <v>0</v>
      </c>
      <c r="P182" s="1">
        <f>Table1345678910[[#This Row],[مبيعات محلية 14%]]*14%</f>
        <v>0</v>
      </c>
      <c r="Q182" s="1">
        <f>Table1345678910[[#This Row],[مشتريات محلية 14%]]+Table1345678910[[#This Row],[مشتريات معفية]]+Table1345678910[[#This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9</v>
      </c>
      <c r="F183" s="1">
        <f>Table1345678910[[#This Row],[مبيعات محلية 14%]]*14%</f>
        <v>0</v>
      </c>
      <c r="I183" s="1">
        <f>Table1345678910[[#This Row],[مبيعات جدول 5% ]]*5%</f>
        <v>0</v>
      </c>
      <c r="K18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3" s="1">
        <f>Table1345678910[[#This Row],[مبيعات محلية 14%]]*14%</f>
        <v>0</v>
      </c>
      <c r="P183" s="1">
        <f>Table1345678910[[#This Row],[مبيعات محلية 14%]]*14%</f>
        <v>0</v>
      </c>
      <c r="Q183" s="1">
        <f>Table1345678910[[#This Row],[مشتريات محلية 14%]]+Table1345678910[[#This Row],[مشتريات معفية]]+Table1345678910[[#This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9</v>
      </c>
      <c r="F184" s="1">
        <f>Table1345678910[[#This Row],[مبيعات محلية 14%]]*14%</f>
        <v>0</v>
      </c>
      <c r="I184" s="1">
        <f>Table1345678910[[#This Row],[مبيعات جدول 5% ]]*5%</f>
        <v>0</v>
      </c>
      <c r="K18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4" s="1">
        <f>Table1345678910[[#This Row],[مبيعات محلية 14%]]*14%</f>
        <v>0</v>
      </c>
      <c r="P184" s="1">
        <f>Table1345678910[[#This Row],[مبيعات محلية 14%]]*14%</f>
        <v>0</v>
      </c>
      <c r="Q184" s="1">
        <f>Table1345678910[[#This Row],[مشتريات محلية 14%]]+Table1345678910[[#This Row],[مشتريات معفية]]+Table1345678910[[#This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9</v>
      </c>
      <c r="F185" s="1">
        <f>Table1345678910[[#This Row],[مبيعات محلية 14%]]*14%</f>
        <v>0</v>
      </c>
      <c r="I185" s="1">
        <f>Table1345678910[[#This Row],[مبيعات جدول 5% ]]*5%</f>
        <v>0</v>
      </c>
      <c r="K18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5" s="1">
        <f>Table1345678910[[#This Row],[مبيعات محلية 14%]]*14%</f>
        <v>0</v>
      </c>
      <c r="P185" s="1">
        <f>Table1345678910[[#This Row],[مبيعات محلية 14%]]*14%</f>
        <v>0</v>
      </c>
      <c r="Q185" s="1">
        <f>Table1345678910[[#This Row],[مشتريات محلية 14%]]+Table1345678910[[#This Row],[مشتريات معفية]]+Table1345678910[[#This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9</v>
      </c>
      <c r="F186" s="1">
        <f>Table1345678910[[#This Row],[مبيعات محلية 14%]]*14%</f>
        <v>0</v>
      </c>
      <c r="I186" s="1">
        <f>Table1345678910[[#This Row],[مبيعات جدول 5% ]]*5%</f>
        <v>0</v>
      </c>
      <c r="K18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6" s="1">
        <f>Table1345678910[[#This Row],[مبيعات محلية 14%]]*14%</f>
        <v>0</v>
      </c>
      <c r="P186" s="1">
        <f>Table1345678910[[#This Row],[مبيعات محلية 14%]]*14%</f>
        <v>0</v>
      </c>
      <c r="Q186" s="1">
        <f>Table1345678910[[#This Row],[مشتريات محلية 14%]]+Table1345678910[[#This Row],[مشتريات معفية]]+Table1345678910[[#This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9</v>
      </c>
      <c r="F187" s="1">
        <f>Table1345678910[[#This Row],[مبيعات محلية 14%]]*14%</f>
        <v>0</v>
      </c>
      <c r="I187" s="1">
        <f>Table1345678910[[#This Row],[مبيعات جدول 5% ]]*5%</f>
        <v>0</v>
      </c>
      <c r="K18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7" s="1">
        <f>Table1345678910[[#This Row],[مبيعات محلية 14%]]*14%</f>
        <v>0</v>
      </c>
      <c r="P187" s="1">
        <f>Table1345678910[[#This Row],[مبيعات محلية 14%]]*14%</f>
        <v>0</v>
      </c>
      <c r="Q187" s="1">
        <f>Table1345678910[[#This Row],[مشتريات محلية 14%]]+Table1345678910[[#This Row],[مشتريات معفية]]+Table1345678910[[#This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9</v>
      </c>
      <c r="F188" s="1">
        <f>Table1345678910[[#This Row],[مبيعات محلية 14%]]*14%</f>
        <v>0</v>
      </c>
      <c r="I188" s="1">
        <f>Table1345678910[[#This Row],[مبيعات جدول 5% ]]*5%</f>
        <v>0</v>
      </c>
      <c r="K18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8" s="1">
        <f>Table1345678910[[#This Row],[مبيعات محلية 14%]]*14%</f>
        <v>0</v>
      </c>
      <c r="P188" s="1">
        <f>Table1345678910[[#This Row],[مبيعات محلية 14%]]*14%</f>
        <v>0</v>
      </c>
      <c r="Q188" s="1">
        <f>Table1345678910[[#This Row],[مشتريات محلية 14%]]+Table1345678910[[#This Row],[مشتريات معفية]]+Table1345678910[[#This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9</v>
      </c>
      <c r="F189" s="1">
        <f>Table1345678910[[#This Row],[مبيعات محلية 14%]]*14%</f>
        <v>0</v>
      </c>
      <c r="I189" s="1">
        <f>Table1345678910[[#This Row],[مبيعات جدول 5% ]]*5%</f>
        <v>0</v>
      </c>
      <c r="K18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89" s="1">
        <f>Table1345678910[[#This Row],[مبيعات محلية 14%]]*14%</f>
        <v>0</v>
      </c>
      <c r="P189" s="1">
        <f>Table1345678910[[#This Row],[مبيعات محلية 14%]]*14%</f>
        <v>0</v>
      </c>
      <c r="Q189" s="1">
        <f>Table1345678910[[#This Row],[مشتريات محلية 14%]]+Table1345678910[[#This Row],[مشتريات معفية]]+Table1345678910[[#This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9</v>
      </c>
      <c r="F190" s="1">
        <f>Table1345678910[[#This Row],[مبيعات محلية 14%]]*14%</f>
        <v>0</v>
      </c>
      <c r="I190" s="1">
        <f>Table1345678910[[#This Row],[مبيعات جدول 5% ]]*5%</f>
        <v>0</v>
      </c>
      <c r="K19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0" s="1">
        <f>Table1345678910[[#This Row],[مبيعات محلية 14%]]*14%</f>
        <v>0</v>
      </c>
      <c r="P190" s="1">
        <f>Table1345678910[[#This Row],[مبيعات محلية 14%]]*14%</f>
        <v>0</v>
      </c>
      <c r="Q190" s="1">
        <f>Table1345678910[[#This Row],[مشتريات محلية 14%]]+Table1345678910[[#This Row],[مشتريات معفية]]+Table1345678910[[#This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9</v>
      </c>
      <c r="F191" s="1">
        <f>Table1345678910[[#This Row],[مبيعات محلية 14%]]*14%</f>
        <v>0</v>
      </c>
      <c r="I191" s="1">
        <f>Table1345678910[[#This Row],[مبيعات جدول 5% ]]*5%</f>
        <v>0</v>
      </c>
      <c r="K19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1" s="1">
        <f>Table1345678910[[#This Row],[مبيعات محلية 14%]]*14%</f>
        <v>0</v>
      </c>
      <c r="P191" s="1">
        <f>Table1345678910[[#This Row],[مبيعات محلية 14%]]*14%</f>
        <v>0</v>
      </c>
      <c r="Q191" s="1">
        <f>Table1345678910[[#This Row],[مشتريات محلية 14%]]+Table1345678910[[#This Row],[مشتريات معفية]]+Table1345678910[[#This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9</v>
      </c>
      <c r="F192" s="1">
        <f>Table1345678910[[#This Row],[مبيعات محلية 14%]]*14%</f>
        <v>0</v>
      </c>
      <c r="I192" s="1">
        <f>Table1345678910[[#This Row],[مبيعات جدول 5% ]]*5%</f>
        <v>0</v>
      </c>
      <c r="K19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2" s="1">
        <f>Table1345678910[[#This Row],[مبيعات محلية 14%]]*14%</f>
        <v>0</v>
      </c>
      <c r="P192" s="1">
        <f>Table1345678910[[#This Row],[مبيعات محلية 14%]]*14%</f>
        <v>0</v>
      </c>
      <c r="Q192" s="1">
        <f>Table1345678910[[#This Row],[مشتريات محلية 14%]]+Table1345678910[[#This Row],[مشتريات معفية]]+Table1345678910[[#This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9</v>
      </c>
      <c r="F193" s="1">
        <f>Table1345678910[[#This Row],[مبيعات محلية 14%]]*14%</f>
        <v>0</v>
      </c>
      <c r="I193" s="1">
        <f>Table1345678910[[#This Row],[مبيعات جدول 5% ]]*5%</f>
        <v>0</v>
      </c>
      <c r="K19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3" s="1">
        <f>Table1345678910[[#This Row],[مبيعات محلية 14%]]*14%</f>
        <v>0</v>
      </c>
      <c r="P193" s="1">
        <f>Table1345678910[[#This Row],[مبيعات محلية 14%]]*14%</f>
        <v>0</v>
      </c>
      <c r="Q193" s="1">
        <f>Table1345678910[[#This Row],[مشتريات محلية 14%]]+Table1345678910[[#This Row],[مشتريات معفية]]+Table1345678910[[#This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9</v>
      </c>
      <c r="F194" s="1">
        <f>Table1345678910[[#This Row],[مبيعات محلية 14%]]*14%</f>
        <v>0</v>
      </c>
      <c r="I194" s="1">
        <f>Table1345678910[[#This Row],[مبيعات جدول 5% ]]*5%</f>
        <v>0</v>
      </c>
      <c r="K19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4" s="1">
        <f>Table1345678910[[#This Row],[مبيعات محلية 14%]]*14%</f>
        <v>0</v>
      </c>
      <c r="P194" s="1">
        <f>Table1345678910[[#This Row],[مبيعات محلية 14%]]*14%</f>
        <v>0</v>
      </c>
      <c r="Q194" s="1">
        <f>Table1345678910[[#This Row],[مشتريات محلية 14%]]+Table1345678910[[#This Row],[مشتريات معفية]]+Table1345678910[[#This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9</v>
      </c>
      <c r="F195" s="1">
        <f>Table1345678910[[#This Row],[مبيعات محلية 14%]]*14%</f>
        <v>0</v>
      </c>
      <c r="I195" s="1">
        <f>Table1345678910[[#This Row],[مبيعات جدول 5% ]]*5%</f>
        <v>0</v>
      </c>
      <c r="K19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5" s="1">
        <f>Table1345678910[[#This Row],[مبيعات محلية 14%]]*14%</f>
        <v>0</v>
      </c>
      <c r="P195" s="1">
        <f>Table1345678910[[#This Row],[مبيعات محلية 14%]]*14%</f>
        <v>0</v>
      </c>
      <c r="Q195" s="1">
        <f>Table1345678910[[#This Row],[مشتريات محلية 14%]]+Table1345678910[[#This Row],[مشتريات معفية]]+Table1345678910[[#This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9</v>
      </c>
      <c r="F196" s="1">
        <f>Table1345678910[[#This Row],[مبيعات محلية 14%]]*14%</f>
        <v>0</v>
      </c>
      <c r="I196" s="1">
        <f>Table1345678910[[#This Row],[مبيعات جدول 5% ]]*5%</f>
        <v>0</v>
      </c>
      <c r="K19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6" s="1">
        <f>Table1345678910[[#This Row],[مبيعات محلية 14%]]*14%</f>
        <v>0</v>
      </c>
      <c r="P196" s="1">
        <f>Table1345678910[[#This Row],[مبيعات محلية 14%]]*14%</f>
        <v>0</v>
      </c>
      <c r="Q196" s="1">
        <f>Table1345678910[[#This Row],[مشتريات محلية 14%]]+Table1345678910[[#This Row],[مشتريات معفية]]+Table1345678910[[#This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9</v>
      </c>
      <c r="F197" s="1">
        <f>Table1345678910[[#This Row],[مبيعات محلية 14%]]*14%</f>
        <v>0</v>
      </c>
      <c r="I197" s="1">
        <f>Table1345678910[[#This Row],[مبيعات جدول 5% ]]*5%</f>
        <v>0</v>
      </c>
      <c r="K19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7" s="1">
        <f>Table1345678910[[#This Row],[مبيعات محلية 14%]]*14%</f>
        <v>0</v>
      </c>
      <c r="P197" s="1">
        <f>Table1345678910[[#This Row],[مبيعات محلية 14%]]*14%</f>
        <v>0</v>
      </c>
      <c r="Q197" s="1">
        <f>Table1345678910[[#This Row],[مشتريات محلية 14%]]+Table1345678910[[#This Row],[مشتريات معفية]]+Table1345678910[[#This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9</v>
      </c>
      <c r="F198" s="1">
        <f>Table1345678910[[#This Row],[مبيعات محلية 14%]]*14%</f>
        <v>0</v>
      </c>
      <c r="I198" s="1">
        <f>Table1345678910[[#This Row],[مبيعات جدول 5% ]]*5%</f>
        <v>0</v>
      </c>
      <c r="K19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8" s="1">
        <f>Table1345678910[[#This Row],[مبيعات محلية 14%]]*14%</f>
        <v>0</v>
      </c>
      <c r="P198" s="1">
        <f>Table1345678910[[#This Row],[مبيعات محلية 14%]]*14%</f>
        <v>0</v>
      </c>
      <c r="Q198" s="1">
        <f>Table1345678910[[#This Row],[مشتريات محلية 14%]]+Table1345678910[[#This Row],[مشتريات معفية]]+Table1345678910[[#This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9</v>
      </c>
      <c r="F199" s="1">
        <f>Table1345678910[[#This Row],[مبيعات محلية 14%]]*14%</f>
        <v>0</v>
      </c>
      <c r="I199" s="1">
        <f>Table1345678910[[#This Row],[مبيعات جدول 5% ]]*5%</f>
        <v>0</v>
      </c>
      <c r="K19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199" s="1">
        <f>Table1345678910[[#This Row],[مبيعات محلية 14%]]*14%</f>
        <v>0</v>
      </c>
      <c r="P199" s="1">
        <f>Table1345678910[[#This Row],[مبيعات محلية 14%]]*14%</f>
        <v>0</v>
      </c>
      <c r="Q199" s="1">
        <f>Table1345678910[[#This Row],[مشتريات محلية 14%]]+Table1345678910[[#This Row],[مشتريات معفية]]+Table1345678910[[#This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9</v>
      </c>
      <c r="F200" s="1">
        <f>Table1345678910[[#This Row],[مبيعات محلية 14%]]*14%</f>
        <v>0</v>
      </c>
      <c r="I200" s="1">
        <f>Table1345678910[[#This Row],[مبيعات جدول 5% ]]*5%</f>
        <v>0</v>
      </c>
      <c r="K20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0" s="1">
        <f>Table1345678910[[#This Row],[مبيعات محلية 14%]]*14%</f>
        <v>0</v>
      </c>
      <c r="P200" s="1">
        <f>Table1345678910[[#This Row],[مبيعات محلية 14%]]*14%</f>
        <v>0</v>
      </c>
      <c r="Q200" s="1">
        <f>Table1345678910[[#This Row],[مشتريات محلية 14%]]+Table1345678910[[#This Row],[مشتريات معفية]]+Table1345678910[[#This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9</v>
      </c>
      <c r="F201" s="1">
        <f>Table1345678910[[#This Row],[مبيعات محلية 14%]]*14%</f>
        <v>0</v>
      </c>
      <c r="I201" s="1">
        <f>Table1345678910[[#This Row],[مبيعات جدول 5% ]]*5%</f>
        <v>0</v>
      </c>
      <c r="K20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1" s="1">
        <f>Table1345678910[[#This Row],[مبيعات محلية 14%]]*14%</f>
        <v>0</v>
      </c>
      <c r="P201" s="1">
        <f>Table1345678910[[#This Row],[مبيعات محلية 14%]]*14%</f>
        <v>0</v>
      </c>
      <c r="Q201" s="1">
        <f>Table1345678910[[#This Row],[مشتريات محلية 14%]]+Table1345678910[[#This Row],[مشتريات معفية]]+Table1345678910[[#This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9</v>
      </c>
      <c r="F202" s="1">
        <f>Table1345678910[[#This Row],[مبيعات محلية 14%]]*14%</f>
        <v>0</v>
      </c>
      <c r="I202" s="1">
        <f>Table1345678910[[#This Row],[مبيعات جدول 5% ]]*5%</f>
        <v>0</v>
      </c>
      <c r="K20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2" s="1">
        <f>Table1345678910[[#This Row],[مبيعات محلية 14%]]*14%</f>
        <v>0</v>
      </c>
      <c r="P202" s="1">
        <f>Table1345678910[[#This Row],[مبيعات محلية 14%]]*14%</f>
        <v>0</v>
      </c>
      <c r="Q202" s="1">
        <f>Table1345678910[[#This Row],[مشتريات محلية 14%]]+Table1345678910[[#This Row],[مشتريات معفية]]+Table1345678910[[#This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9</v>
      </c>
      <c r="F203" s="1">
        <f>Table1345678910[[#This Row],[مبيعات محلية 14%]]*14%</f>
        <v>0</v>
      </c>
      <c r="I203" s="1">
        <f>Table1345678910[[#This Row],[مبيعات جدول 5% ]]*5%</f>
        <v>0</v>
      </c>
      <c r="K20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3" s="1">
        <f>Table1345678910[[#This Row],[مبيعات محلية 14%]]*14%</f>
        <v>0</v>
      </c>
      <c r="P203" s="1">
        <f>Table1345678910[[#This Row],[مبيعات محلية 14%]]*14%</f>
        <v>0</v>
      </c>
      <c r="Q203" s="1">
        <f>Table1345678910[[#This Row],[مشتريات محلية 14%]]+Table1345678910[[#This Row],[مشتريات معفية]]+Table1345678910[[#This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9</v>
      </c>
      <c r="F204" s="1">
        <f>Table1345678910[[#This Row],[مبيعات محلية 14%]]*14%</f>
        <v>0</v>
      </c>
      <c r="I204" s="1">
        <f>Table1345678910[[#This Row],[مبيعات جدول 5% ]]*5%</f>
        <v>0</v>
      </c>
      <c r="K20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4" s="1">
        <f>Table1345678910[[#This Row],[مبيعات محلية 14%]]*14%</f>
        <v>0</v>
      </c>
      <c r="P204" s="1">
        <f>Table1345678910[[#This Row],[مبيعات محلية 14%]]*14%</f>
        <v>0</v>
      </c>
      <c r="Q204" s="1">
        <f>Table1345678910[[#This Row],[مشتريات محلية 14%]]+Table1345678910[[#This Row],[مشتريات معفية]]+Table1345678910[[#This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9</v>
      </c>
      <c r="F205" s="1">
        <f>Table1345678910[[#This Row],[مبيعات محلية 14%]]*14%</f>
        <v>0</v>
      </c>
      <c r="I205" s="1">
        <f>Table1345678910[[#This Row],[مبيعات جدول 5% ]]*5%</f>
        <v>0</v>
      </c>
      <c r="K20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5" s="1">
        <f>Table1345678910[[#This Row],[مبيعات محلية 14%]]*14%</f>
        <v>0</v>
      </c>
      <c r="P205" s="1">
        <f>Table1345678910[[#This Row],[مبيعات محلية 14%]]*14%</f>
        <v>0</v>
      </c>
      <c r="Q205" s="1">
        <f>Table1345678910[[#This Row],[مشتريات محلية 14%]]+Table1345678910[[#This Row],[مشتريات معفية]]+Table1345678910[[#This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9</v>
      </c>
      <c r="F206" s="1">
        <f>Table1345678910[[#This Row],[مبيعات محلية 14%]]*14%</f>
        <v>0</v>
      </c>
      <c r="I206" s="1">
        <f>Table1345678910[[#This Row],[مبيعات جدول 5% ]]*5%</f>
        <v>0</v>
      </c>
      <c r="K20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6" s="1">
        <f>Table1345678910[[#This Row],[مبيعات محلية 14%]]*14%</f>
        <v>0</v>
      </c>
      <c r="P206" s="1">
        <f>Table1345678910[[#This Row],[مبيعات محلية 14%]]*14%</f>
        <v>0</v>
      </c>
      <c r="Q206" s="1">
        <f>Table1345678910[[#This Row],[مشتريات محلية 14%]]+Table1345678910[[#This Row],[مشتريات معفية]]+Table1345678910[[#This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9</v>
      </c>
      <c r="F207" s="1">
        <f>Table1345678910[[#This Row],[مبيعات محلية 14%]]*14%</f>
        <v>0</v>
      </c>
      <c r="I207" s="1">
        <f>Table1345678910[[#This Row],[مبيعات جدول 5% ]]*5%</f>
        <v>0</v>
      </c>
      <c r="K20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7" s="1">
        <f>Table1345678910[[#This Row],[مبيعات محلية 14%]]*14%</f>
        <v>0</v>
      </c>
      <c r="P207" s="1">
        <f>Table1345678910[[#This Row],[مبيعات محلية 14%]]*14%</f>
        <v>0</v>
      </c>
      <c r="Q207" s="1">
        <f>Table1345678910[[#This Row],[مشتريات محلية 14%]]+Table1345678910[[#This Row],[مشتريات معفية]]+Table1345678910[[#This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9</v>
      </c>
      <c r="F208" s="1">
        <f>Table1345678910[[#This Row],[مبيعات محلية 14%]]*14%</f>
        <v>0</v>
      </c>
      <c r="I208" s="1">
        <f>Table1345678910[[#This Row],[مبيعات جدول 5% ]]*5%</f>
        <v>0</v>
      </c>
      <c r="K20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8" s="1">
        <f>Table1345678910[[#This Row],[مبيعات محلية 14%]]*14%</f>
        <v>0</v>
      </c>
      <c r="P208" s="1">
        <f>Table1345678910[[#This Row],[مبيعات محلية 14%]]*14%</f>
        <v>0</v>
      </c>
      <c r="Q208" s="1">
        <f>Table1345678910[[#This Row],[مشتريات محلية 14%]]+Table1345678910[[#This Row],[مشتريات معفية]]+Table1345678910[[#This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9</v>
      </c>
      <c r="F209" s="1">
        <f>Table1345678910[[#This Row],[مبيعات محلية 14%]]*14%</f>
        <v>0</v>
      </c>
      <c r="I209" s="1">
        <f>Table1345678910[[#This Row],[مبيعات جدول 5% ]]*5%</f>
        <v>0</v>
      </c>
      <c r="K20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09" s="1">
        <f>Table1345678910[[#This Row],[مبيعات محلية 14%]]*14%</f>
        <v>0</v>
      </c>
      <c r="P209" s="1">
        <f>Table1345678910[[#This Row],[مبيعات محلية 14%]]*14%</f>
        <v>0</v>
      </c>
      <c r="Q209" s="1">
        <f>Table1345678910[[#This Row],[مشتريات محلية 14%]]+Table1345678910[[#This Row],[مشتريات معفية]]+Table1345678910[[#This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9</v>
      </c>
      <c r="F210" s="1">
        <f>Table1345678910[[#This Row],[مبيعات محلية 14%]]*14%</f>
        <v>0</v>
      </c>
      <c r="I210" s="1">
        <f>Table1345678910[[#This Row],[مبيعات جدول 5% ]]*5%</f>
        <v>0</v>
      </c>
      <c r="K21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0" s="1">
        <f>Table1345678910[[#This Row],[مبيعات محلية 14%]]*14%</f>
        <v>0</v>
      </c>
      <c r="P210" s="1">
        <f>Table1345678910[[#This Row],[مبيعات محلية 14%]]*14%</f>
        <v>0</v>
      </c>
      <c r="Q210" s="1">
        <f>Table1345678910[[#This Row],[مشتريات محلية 14%]]+Table1345678910[[#This Row],[مشتريات معفية]]+Table1345678910[[#This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9</v>
      </c>
      <c r="F211" s="1">
        <f>Table1345678910[[#This Row],[مبيعات محلية 14%]]*14%</f>
        <v>0</v>
      </c>
      <c r="I211" s="1">
        <f>Table1345678910[[#This Row],[مبيعات جدول 5% ]]*5%</f>
        <v>0</v>
      </c>
      <c r="K21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1" s="1">
        <f>Table1345678910[[#This Row],[مبيعات محلية 14%]]*14%</f>
        <v>0</v>
      </c>
      <c r="P211" s="1">
        <f>Table1345678910[[#This Row],[مبيعات محلية 14%]]*14%</f>
        <v>0</v>
      </c>
      <c r="Q211" s="1">
        <f>Table1345678910[[#This Row],[مشتريات محلية 14%]]+Table1345678910[[#This Row],[مشتريات معفية]]+Table1345678910[[#This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9</v>
      </c>
      <c r="F212" s="1">
        <f>Table1345678910[[#This Row],[مبيعات محلية 14%]]*14%</f>
        <v>0</v>
      </c>
      <c r="I212" s="1">
        <f>Table1345678910[[#This Row],[مبيعات جدول 5% ]]*5%</f>
        <v>0</v>
      </c>
      <c r="K21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2" s="1">
        <f>Table1345678910[[#This Row],[مبيعات محلية 14%]]*14%</f>
        <v>0</v>
      </c>
      <c r="P212" s="1">
        <f>Table1345678910[[#This Row],[مبيعات محلية 14%]]*14%</f>
        <v>0</v>
      </c>
      <c r="Q212" s="1">
        <f>Table1345678910[[#This Row],[مشتريات محلية 14%]]+Table1345678910[[#This Row],[مشتريات معفية]]+Table1345678910[[#This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9</v>
      </c>
      <c r="F213" s="1">
        <f>Table1345678910[[#This Row],[مبيعات محلية 14%]]*14%</f>
        <v>0</v>
      </c>
      <c r="I213" s="1">
        <f>Table1345678910[[#This Row],[مبيعات جدول 5% ]]*5%</f>
        <v>0</v>
      </c>
      <c r="K21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3" s="1">
        <f>Table1345678910[[#This Row],[مبيعات محلية 14%]]*14%</f>
        <v>0</v>
      </c>
      <c r="P213" s="1">
        <f>Table1345678910[[#This Row],[مبيعات محلية 14%]]*14%</f>
        <v>0</v>
      </c>
      <c r="Q213" s="1">
        <f>Table1345678910[[#This Row],[مشتريات محلية 14%]]+Table1345678910[[#This Row],[مشتريات معفية]]+Table1345678910[[#This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9</v>
      </c>
      <c r="F214" s="1">
        <f>Table1345678910[[#This Row],[مبيعات محلية 14%]]*14%</f>
        <v>0</v>
      </c>
      <c r="I214" s="1">
        <f>Table1345678910[[#This Row],[مبيعات جدول 5% ]]*5%</f>
        <v>0</v>
      </c>
      <c r="K21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4" s="1">
        <f>Table1345678910[[#This Row],[مبيعات محلية 14%]]*14%</f>
        <v>0</v>
      </c>
      <c r="P214" s="1">
        <f>Table1345678910[[#This Row],[مبيعات محلية 14%]]*14%</f>
        <v>0</v>
      </c>
      <c r="Q214" s="1">
        <f>Table1345678910[[#This Row],[مشتريات محلية 14%]]+Table1345678910[[#This Row],[مشتريات معفية]]+Table1345678910[[#This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9</v>
      </c>
      <c r="F215" s="1">
        <f>Table1345678910[[#This Row],[مبيعات محلية 14%]]*14%</f>
        <v>0</v>
      </c>
      <c r="I215" s="1">
        <f>Table1345678910[[#This Row],[مبيعات جدول 5% ]]*5%</f>
        <v>0</v>
      </c>
      <c r="K21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5" s="1">
        <f>Table1345678910[[#This Row],[مبيعات محلية 14%]]*14%</f>
        <v>0</v>
      </c>
      <c r="P215" s="1">
        <f>Table1345678910[[#This Row],[مبيعات محلية 14%]]*14%</f>
        <v>0</v>
      </c>
      <c r="Q215" s="1">
        <f>Table1345678910[[#This Row],[مشتريات محلية 14%]]+Table1345678910[[#This Row],[مشتريات معفية]]+Table1345678910[[#This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9</v>
      </c>
      <c r="F216" s="1">
        <f>Table1345678910[[#This Row],[مبيعات محلية 14%]]*14%</f>
        <v>0</v>
      </c>
      <c r="I216" s="1">
        <f>Table1345678910[[#This Row],[مبيعات جدول 5% ]]*5%</f>
        <v>0</v>
      </c>
      <c r="K21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6" s="1">
        <f>Table1345678910[[#This Row],[مبيعات محلية 14%]]*14%</f>
        <v>0</v>
      </c>
      <c r="P216" s="1">
        <f>Table1345678910[[#This Row],[مبيعات محلية 14%]]*14%</f>
        <v>0</v>
      </c>
      <c r="Q216" s="1">
        <f>Table1345678910[[#This Row],[مشتريات محلية 14%]]+Table1345678910[[#This Row],[مشتريات معفية]]+Table1345678910[[#This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9</v>
      </c>
      <c r="F217" s="1">
        <f>Table1345678910[[#This Row],[مبيعات محلية 14%]]*14%</f>
        <v>0</v>
      </c>
      <c r="I217" s="1">
        <f>Table1345678910[[#This Row],[مبيعات جدول 5% ]]*5%</f>
        <v>0</v>
      </c>
      <c r="K21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7" s="1">
        <f>Table1345678910[[#This Row],[مبيعات محلية 14%]]*14%</f>
        <v>0</v>
      </c>
      <c r="P217" s="1">
        <f>Table1345678910[[#This Row],[مبيعات محلية 14%]]*14%</f>
        <v>0</v>
      </c>
      <c r="Q217" s="1">
        <f>Table1345678910[[#This Row],[مشتريات محلية 14%]]+Table1345678910[[#This Row],[مشتريات معفية]]+Table1345678910[[#This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9</v>
      </c>
      <c r="F218" s="1">
        <f>Table1345678910[[#This Row],[مبيعات محلية 14%]]*14%</f>
        <v>0</v>
      </c>
      <c r="I218" s="1">
        <f>Table1345678910[[#This Row],[مبيعات جدول 5% ]]*5%</f>
        <v>0</v>
      </c>
      <c r="K21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8" s="1">
        <f>Table1345678910[[#This Row],[مبيعات محلية 14%]]*14%</f>
        <v>0</v>
      </c>
      <c r="P218" s="1">
        <f>Table1345678910[[#This Row],[مبيعات محلية 14%]]*14%</f>
        <v>0</v>
      </c>
      <c r="Q218" s="1">
        <f>Table1345678910[[#This Row],[مشتريات محلية 14%]]+Table1345678910[[#This Row],[مشتريات معفية]]+Table1345678910[[#This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9</v>
      </c>
      <c r="F219" s="1">
        <f>Table1345678910[[#This Row],[مبيعات محلية 14%]]*14%</f>
        <v>0</v>
      </c>
      <c r="I219" s="1">
        <f>Table1345678910[[#This Row],[مبيعات جدول 5% ]]*5%</f>
        <v>0</v>
      </c>
      <c r="K21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19" s="1">
        <f>Table1345678910[[#This Row],[مبيعات محلية 14%]]*14%</f>
        <v>0</v>
      </c>
      <c r="P219" s="1">
        <f>Table1345678910[[#This Row],[مبيعات محلية 14%]]*14%</f>
        <v>0</v>
      </c>
      <c r="Q219" s="1">
        <f>Table1345678910[[#This Row],[مشتريات محلية 14%]]+Table1345678910[[#This Row],[مشتريات معفية]]+Table1345678910[[#This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9</v>
      </c>
      <c r="F220" s="1">
        <f>Table1345678910[[#This Row],[مبيعات محلية 14%]]*14%</f>
        <v>0</v>
      </c>
      <c r="I220" s="1">
        <f>Table1345678910[[#This Row],[مبيعات جدول 5% ]]*5%</f>
        <v>0</v>
      </c>
      <c r="K22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0" s="1">
        <f>Table1345678910[[#This Row],[مبيعات محلية 14%]]*14%</f>
        <v>0</v>
      </c>
      <c r="P220" s="1">
        <f>Table1345678910[[#This Row],[مبيعات محلية 14%]]*14%</f>
        <v>0</v>
      </c>
      <c r="Q220" s="1">
        <f>Table1345678910[[#This Row],[مشتريات محلية 14%]]+Table1345678910[[#This Row],[مشتريات معفية]]+Table1345678910[[#This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9</v>
      </c>
      <c r="F221" s="1">
        <f>Table1345678910[[#This Row],[مبيعات محلية 14%]]*14%</f>
        <v>0</v>
      </c>
      <c r="I221" s="1">
        <f>Table1345678910[[#This Row],[مبيعات جدول 5% ]]*5%</f>
        <v>0</v>
      </c>
      <c r="K22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1" s="1">
        <f>Table1345678910[[#This Row],[مبيعات محلية 14%]]*14%</f>
        <v>0</v>
      </c>
      <c r="P221" s="1">
        <f>Table1345678910[[#This Row],[مبيعات محلية 14%]]*14%</f>
        <v>0</v>
      </c>
      <c r="Q221" s="1">
        <f>Table1345678910[[#This Row],[مشتريات محلية 14%]]+Table1345678910[[#This Row],[مشتريات معفية]]+Table1345678910[[#This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9</v>
      </c>
      <c r="F222" s="1">
        <f>Table1345678910[[#This Row],[مبيعات محلية 14%]]*14%</f>
        <v>0</v>
      </c>
      <c r="I222" s="1">
        <f>Table1345678910[[#This Row],[مبيعات جدول 5% ]]*5%</f>
        <v>0</v>
      </c>
      <c r="K22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2" s="1">
        <f>Table1345678910[[#This Row],[مبيعات محلية 14%]]*14%</f>
        <v>0</v>
      </c>
      <c r="P222" s="1">
        <f>Table1345678910[[#This Row],[مبيعات محلية 14%]]*14%</f>
        <v>0</v>
      </c>
      <c r="Q222" s="1">
        <f>Table1345678910[[#This Row],[مشتريات محلية 14%]]+Table1345678910[[#This Row],[مشتريات معفية]]+Table1345678910[[#This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9</v>
      </c>
      <c r="F223" s="1">
        <f>Table1345678910[[#This Row],[مبيعات محلية 14%]]*14%</f>
        <v>0</v>
      </c>
      <c r="I223" s="1">
        <f>Table1345678910[[#This Row],[مبيعات جدول 5% ]]*5%</f>
        <v>0</v>
      </c>
      <c r="K22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3" s="1">
        <f>Table1345678910[[#This Row],[مبيعات محلية 14%]]*14%</f>
        <v>0</v>
      </c>
      <c r="P223" s="1">
        <f>Table1345678910[[#This Row],[مبيعات محلية 14%]]*14%</f>
        <v>0</v>
      </c>
      <c r="Q223" s="1">
        <f>Table1345678910[[#This Row],[مشتريات محلية 14%]]+Table1345678910[[#This Row],[مشتريات معفية]]+Table1345678910[[#This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9</v>
      </c>
      <c r="F224" s="1">
        <f>Table1345678910[[#This Row],[مبيعات محلية 14%]]*14%</f>
        <v>0</v>
      </c>
      <c r="I224" s="1">
        <f>Table1345678910[[#This Row],[مبيعات جدول 5% ]]*5%</f>
        <v>0</v>
      </c>
      <c r="K22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4" s="1">
        <f>Table1345678910[[#This Row],[مبيعات محلية 14%]]*14%</f>
        <v>0</v>
      </c>
      <c r="P224" s="1">
        <f>Table1345678910[[#This Row],[مبيعات محلية 14%]]*14%</f>
        <v>0</v>
      </c>
      <c r="Q224" s="1">
        <f>Table1345678910[[#This Row],[مشتريات محلية 14%]]+Table1345678910[[#This Row],[مشتريات معفية]]+Table1345678910[[#This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9</v>
      </c>
      <c r="F225" s="1">
        <f>Table1345678910[[#This Row],[مبيعات محلية 14%]]*14%</f>
        <v>0</v>
      </c>
      <c r="I225" s="1">
        <f>Table1345678910[[#This Row],[مبيعات جدول 5% ]]*5%</f>
        <v>0</v>
      </c>
      <c r="K22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5" s="1">
        <f>Table1345678910[[#This Row],[مبيعات محلية 14%]]*14%</f>
        <v>0</v>
      </c>
      <c r="P225" s="1">
        <f>Table1345678910[[#This Row],[مبيعات محلية 14%]]*14%</f>
        <v>0</v>
      </c>
      <c r="Q225" s="1">
        <f>Table1345678910[[#This Row],[مشتريات محلية 14%]]+Table1345678910[[#This Row],[مشتريات معفية]]+Table1345678910[[#This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9</v>
      </c>
      <c r="F226" s="1">
        <f>Table1345678910[[#This Row],[مبيعات محلية 14%]]*14%</f>
        <v>0</v>
      </c>
      <c r="I226" s="1">
        <f>Table1345678910[[#This Row],[مبيعات جدول 5% ]]*5%</f>
        <v>0</v>
      </c>
      <c r="K22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6" s="1">
        <f>Table1345678910[[#This Row],[مبيعات محلية 14%]]*14%</f>
        <v>0</v>
      </c>
      <c r="P226" s="1">
        <f>Table1345678910[[#This Row],[مبيعات محلية 14%]]*14%</f>
        <v>0</v>
      </c>
      <c r="Q226" s="1">
        <f>Table1345678910[[#This Row],[مشتريات محلية 14%]]+Table1345678910[[#This Row],[مشتريات معفية]]+Table1345678910[[#This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9</v>
      </c>
      <c r="F227" s="1">
        <f>Table1345678910[[#This Row],[مبيعات محلية 14%]]*14%</f>
        <v>0</v>
      </c>
      <c r="I227" s="1">
        <f>Table1345678910[[#This Row],[مبيعات جدول 5% ]]*5%</f>
        <v>0</v>
      </c>
      <c r="K22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7" s="1">
        <f>Table1345678910[[#This Row],[مبيعات محلية 14%]]*14%</f>
        <v>0</v>
      </c>
      <c r="P227" s="1">
        <f>Table1345678910[[#This Row],[مبيعات محلية 14%]]*14%</f>
        <v>0</v>
      </c>
      <c r="Q227" s="1">
        <f>Table1345678910[[#This Row],[مشتريات محلية 14%]]+Table1345678910[[#This Row],[مشتريات معفية]]+Table1345678910[[#This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9</v>
      </c>
      <c r="F228" s="1">
        <f>Table1345678910[[#This Row],[مبيعات محلية 14%]]*14%</f>
        <v>0</v>
      </c>
      <c r="I228" s="1">
        <f>Table1345678910[[#This Row],[مبيعات جدول 5% ]]*5%</f>
        <v>0</v>
      </c>
      <c r="K22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8" s="1">
        <f>Table1345678910[[#This Row],[مبيعات محلية 14%]]*14%</f>
        <v>0</v>
      </c>
      <c r="P228" s="1">
        <f>Table1345678910[[#This Row],[مبيعات محلية 14%]]*14%</f>
        <v>0</v>
      </c>
      <c r="Q228" s="1">
        <f>Table1345678910[[#This Row],[مشتريات محلية 14%]]+Table1345678910[[#This Row],[مشتريات معفية]]+Table1345678910[[#This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9</v>
      </c>
      <c r="F229" s="1">
        <f>Table1345678910[[#This Row],[مبيعات محلية 14%]]*14%</f>
        <v>0</v>
      </c>
      <c r="I229" s="1">
        <f>Table1345678910[[#This Row],[مبيعات جدول 5% ]]*5%</f>
        <v>0</v>
      </c>
      <c r="K22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29" s="1">
        <f>Table1345678910[[#This Row],[مبيعات محلية 14%]]*14%</f>
        <v>0</v>
      </c>
      <c r="P229" s="1">
        <f>Table1345678910[[#This Row],[مبيعات محلية 14%]]*14%</f>
        <v>0</v>
      </c>
      <c r="Q229" s="1">
        <f>Table1345678910[[#This Row],[مشتريات محلية 14%]]+Table1345678910[[#This Row],[مشتريات معفية]]+Table1345678910[[#This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9</v>
      </c>
      <c r="F230" s="1">
        <f>Table1345678910[[#This Row],[مبيعات محلية 14%]]*14%</f>
        <v>0</v>
      </c>
      <c r="I230" s="1">
        <f>Table1345678910[[#This Row],[مبيعات جدول 5% ]]*5%</f>
        <v>0</v>
      </c>
      <c r="K23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0" s="1">
        <f>Table1345678910[[#This Row],[مبيعات محلية 14%]]*14%</f>
        <v>0</v>
      </c>
      <c r="P230" s="1">
        <f>Table1345678910[[#This Row],[مبيعات محلية 14%]]*14%</f>
        <v>0</v>
      </c>
      <c r="Q230" s="1">
        <f>Table1345678910[[#This Row],[مشتريات محلية 14%]]+Table1345678910[[#This Row],[مشتريات معفية]]+Table1345678910[[#This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9</v>
      </c>
      <c r="F231" s="1">
        <f>Table1345678910[[#This Row],[مبيعات محلية 14%]]*14%</f>
        <v>0</v>
      </c>
      <c r="I231" s="1">
        <f>Table1345678910[[#This Row],[مبيعات جدول 5% ]]*5%</f>
        <v>0</v>
      </c>
      <c r="K23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1" s="1">
        <f>Table1345678910[[#This Row],[مبيعات محلية 14%]]*14%</f>
        <v>0</v>
      </c>
      <c r="P231" s="1">
        <f>Table1345678910[[#This Row],[مبيعات محلية 14%]]*14%</f>
        <v>0</v>
      </c>
      <c r="Q231" s="1">
        <f>Table1345678910[[#This Row],[مشتريات محلية 14%]]+Table1345678910[[#This Row],[مشتريات معفية]]+Table1345678910[[#This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9</v>
      </c>
      <c r="F232" s="1">
        <f>Table1345678910[[#This Row],[مبيعات محلية 14%]]*14%</f>
        <v>0</v>
      </c>
      <c r="I232" s="1">
        <f>Table1345678910[[#This Row],[مبيعات جدول 5% ]]*5%</f>
        <v>0</v>
      </c>
      <c r="K23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2" s="1">
        <f>Table1345678910[[#This Row],[مبيعات محلية 14%]]*14%</f>
        <v>0</v>
      </c>
      <c r="P232" s="1">
        <f>Table1345678910[[#This Row],[مبيعات محلية 14%]]*14%</f>
        <v>0</v>
      </c>
      <c r="Q232" s="1">
        <f>Table1345678910[[#This Row],[مشتريات محلية 14%]]+Table1345678910[[#This Row],[مشتريات معفية]]+Table1345678910[[#This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9</v>
      </c>
      <c r="F233" s="1">
        <f>Table1345678910[[#This Row],[مبيعات محلية 14%]]*14%</f>
        <v>0</v>
      </c>
      <c r="I233" s="1">
        <f>Table1345678910[[#This Row],[مبيعات جدول 5% ]]*5%</f>
        <v>0</v>
      </c>
      <c r="K23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3" s="1">
        <f>Table1345678910[[#This Row],[مبيعات محلية 14%]]*14%</f>
        <v>0</v>
      </c>
      <c r="P233" s="1">
        <f>Table1345678910[[#This Row],[مبيعات محلية 14%]]*14%</f>
        <v>0</v>
      </c>
      <c r="Q233" s="1">
        <f>Table1345678910[[#This Row],[مشتريات محلية 14%]]+Table1345678910[[#This Row],[مشتريات معفية]]+Table1345678910[[#This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9</v>
      </c>
      <c r="F234" s="1">
        <f>Table1345678910[[#This Row],[مبيعات محلية 14%]]*14%</f>
        <v>0</v>
      </c>
      <c r="I234" s="1">
        <f>Table1345678910[[#This Row],[مبيعات جدول 5% ]]*5%</f>
        <v>0</v>
      </c>
      <c r="K23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4" s="1">
        <f>Table1345678910[[#This Row],[مبيعات محلية 14%]]*14%</f>
        <v>0</v>
      </c>
      <c r="P234" s="1">
        <f>Table1345678910[[#This Row],[مبيعات محلية 14%]]*14%</f>
        <v>0</v>
      </c>
      <c r="Q234" s="1">
        <f>Table1345678910[[#This Row],[مشتريات محلية 14%]]+Table1345678910[[#This Row],[مشتريات معفية]]+Table1345678910[[#This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9</v>
      </c>
      <c r="F235" s="1">
        <f>Table1345678910[[#This Row],[مبيعات محلية 14%]]*14%</f>
        <v>0</v>
      </c>
      <c r="I235" s="1">
        <f>Table1345678910[[#This Row],[مبيعات جدول 5% ]]*5%</f>
        <v>0</v>
      </c>
      <c r="K23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5" s="1">
        <f>Table1345678910[[#This Row],[مبيعات محلية 14%]]*14%</f>
        <v>0</v>
      </c>
      <c r="P235" s="1">
        <f>Table1345678910[[#This Row],[مبيعات محلية 14%]]*14%</f>
        <v>0</v>
      </c>
      <c r="Q235" s="1">
        <f>Table1345678910[[#This Row],[مشتريات محلية 14%]]+Table1345678910[[#This Row],[مشتريات معفية]]+Table1345678910[[#This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9</v>
      </c>
      <c r="F236" s="1">
        <f>Table1345678910[[#This Row],[مبيعات محلية 14%]]*14%</f>
        <v>0</v>
      </c>
      <c r="I236" s="1">
        <f>Table1345678910[[#This Row],[مبيعات جدول 5% ]]*5%</f>
        <v>0</v>
      </c>
      <c r="K23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6" s="1">
        <f>Table1345678910[[#This Row],[مبيعات محلية 14%]]*14%</f>
        <v>0</v>
      </c>
      <c r="P236" s="1">
        <f>Table1345678910[[#This Row],[مبيعات محلية 14%]]*14%</f>
        <v>0</v>
      </c>
      <c r="Q236" s="1">
        <f>Table1345678910[[#This Row],[مشتريات محلية 14%]]+Table1345678910[[#This Row],[مشتريات معفية]]+Table1345678910[[#This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9</v>
      </c>
      <c r="F237" s="1">
        <f>Table1345678910[[#This Row],[مبيعات محلية 14%]]*14%</f>
        <v>0</v>
      </c>
      <c r="I237" s="1">
        <f>Table1345678910[[#This Row],[مبيعات جدول 5% ]]*5%</f>
        <v>0</v>
      </c>
      <c r="K23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7" s="1">
        <f>Table1345678910[[#This Row],[مبيعات محلية 14%]]*14%</f>
        <v>0</v>
      </c>
      <c r="P237" s="1">
        <f>Table1345678910[[#This Row],[مبيعات محلية 14%]]*14%</f>
        <v>0</v>
      </c>
      <c r="Q237" s="1">
        <f>Table1345678910[[#This Row],[مشتريات محلية 14%]]+Table1345678910[[#This Row],[مشتريات معفية]]+Table1345678910[[#This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9</v>
      </c>
      <c r="F238" s="1">
        <f>Table1345678910[[#This Row],[مبيعات محلية 14%]]*14%</f>
        <v>0</v>
      </c>
      <c r="I238" s="1">
        <f>Table1345678910[[#This Row],[مبيعات جدول 5% ]]*5%</f>
        <v>0</v>
      </c>
      <c r="K23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8" s="1">
        <f>Table1345678910[[#This Row],[مبيعات محلية 14%]]*14%</f>
        <v>0</v>
      </c>
      <c r="P238" s="1">
        <f>Table1345678910[[#This Row],[مبيعات محلية 14%]]*14%</f>
        <v>0</v>
      </c>
      <c r="Q238" s="1">
        <f>Table1345678910[[#This Row],[مشتريات محلية 14%]]+Table1345678910[[#This Row],[مشتريات معفية]]+Table1345678910[[#This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9</v>
      </c>
      <c r="F239" s="1">
        <f>Table1345678910[[#This Row],[مبيعات محلية 14%]]*14%</f>
        <v>0</v>
      </c>
      <c r="I239" s="1">
        <f>Table1345678910[[#This Row],[مبيعات جدول 5% ]]*5%</f>
        <v>0</v>
      </c>
      <c r="K23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39" s="1">
        <f>Table1345678910[[#This Row],[مبيعات محلية 14%]]*14%</f>
        <v>0</v>
      </c>
      <c r="P239" s="1">
        <f>Table1345678910[[#This Row],[مبيعات محلية 14%]]*14%</f>
        <v>0</v>
      </c>
      <c r="Q239" s="1">
        <f>Table1345678910[[#This Row],[مشتريات محلية 14%]]+Table1345678910[[#This Row],[مشتريات معفية]]+Table1345678910[[#This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9</v>
      </c>
      <c r="F240" s="1">
        <f>Table1345678910[[#This Row],[مبيعات محلية 14%]]*14%</f>
        <v>0</v>
      </c>
      <c r="I240" s="1">
        <f>Table1345678910[[#This Row],[مبيعات جدول 5% ]]*5%</f>
        <v>0</v>
      </c>
      <c r="K24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0" s="1">
        <f>Table1345678910[[#This Row],[مبيعات محلية 14%]]*14%</f>
        <v>0</v>
      </c>
      <c r="P240" s="1">
        <f>Table1345678910[[#This Row],[مبيعات محلية 14%]]*14%</f>
        <v>0</v>
      </c>
      <c r="Q240" s="1">
        <f>Table1345678910[[#This Row],[مشتريات محلية 14%]]+Table1345678910[[#This Row],[مشتريات معفية]]+Table1345678910[[#This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9</v>
      </c>
      <c r="F241" s="1">
        <f>Table1345678910[[#This Row],[مبيعات محلية 14%]]*14%</f>
        <v>0</v>
      </c>
      <c r="I241" s="1">
        <f>Table1345678910[[#This Row],[مبيعات جدول 5% ]]*5%</f>
        <v>0</v>
      </c>
      <c r="K24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1" s="1">
        <f>Table1345678910[[#This Row],[مبيعات محلية 14%]]*14%</f>
        <v>0</v>
      </c>
      <c r="P241" s="1">
        <f>Table1345678910[[#This Row],[مبيعات محلية 14%]]*14%</f>
        <v>0</v>
      </c>
      <c r="Q241" s="1">
        <f>Table1345678910[[#This Row],[مشتريات محلية 14%]]+Table1345678910[[#This Row],[مشتريات معفية]]+Table1345678910[[#This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9</v>
      </c>
      <c r="F242" s="1">
        <f>Table1345678910[[#This Row],[مبيعات محلية 14%]]*14%</f>
        <v>0</v>
      </c>
      <c r="I242" s="1">
        <f>Table1345678910[[#This Row],[مبيعات جدول 5% ]]*5%</f>
        <v>0</v>
      </c>
      <c r="K24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2" s="1">
        <f>Table1345678910[[#This Row],[مبيعات محلية 14%]]*14%</f>
        <v>0</v>
      </c>
      <c r="P242" s="1">
        <f>Table1345678910[[#This Row],[مبيعات محلية 14%]]*14%</f>
        <v>0</v>
      </c>
      <c r="Q242" s="1">
        <f>Table1345678910[[#This Row],[مشتريات محلية 14%]]+Table1345678910[[#This Row],[مشتريات معفية]]+Table1345678910[[#This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9</v>
      </c>
      <c r="F243" s="1">
        <f>Table1345678910[[#This Row],[مبيعات محلية 14%]]*14%</f>
        <v>0</v>
      </c>
      <c r="I243" s="1">
        <f>Table1345678910[[#This Row],[مبيعات جدول 5% ]]*5%</f>
        <v>0</v>
      </c>
      <c r="K24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3" s="1">
        <f>Table1345678910[[#This Row],[مبيعات محلية 14%]]*14%</f>
        <v>0</v>
      </c>
      <c r="P243" s="1">
        <f>Table1345678910[[#This Row],[مبيعات محلية 14%]]*14%</f>
        <v>0</v>
      </c>
      <c r="Q243" s="1">
        <f>Table1345678910[[#This Row],[مشتريات محلية 14%]]+Table1345678910[[#This Row],[مشتريات معفية]]+Table1345678910[[#This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9</v>
      </c>
      <c r="F244" s="1">
        <f>Table1345678910[[#This Row],[مبيعات محلية 14%]]*14%</f>
        <v>0</v>
      </c>
      <c r="I244" s="1">
        <f>Table1345678910[[#This Row],[مبيعات جدول 5% ]]*5%</f>
        <v>0</v>
      </c>
      <c r="K24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4" s="1">
        <f>Table1345678910[[#This Row],[مبيعات محلية 14%]]*14%</f>
        <v>0</v>
      </c>
      <c r="P244" s="1">
        <f>Table1345678910[[#This Row],[مبيعات محلية 14%]]*14%</f>
        <v>0</v>
      </c>
      <c r="Q244" s="1">
        <f>Table1345678910[[#This Row],[مشتريات محلية 14%]]+Table1345678910[[#This Row],[مشتريات معفية]]+Table1345678910[[#This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9</v>
      </c>
      <c r="F245" s="1">
        <f>Table1345678910[[#This Row],[مبيعات محلية 14%]]*14%</f>
        <v>0</v>
      </c>
      <c r="I245" s="1">
        <f>Table1345678910[[#This Row],[مبيعات جدول 5% ]]*5%</f>
        <v>0</v>
      </c>
      <c r="K24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5" s="1">
        <f>Table1345678910[[#This Row],[مبيعات محلية 14%]]*14%</f>
        <v>0</v>
      </c>
      <c r="P245" s="1">
        <f>Table1345678910[[#This Row],[مبيعات محلية 14%]]*14%</f>
        <v>0</v>
      </c>
      <c r="Q245" s="1">
        <f>Table1345678910[[#This Row],[مشتريات محلية 14%]]+Table1345678910[[#This Row],[مشتريات معفية]]+Table1345678910[[#This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9</v>
      </c>
      <c r="F246" s="1">
        <f>Table1345678910[[#This Row],[مبيعات محلية 14%]]*14%</f>
        <v>0</v>
      </c>
      <c r="I246" s="1">
        <f>Table1345678910[[#This Row],[مبيعات جدول 5% ]]*5%</f>
        <v>0</v>
      </c>
      <c r="K24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6" s="1">
        <f>Table1345678910[[#This Row],[مبيعات محلية 14%]]*14%</f>
        <v>0</v>
      </c>
      <c r="P246" s="1">
        <f>Table1345678910[[#This Row],[مبيعات محلية 14%]]*14%</f>
        <v>0</v>
      </c>
      <c r="Q246" s="1">
        <f>Table1345678910[[#This Row],[مشتريات محلية 14%]]+Table1345678910[[#This Row],[مشتريات معفية]]+Table1345678910[[#This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9</v>
      </c>
      <c r="F247" s="1">
        <f>Table1345678910[[#This Row],[مبيعات محلية 14%]]*14%</f>
        <v>0</v>
      </c>
      <c r="I247" s="1">
        <f>Table1345678910[[#This Row],[مبيعات جدول 5% ]]*5%</f>
        <v>0</v>
      </c>
      <c r="K24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7" s="1">
        <f>Table1345678910[[#This Row],[مبيعات محلية 14%]]*14%</f>
        <v>0</v>
      </c>
      <c r="P247" s="1">
        <f>Table1345678910[[#This Row],[مبيعات محلية 14%]]*14%</f>
        <v>0</v>
      </c>
      <c r="Q247" s="1">
        <f>Table1345678910[[#This Row],[مشتريات محلية 14%]]+Table1345678910[[#This Row],[مشتريات معفية]]+Table1345678910[[#This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9</v>
      </c>
      <c r="F248" s="1">
        <f>Table1345678910[[#This Row],[مبيعات محلية 14%]]*14%</f>
        <v>0</v>
      </c>
      <c r="I248" s="1">
        <f>Table1345678910[[#This Row],[مبيعات جدول 5% ]]*5%</f>
        <v>0</v>
      </c>
      <c r="K24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8" s="1">
        <f>Table1345678910[[#This Row],[مبيعات محلية 14%]]*14%</f>
        <v>0</v>
      </c>
      <c r="P248" s="1">
        <f>Table1345678910[[#This Row],[مبيعات محلية 14%]]*14%</f>
        <v>0</v>
      </c>
      <c r="Q248" s="1">
        <f>Table1345678910[[#This Row],[مشتريات محلية 14%]]+Table1345678910[[#This Row],[مشتريات معفية]]+Table1345678910[[#This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9</v>
      </c>
      <c r="F249" s="1">
        <f>Table1345678910[[#This Row],[مبيعات محلية 14%]]*14%</f>
        <v>0</v>
      </c>
      <c r="I249" s="1">
        <f>Table1345678910[[#This Row],[مبيعات جدول 5% ]]*5%</f>
        <v>0</v>
      </c>
      <c r="K24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49" s="1">
        <f>Table1345678910[[#This Row],[مبيعات محلية 14%]]*14%</f>
        <v>0</v>
      </c>
      <c r="P249" s="1">
        <f>Table1345678910[[#This Row],[مبيعات محلية 14%]]*14%</f>
        <v>0</v>
      </c>
      <c r="Q249" s="1">
        <f>Table1345678910[[#This Row],[مشتريات محلية 14%]]+Table1345678910[[#This Row],[مشتريات معفية]]+Table1345678910[[#This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9</v>
      </c>
      <c r="F250" s="1">
        <f>Table1345678910[[#This Row],[مبيعات محلية 14%]]*14%</f>
        <v>0</v>
      </c>
      <c r="I250" s="1">
        <f>Table1345678910[[#This Row],[مبيعات جدول 5% ]]*5%</f>
        <v>0</v>
      </c>
      <c r="K25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0" s="1">
        <f>Table1345678910[[#This Row],[مبيعات محلية 14%]]*14%</f>
        <v>0</v>
      </c>
      <c r="P250" s="1">
        <f>Table1345678910[[#This Row],[مبيعات محلية 14%]]*14%</f>
        <v>0</v>
      </c>
      <c r="Q250" s="1">
        <f>Table1345678910[[#This Row],[مشتريات محلية 14%]]+Table1345678910[[#This Row],[مشتريات معفية]]+Table1345678910[[#This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9</v>
      </c>
      <c r="F251" s="1">
        <f>Table1345678910[[#This Row],[مبيعات محلية 14%]]*14%</f>
        <v>0</v>
      </c>
      <c r="I251" s="1">
        <f>Table1345678910[[#This Row],[مبيعات جدول 5% ]]*5%</f>
        <v>0</v>
      </c>
      <c r="K25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1" s="1">
        <f>Table1345678910[[#This Row],[مبيعات محلية 14%]]*14%</f>
        <v>0</v>
      </c>
      <c r="P251" s="1">
        <f>Table1345678910[[#This Row],[مبيعات محلية 14%]]*14%</f>
        <v>0</v>
      </c>
      <c r="Q251" s="1">
        <f>Table1345678910[[#This Row],[مشتريات محلية 14%]]+Table1345678910[[#This Row],[مشتريات معفية]]+Table1345678910[[#This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9</v>
      </c>
      <c r="F252" s="1">
        <f>Table1345678910[[#This Row],[مبيعات محلية 14%]]*14%</f>
        <v>0</v>
      </c>
      <c r="I252" s="1">
        <f>Table1345678910[[#This Row],[مبيعات جدول 5% ]]*5%</f>
        <v>0</v>
      </c>
      <c r="K25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2" s="1">
        <f>Table1345678910[[#This Row],[مبيعات محلية 14%]]*14%</f>
        <v>0</v>
      </c>
      <c r="P252" s="1">
        <f>Table1345678910[[#This Row],[مبيعات محلية 14%]]*14%</f>
        <v>0</v>
      </c>
      <c r="Q252" s="1">
        <f>Table1345678910[[#This Row],[مشتريات محلية 14%]]+Table1345678910[[#This Row],[مشتريات معفية]]+Table1345678910[[#This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9</v>
      </c>
      <c r="F253" s="1">
        <f>Table1345678910[[#This Row],[مبيعات محلية 14%]]*14%</f>
        <v>0</v>
      </c>
      <c r="I253" s="1">
        <f>Table1345678910[[#This Row],[مبيعات جدول 5% ]]*5%</f>
        <v>0</v>
      </c>
      <c r="K25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3" s="1">
        <f>Table1345678910[[#This Row],[مبيعات محلية 14%]]*14%</f>
        <v>0</v>
      </c>
      <c r="P253" s="1">
        <f>Table1345678910[[#This Row],[مبيعات محلية 14%]]*14%</f>
        <v>0</v>
      </c>
      <c r="Q253" s="1">
        <f>Table1345678910[[#This Row],[مشتريات محلية 14%]]+Table1345678910[[#This Row],[مشتريات معفية]]+Table1345678910[[#This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9</v>
      </c>
      <c r="F254" s="1">
        <f>Table1345678910[[#This Row],[مبيعات محلية 14%]]*14%</f>
        <v>0</v>
      </c>
      <c r="I254" s="1">
        <f>Table1345678910[[#This Row],[مبيعات جدول 5% ]]*5%</f>
        <v>0</v>
      </c>
      <c r="K25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4" s="1">
        <f>Table1345678910[[#This Row],[مبيعات محلية 14%]]*14%</f>
        <v>0</v>
      </c>
      <c r="P254" s="1">
        <f>Table1345678910[[#This Row],[مبيعات محلية 14%]]*14%</f>
        <v>0</v>
      </c>
      <c r="Q254" s="1">
        <f>Table1345678910[[#This Row],[مشتريات محلية 14%]]+Table1345678910[[#This Row],[مشتريات معفية]]+Table1345678910[[#This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9</v>
      </c>
      <c r="F255" s="1">
        <f>Table1345678910[[#This Row],[مبيعات محلية 14%]]*14%</f>
        <v>0</v>
      </c>
      <c r="I255" s="1">
        <f>Table1345678910[[#This Row],[مبيعات جدول 5% ]]*5%</f>
        <v>0</v>
      </c>
      <c r="K25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5" s="1">
        <f>Table1345678910[[#This Row],[مبيعات محلية 14%]]*14%</f>
        <v>0</v>
      </c>
      <c r="P255" s="1">
        <f>Table1345678910[[#This Row],[مبيعات محلية 14%]]*14%</f>
        <v>0</v>
      </c>
      <c r="Q255" s="1">
        <f>Table1345678910[[#This Row],[مشتريات محلية 14%]]+Table1345678910[[#This Row],[مشتريات معفية]]+Table1345678910[[#This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9</v>
      </c>
      <c r="F256" s="1">
        <f>Table1345678910[[#This Row],[مبيعات محلية 14%]]*14%</f>
        <v>0</v>
      </c>
      <c r="I256" s="1">
        <f>Table1345678910[[#This Row],[مبيعات جدول 5% ]]*5%</f>
        <v>0</v>
      </c>
      <c r="K25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6" s="1">
        <f>Table1345678910[[#This Row],[مبيعات محلية 14%]]*14%</f>
        <v>0</v>
      </c>
      <c r="P256" s="1">
        <f>Table1345678910[[#This Row],[مبيعات محلية 14%]]*14%</f>
        <v>0</v>
      </c>
      <c r="Q256" s="1">
        <f>Table1345678910[[#This Row],[مشتريات محلية 14%]]+Table1345678910[[#This Row],[مشتريات معفية]]+Table1345678910[[#This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9</v>
      </c>
      <c r="F257" s="1">
        <f>Table1345678910[[#This Row],[مبيعات محلية 14%]]*14%</f>
        <v>0</v>
      </c>
      <c r="I257" s="1">
        <f>Table1345678910[[#This Row],[مبيعات جدول 5% ]]*5%</f>
        <v>0</v>
      </c>
      <c r="K25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7" s="1">
        <f>Table1345678910[[#This Row],[مبيعات محلية 14%]]*14%</f>
        <v>0</v>
      </c>
      <c r="P257" s="1">
        <f>Table1345678910[[#This Row],[مبيعات محلية 14%]]*14%</f>
        <v>0</v>
      </c>
      <c r="Q257" s="1">
        <f>Table1345678910[[#This Row],[مشتريات محلية 14%]]+Table1345678910[[#This Row],[مشتريات معفية]]+Table1345678910[[#This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9</v>
      </c>
      <c r="F258" s="1">
        <f>Table1345678910[[#This Row],[مبيعات محلية 14%]]*14%</f>
        <v>0</v>
      </c>
      <c r="I258" s="1">
        <f>Table1345678910[[#This Row],[مبيعات جدول 5% ]]*5%</f>
        <v>0</v>
      </c>
      <c r="K25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8" s="1">
        <f>Table1345678910[[#This Row],[مبيعات محلية 14%]]*14%</f>
        <v>0</v>
      </c>
      <c r="P258" s="1">
        <f>Table1345678910[[#This Row],[مبيعات محلية 14%]]*14%</f>
        <v>0</v>
      </c>
      <c r="Q258" s="1">
        <f>Table1345678910[[#This Row],[مشتريات محلية 14%]]+Table1345678910[[#This Row],[مشتريات معفية]]+Table1345678910[[#This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9</v>
      </c>
      <c r="F259" s="1">
        <f>Table1345678910[[#This Row],[مبيعات محلية 14%]]*14%</f>
        <v>0</v>
      </c>
      <c r="I259" s="1">
        <f>Table1345678910[[#This Row],[مبيعات جدول 5% ]]*5%</f>
        <v>0</v>
      </c>
      <c r="K25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59" s="1">
        <f>Table1345678910[[#This Row],[مبيعات محلية 14%]]*14%</f>
        <v>0</v>
      </c>
      <c r="P259" s="1">
        <f>Table1345678910[[#This Row],[مبيعات محلية 14%]]*14%</f>
        <v>0</v>
      </c>
      <c r="Q259" s="1">
        <f>Table1345678910[[#This Row],[مشتريات محلية 14%]]+Table1345678910[[#This Row],[مشتريات معفية]]+Table1345678910[[#This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9</v>
      </c>
      <c r="F260" s="1">
        <f>Table1345678910[[#This Row],[مبيعات محلية 14%]]*14%</f>
        <v>0</v>
      </c>
      <c r="I260" s="1">
        <f>Table1345678910[[#This Row],[مبيعات جدول 5% ]]*5%</f>
        <v>0</v>
      </c>
      <c r="K26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0" s="1">
        <f>Table1345678910[[#This Row],[مبيعات محلية 14%]]*14%</f>
        <v>0</v>
      </c>
      <c r="P260" s="1">
        <f>Table1345678910[[#This Row],[مبيعات محلية 14%]]*14%</f>
        <v>0</v>
      </c>
      <c r="Q260" s="1">
        <f>Table1345678910[[#This Row],[مشتريات محلية 14%]]+Table1345678910[[#This Row],[مشتريات معفية]]+Table1345678910[[#This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9</v>
      </c>
      <c r="F261" s="1">
        <f>Table1345678910[[#This Row],[مبيعات محلية 14%]]*14%</f>
        <v>0</v>
      </c>
      <c r="I261" s="1">
        <f>Table1345678910[[#This Row],[مبيعات جدول 5% ]]*5%</f>
        <v>0</v>
      </c>
      <c r="K26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1" s="1">
        <f>Table1345678910[[#This Row],[مبيعات محلية 14%]]*14%</f>
        <v>0</v>
      </c>
      <c r="P261" s="1">
        <f>Table1345678910[[#This Row],[مبيعات محلية 14%]]*14%</f>
        <v>0</v>
      </c>
      <c r="Q261" s="1">
        <f>Table1345678910[[#This Row],[مشتريات محلية 14%]]+Table1345678910[[#This Row],[مشتريات معفية]]+Table1345678910[[#This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9</v>
      </c>
      <c r="F262" s="1">
        <f>Table1345678910[[#This Row],[مبيعات محلية 14%]]*14%</f>
        <v>0</v>
      </c>
      <c r="I262" s="1">
        <f>Table1345678910[[#This Row],[مبيعات جدول 5% ]]*5%</f>
        <v>0</v>
      </c>
      <c r="K26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2" s="1">
        <f>Table1345678910[[#This Row],[مبيعات محلية 14%]]*14%</f>
        <v>0</v>
      </c>
      <c r="P262" s="1">
        <f>Table1345678910[[#This Row],[مبيعات محلية 14%]]*14%</f>
        <v>0</v>
      </c>
      <c r="Q262" s="1">
        <f>Table1345678910[[#This Row],[مشتريات محلية 14%]]+Table1345678910[[#This Row],[مشتريات معفية]]+Table1345678910[[#This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9</v>
      </c>
      <c r="F263" s="1">
        <f>Table1345678910[[#This Row],[مبيعات محلية 14%]]*14%</f>
        <v>0</v>
      </c>
      <c r="I263" s="1">
        <f>Table1345678910[[#This Row],[مبيعات جدول 5% ]]*5%</f>
        <v>0</v>
      </c>
      <c r="K263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3" s="1">
        <f>Table1345678910[[#This Row],[مبيعات محلية 14%]]*14%</f>
        <v>0</v>
      </c>
      <c r="P263" s="1">
        <f>Table1345678910[[#This Row],[مبيعات محلية 14%]]*14%</f>
        <v>0</v>
      </c>
      <c r="Q263" s="1">
        <f>Table1345678910[[#This Row],[مشتريات محلية 14%]]+Table1345678910[[#This Row],[مشتريات معفية]]+Table1345678910[[#This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9</v>
      </c>
      <c r="F264" s="1">
        <f>Table1345678910[[#This Row],[مبيعات محلية 14%]]*14%</f>
        <v>0</v>
      </c>
      <c r="I264" s="1">
        <f>Table1345678910[[#This Row],[مبيعات جدول 5% ]]*5%</f>
        <v>0</v>
      </c>
      <c r="K264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4" s="1">
        <f>Table1345678910[[#This Row],[مبيعات محلية 14%]]*14%</f>
        <v>0</v>
      </c>
      <c r="P264" s="1">
        <f>Table1345678910[[#This Row],[مبيعات محلية 14%]]*14%</f>
        <v>0</v>
      </c>
      <c r="Q264" s="1">
        <f>Table1345678910[[#This Row],[مشتريات محلية 14%]]+Table1345678910[[#This Row],[مشتريات معفية]]+Table1345678910[[#This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9</v>
      </c>
      <c r="F265" s="1">
        <f>Table1345678910[[#This Row],[مبيعات محلية 14%]]*14%</f>
        <v>0</v>
      </c>
      <c r="I265" s="1">
        <f>Table1345678910[[#This Row],[مبيعات جدول 5% ]]*5%</f>
        <v>0</v>
      </c>
      <c r="K265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5" s="1">
        <f>Table1345678910[[#This Row],[مبيعات محلية 14%]]*14%</f>
        <v>0</v>
      </c>
      <c r="P265" s="1">
        <f>Table1345678910[[#This Row],[مبيعات محلية 14%]]*14%</f>
        <v>0</v>
      </c>
      <c r="Q265" s="1">
        <f>Table1345678910[[#This Row],[مشتريات محلية 14%]]+Table1345678910[[#This Row],[مشتريات معفية]]+Table1345678910[[#This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9</v>
      </c>
      <c r="F266" s="1">
        <f>Table1345678910[[#This Row],[مبيعات محلية 14%]]*14%</f>
        <v>0</v>
      </c>
      <c r="I266" s="1">
        <f>Table1345678910[[#This Row],[مبيعات جدول 5% ]]*5%</f>
        <v>0</v>
      </c>
      <c r="K266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6" s="1">
        <f>Table1345678910[[#This Row],[مبيعات محلية 14%]]*14%</f>
        <v>0</v>
      </c>
      <c r="P266" s="1">
        <f>Table1345678910[[#This Row],[مبيعات محلية 14%]]*14%</f>
        <v>0</v>
      </c>
      <c r="Q266" s="1">
        <f>Table1345678910[[#This Row],[مشتريات محلية 14%]]+Table1345678910[[#This Row],[مشتريات معفية]]+Table1345678910[[#This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9</v>
      </c>
      <c r="F267" s="1">
        <f>Table1345678910[[#This Row],[مبيعات محلية 14%]]*14%</f>
        <v>0</v>
      </c>
      <c r="I267" s="1">
        <f>Table1345678910[[#This Row],[مبيعات جدول 5% ]]*5%</f>
        <v>0</v>
      </c>
      <c r="K267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7" s="1">
        <f>Table1345678910[[#This Row],[مبيعات محلية 14%]]*14%</f>
        <v>0</v>
      </c>
      <c r="P267" s="1">
        <f>Table1345678910[[#This Row],[مبيعات محلية 14%]]*14%</f>
        <v>0</v>
      </c>
      <c r="Q267" s="1">
        <f>Table1345678910[[#This Row],[مشتريات محلية 14%]]+Table1345678910[[#This Row],[مشتريات معفية]]+Table1345678910[[#This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9</v>
      </c>
      <c r="F268" s="1">
        <f>Table1345678910[[#This Row],[مبيعات محلية 14%]]*14%</f>
        <v>0</v>
      </c>
      <c r="I268" s="1">
        <f>Table1345678910[[#This Row],[مبيعات جدول 5% ]]*5%</f>
        <v>0</v>
      </c>
      <c r="K268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8" s="1">
        <f>Table1345678910[[#This Row],[مبيعات محلية 14%]]*14%</f>
        <v>0</v>
      </c>
      <c r="P268" s="1">
        <f>Table1345678910[[#This Row],[مبيعات محلية 14%]]*14%</f>
        <v>0</v>
      </c>
      <c r="Q268" s="1">
        <f>Table1345678910[[#This Row],[مشتريات محلية 14%]]+Table1345678910[[#This Row],[مشتريات معفية]]+Table1345678910[[#This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9</v>
      </c>
      <c r="F269" s="1">
        <f>Table1345678910[[#This Row],[مبيعات محلية 14%]]*14%</f>
        <v>0</v>
      </c>
      <c r="I269" s="1">
        <f>Table1345678910[[#This Row],[مبيعات جدول 5% ]]*5%</f>
        <v>0</v>
      </c>
      <c r="K269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69" s="1">
        <f>Table1345678910[[#This Row],[مبيعات محلية 14%]]*14%</f>
        <v>0</v>
      </c>
      <c r="P269" s="1">
        <f>Table1345678910[[#This Row],[مبيعات محلية 14%]]*14%</f>
        <v>0</v>
      </c>
      <c r="Q269" s="1">
        <f>Table1345678910[[#This Row],[مشتريات محلية 14%]]+Table1345678910[[#This Row],[مشتريات معفية]]+Table1345678910[[#This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9</v>
      </c>
      <c r="F270" s="1">
        <f>Table1345678910[[#This Row],[مبيعات محلية 14%]]*14%</f>
        <v>0</v>
      </c>
      <c r="I270" s="1">
        <f>Table1345678910[[#This Row],[مبيعات جدول 5% ]]*5%</f>
        <v>0</v>
      </c>
      <c r="K270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70" s="1">
        <f>Table1345678910[[#This Row],[مبيعات محلية 14%]]*14%</f>
        <v>0</v>
      </c>
      <c r="P270" s="1">
        <f>Table1345678910[[#This Row],[مبيعات محلية 14%]]*14%</f>
        <v>0</v>
      </c>
      <c r="Q270" s="1">
        <f>Table1345678910[[#This Row],[مشتريات محلية 14%]]+Table1345678910[[#This Row],[مشتريات معفية]]+Table1345678910[[#This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9</v>
      </c>
      <c r="F271" s="1">
        <f>Table1345678910[[#This Row],[مبيعات محلية 14%]]*14%</f>
        <v>0</v>
      </c>
      <c r="I271" s="1">
        <f>Table1345678910[[#This Row],[مبيعات جدول 5% ]]*5%</f>
        <v>0</v>
      </c>
      <c r="K271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71" s="1">
        <f>Table1345678910[[#This Row],[مبيعات محلية 14%]]*14%</f>
        <v>0</v>
      </c>
      <c r="P271" s="1">
        <f>Table1345678910[[#This Row],[مبيعات محلية 14%]]*14%</f>
        <v>0</v>
      </c>
      <c r="Q271" s="1">
        <f>Table1345678910[[#This Row],[مشتريات محلية 14%]]+Table1345678910[[#This Row],[مشتريات معفية]]+Table1345678910[[#This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9</v>
      </c>
      <c r="F272" s="1">
        <f>Table1345678910[[#This Row],[مبيعات محلية 14%]]*14%</f>
        <v>0</v>
      </c>
      <c r="I272" s="1">
        <f>Table1345678910[[#This Row],[مبيعات جدول 5% ]]*5%</f>
        <v>0</v>
      </c>
      <c r="K272" s="1">
        <f>Table1345678910[[#This Row],[مبيعات محلية 14%]]+Table1345678910[[#This Row],[مبيعات معفية]]+Table1345678910[[#This Row],[مبيعات جدول 5% ]]+Table1345678910[[#This Row],[مبيعات تصدير]]</f>
        <v>0</v>
      </c>
      <c r="M272" s="1">
        <f>Table1345678910[[#This Row],[مبيعات محلية 14%]]*14%</f>
        <v>0</v>
      </c>
      <c r="P272" s="1">
        <f>Table1345678910[[#This Row],[مبيعات محلية 14%]]*14%</f>
        <v>0</v>
      </c>
      <c r="Q272" s="1">
        <f>Table1345678910[[#This Row],[مشتريات محلية 14%]]+Table1345678910[[#This Row],[مشتريات معفية]]+Table1345678910[[#This Row],[مشتريات استيراد]]</f>
        <v>0</v>
      </c>
      <c r="R272" s="4"/>
    </row>
  </sheetData>
  <dataValidations count="3">
    <dataValidation type="list" allowBlank="1" showInputMessage="1" showErrorMessage="1" sqref="B6:B272" xr:uid="{FE6CEA62-A579-4ABF-A026-28F38B56900B}">
      <formula1>$AL$5:$AL$16</formula1>
    </dataValidation>
    <dataValidation type="list" allowBlank="1" showInputMessage="1" showErrorMessage="1" sqref="D6:D272" xr:uid="{3FAFC83A-25FC-4037-BEDA-CD3D545BB37E}">
      <formula1>$AO$5:$AO$12</formula1>
    </dataValidation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81BF3D8A-2EA7-4814-ABC0-295E8D05540D}"/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5212-53A9-4C14-A892-099062631816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10</v>
      </c>
      <c r="F6" s="1">
        <f>Table134567891011[[#This Row],[مبيعات محلية 14%]]*14%</f>
        <v>0</v>
      </c>
      <c r="I6" s="1">
        <f>Table134567891011[[#This Row],[مبيعات جدول 5% ]]*5%</f>
        <v>0</v>
      </c>
      <c r="K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" s="1">
        <f>Table134567891011[[#This Row],[مبيعات محلية 14%]]*14%</f>
        <v>0</v>
      </c>
      <c r="P6" s="1">
        <f>Table134567891011[[#This Row],[مبيعات محلية 14%]]*14%</f>
        <v>0</v>
      </c>
      <c r="Q6" s="1">
        <f>Table134567891011[[#This Row],[مشتريات محلية 14%]]+Table134567891011[[#This Row],[مشتريات معفية]]+Table134567891011[[#This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10</v>
      </c>
      <c r="F7" s="1">
        <f>Table134567891011[[#This Row],[مبيعات محلية 14%]]*14%</f>
        <v>0</v>
      </c>
      <c r="I7" s="1">
        <f>Table134567891011[[#This Row],[مبيعات جدول 5% ]]*5%</f>
        <v>0</v>
      </c>
      <c r="K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" s="1">
        <f>Table134567891011[[#This Row],[مبيعات محلية 14%]]*14%</f>
        <v>0</v>
      </c>
      <c r="P7" s="1">
        <f>Table134567891011[[#This Row],[مبيعات محلية 14%]]*14%</f>
        <v>0</v>
      </c>
      <c r="Q7" s="1">
        <f>Table134567891011[[#This Row],[مشتريات محلية 14%]]+Table134567891011[[#This Row],[مشتريات معفية]]+Table134567891011[[#This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10</v>
      </c>
      <c r="F8" s="1">
        <f>Table134567891011[[#This Row],[مبيعات محلية 14%]]*14%</f>
        <v>0</v>
      </c>
      <c r="I8" s="1">
        <f>Table134567891011[[#This Row],[مبيعات جدول 5% ]]*5%</f>
        <v>0</v>
      </c>
      <c r="K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" s="1">
        <f>Table134567891011[[#This Row],[مبيعات محلية 14%]]*14%</f>
        <v>0</v>
      </c>
      <c r="P8" s="1">
        <f>Table134567891011[[#This Row],[مبيعات محلية 14%]]*14%</f>
        <v>0</v>
      </c>
      <c r="Q8" s="1">
        <f>Table134567891011[[#This Row],[مشتريات محلية 14%]]+Table134567891011[[#This Row],[مشتريات معفية]]+Table134567891011[[#This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10</v>
      </c>
      <c r="F9" s="1">
        <f>Table134567891011[[#This Row],[مبيعات محلية 14%]]*14%</f>
        <v>0</v>
      </c>
      <c r="I9" s="1">
        <f>Table134567891011[[#This Row],[مبيعات جدول 5% ]]*5%</f>
        <v>0</v>
      </c>
      <c r="K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" s="1">
        <f>Table134567891011[[#This Row],[مبيعات محلية 14%]]*14%</f>
        <v>0</v>
      </c>
      <c r="P9" s="1">
        <f>Table134567891011[[#This Row],[مبيعات محلية 14%]]*14%</f>
        <v>0</v>
      </c>
      <c r="Q9" s="1">
        <f>Table134567891011[[#This Row],[مشتريات محلية 14%]]+Table134567891011[[#This Row],[مشتريات معفية]]+Table134567891011[[#This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10</v>
      </c>
      <c r="F10" s="1">
        <f>Table134567891011[[#This Row],[مبيعات محلية 14%]]*14%</f>
        <v>0</v>
      </c>
      <c r="I10" s="1">
        <f>Table134567891011[[#This Row],[مبيعات جدول 5% ]]*5%</f>
        <v>0</v>
      </c>
      <c r="K1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" s="1">
        <f>Table134567891011[[#This Row],[مبيعات محلية 14%]]*14%</f>
        <v>0</v>
      </c>
      <c r="P10" s="1">
        <f>Table134567891011[[#This Row],[مبيعات محلية 14%]]*14%</f>
        <v>0</v>
      </c>
      <c r="Q10" s="1">
        <f>Table134567891011[[#This Row],[مشتريات محلية 14%]]+Table134567891011[[#This Row],[مشتريات معفية]]+Table134567891011[[#This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10</v>
      </c>
      <c r="F11" s="1">
        <f>Table134567891011[[#This Row],[مبيعات محلية 14%]]*14%</f>
        <v>0</v>
      </c>
      <c r="I11" s="1">
        <f>Table134567891011[[#This Row],[مبيعات جدول 5% ]]*5%</f>
        <v>0</v>
      </c>
      <c r="K1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" s="1">
        <f>Table134567891011[[#This Row],[مبيعات محلية 14%]]*14%</f>
        <v>0</v>
      </c>
      <c r="P11" s="1">
        <f>Table134567891011[[#This Row],[مبيعات محلية 14%]]*14%</f>
        <v>0</v>
      </c>
      <c r="Q11" s="1">
        <f>Table134567891011[[#This Row],[مشتريات محلية 14%]]+Table134567891011[[#This Row],[مشتريات معفية]]+Table134567891011[[#This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10</v>
      </c>
      <c r="F12" s="1">
        <f>Table134567891011[[#This Row],[مبيعات محلية 14%]]*14%</f>
        <v>0</v>
      </c>
      <c r="I12" s="1">
        <f>Table134567891011[[#This Row],[مبيعات جدول 5% ]]*5%</f>
        <v>0</v>
      </c>
      <c r="K1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" s="1">
        <f>Table134567891011[[#This Row],[مبيعات محلية 14%]]*14%</f>
        <v>0</v>
      </c>
      <c r="P12" s="1">
        <f>Table134567891011[[#This Row],[مبيعات محلية 14%]]*14%</f>
        <v>0</v>
      </c>
      <c r="Q12" s="1">
        <f>Table134567891011[[#This Row],[مشتريات محلية 14%]]+Table134567891011[[#This Row],[مشتريات معفية]]+Table134567891011[[#This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10</v>
      </c>
      <c r="F13" s="1">
        <f>Table134567891011[[#This Row],[مبيعات محلية 14%]]*14%</f>
        <v>0</v>
      </c>
      <c r="I13" s="1">
        <f>Table134567891011[[#This Row],[مبيعات جدول 5% ]]*5%</f>
        <v>0</v>
      </c>
      <c r="K1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" s="1">
        <f>Table134567891011[[#This Row],[مبيعات محلية 14%]]*14%</f>
        <v>0</v>
      </c>
      <c r="P13" s="1">
        <f>Table134567891011[[#This Row],[مبيعات محلية 14%]]*14%</f>
        <v>0</v>
      </c>
      <c r="Q13" s="1">
        <f>Table134567891011[[#This Row],[مشتريات محلية 14%]]+Table134567891011[[#This Row],[مشتريات معفية]]+Table134567891011[[#This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10</v>
      </c>
      <c r="F14" s="1">
        <f>Table134567891011[[#This Row],[مبيعات محلية 14%]]*14%</f>
        <v>0</v>
      </c>
      <c r="I14" s="1">
        <f>Table134567891011[[#This Row],[مبيعات جدول 5% ]]*5%</f>
        <v>0</v>
      </c>
      <c r="K1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" s="1">
        <f>Table134567891011[[#This Row],[مبيعات محلية 14%]]*14%</f>
        <v>0</v>
      </c>
      <c r="P14" s="1">
        <f>Table134567891011[[#This Row],[مبيعات محلية 14%]]*14%</f>
        <v>0</v>
      </c>
      <c r="Q14" s="1">
        <f>Table134567891011[[#This Row],[مشتريات محلية 14%]]+Table134567891011[[#This Row],[مشتريات معفية]]+Table134567891011[[#This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10</v>
      </c>
      <c r="F15" s="1">
        <f>Table134567891011[[#This Row],[مبيعات محلية 14%]]*14%</f>
        <v>0</v>
      </c>
      <c r="I15" s="1">
        <f>Table134567891011[[#This Row],[مبيعات جدول 5% ]]*5%</f>
        <v>0</v>
      </c>
      <c r="K1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" s="1">
        <f>Table134567891011[[#This Row],[مبيعات محلية 14%]]*14%</f>
        <v>0</v>
      </c>
      <c r="P15" s="1">
        <f>Table134567891011[[#This Row],[مبيعات محلية 14%]]*14%</f>
        <v>0</v>
      </c>
      <c r="Q15" s="1">
        <f>Table134567891011[[#This Row],[مشتريات محلية 14%]]+Table134567891011[[#This Row],[مشتريات معفية]]+Table134567891011[[#This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10</v>
      </c>
      <c r="F16" s="1">
        <f>Table134567891011[[#This Row],[مبيعات محلية 14%]]*14%</f>
        <v>0</v>
      </c>
      <c r="I16" s="1">
        <f>Table134567891011[[#This Row],[مبيعات جدول 5% ]]*5%</f>
        <v>0</v>
      </c>
      <c r="K1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" s="1">
        <f>Table134567891011[[#This Row],[مبيعات محلية 14%]]*14%</f>
        <v>0</v>
      </c>
      <c r="P16" s="1">
        <f>Table134567891011[[#This Row],[مبيعات محلية 14%]]*14%</f>
        <v>0</v>
      </c>
      <c r="Q16" s="1">
        <f>Table134567891011[[#This Row],[مشتريات محلية 14%]]+Table134567891011[[#This Row],[مشتريات معفية]]+Table134567891011[[#This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10</v>
      </c>
      <c r="F17" s="1">
        <f>Table134567891011[[#This Row],[مبيعات محلية 14%]]*14%</f>
        <v>0</v>
      </c>
      <c r="I17" s="1">
        <f>Table134567891011[[#This Row],[مبيعات جدول 5% ]]*5%</f>
        <v>0</v>
      </c>
      <c r="K1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" s="1">
        <f>Table134567891011[[#This Row],[مبيعات محلية 14%]]*14%</f>
        <v>0</v>
      </c>
      <c r="P17" s="1">
        <f>Table134567891011[[#This Row],[مبيعات محلية 14%]]*14%</f>
        <v>0</v>
      </c>
      <c r="Q17" s="1">
        <f>Table134567891011[[#This Row],[مشتريات محلية 14%]]+Table134567891011[[#This Row],[مشتريات معفية]]+Table134567891011[[#This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10</v>
      </c>
      <c r="F18" s="1">
        <f>Table134567891011[[#This Row],[مبيعات محلية 14%]]*14%</f>
        <v>0</v>
      </c>
      <c r="I18" s="1">
        <f>Table134567891011[[#This Row],[مبيعات جدول 5% ]]*5%</f>
        <v>0</v>
      </c>
      <c r="K1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" s="1">
        <f>Table134567891011[[#This Row],[مبيعات محلية 14%]]*14%</f>
        <v>0</v>
      </c>
      <c r="P18" s="1">
        <f>Table134567891011[[#This Row],[مبيعات محلية 14%]]*14%</f>
        <v>0</v>
      </c>
      <c r="Q18" s="1">
        <f>Table134567891011[[#This Row],[مشتريات محلية 14%]]+Table134567891011[[#This Row],[مشتريات معفية]]+Table134567891011[[#This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10</v>
      </c>
      <c r="F19" s="1">
        <f>Table134567891011[[#This Row],[مبيعات محلية 14%]]*14%</f>
        <v>0</v>
      </c>
      <c r="I19" s="1">
        <f>Table134567891011[[#This Row],[مبيعات جدول 5% ]]*5%</f>
        <v>0</v>
      </c>
      <c r="K1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" s="1">
        <f>Table134567891011[[#This Row],[مبيعات محلية 14%]]*14%</f>
        <v>0</v>
      </c>
      <c r="P19" s="1">
        <f>Table134567891011[[#This Row],[مبيعات محلية 14%]]*14%</f>
        <v>0</v>
      </c>
      <c r="Q19" s="1">
        <f>Table134567891011[[#This Row],[مشتريات محلية 14%]]+Table134567891011[[#This Row],[مشتريات معفية]]+Table134567891011[[#This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10</v>
      </c>
      <c r="F20" s="1">
        <f>Table134567891011[[#This Row],[مبيعات محلية 14%]]*14%</f>
        <v>0</v>
      </c>
      <c r="I20" s="1">
        <f>Table134567891011[[#This Row],[مبيعات جدول 5% ]]*5%</f>
        <v>0</v>
      </c>
      <c r="K2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" s="1">
        <f>Table134567891011[[#This Row],[مبيعات محلية 14%]]*14%</f>
        <v>0</v>
      </c>
      <c r="P20" s="1">
        <f>Table134567891011[[#This Row],[مبيعات محلية 14%]]*14%</f>
        <v>0</v>
      </c>
      <c r="Q20" s="1">
        <f>Table134567891011[[#This Row],[مشتريات محلية 14%]]+Table134567891011[[#This Row],[مشتريات معفية]]+Table134567891011[[#This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10</v>
      </c>
      <c r="F21" s="1">
        <f>Table134567891011[[#This Row],[مبيعات محلية 14%]]*14%</f>
        <v>0</v>
      </c>
      <c r="I21" s="1">
        <f>Table134567891011[[#This Row],[مبيعات جدول 5% ]]*5%</f>
        <v>0</v>
      </c>
      <c r="K2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" s="1">
        <f>Table134567891011[[#This Row],[مبيعات محلية 14%]]*14%</f>
        <v>0</v>
      </c>
      <c r="P21" s="1">
        <f>Table134567891011[[#This Row],[مبيعات محلية 14%]]*14%</f>
        <v>0</v>
      </c>
      <c r="Q21" s="1">
        <f>Table134567891011[[#This Row],[مشتريات محلية 14%]]+Table134567891011[[#This Row],[مشتريات معفية]]+Table134567891011[[#This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10</v>
      </c>
      <c r="F22" s="1">
        <f>Table134567891011[[#This Row],[مبيعات محلية 14%]]*14%</f>
        <v>0</v>
      </c>
      <c r="I22" s="1">
        <f>Table134567891011[[#This Row],[مبيعات جدول 5% ]]*5%</f>
        <v>0</v>
      </c>
      <c r="K2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" s="1">
        <f>Table134567891011[[#This Row],[مبيعات محلية 14%]]*14%</f>
        <v>0</v>
      </c>
      <c r="P22" s="1">
        <f>Table134567891011[[#This Row],[مبيعات محلية 14%]]*14%</f>
        <v>0</v>
      </c>
      <c r="Q22" s="1">
        <f>Table134567891011[[#This Row],[مشتريات محلية 14%]]+Table134567891011[[#This Row],[مشتريات معفية]]+Table134567891011[[#This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10</v>
      </c>
      <c r="F23" s="1">
        <f>Table134567891011[[#This Row],[مبيعات محلية 14%]]*14%</f>
        <v>0</v>
      </c>
      <c r="I23" s="1">
        <f>Table134567891011[[#This Row],[مبيعات جدول 5% ]]*5%</f>
        <v>0</v>
      </c>
      <c r="K2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" s="1">
        <f>Table134567891011[[#This Row],[مبيعات محلية 14%]]*14%</f>
        <v>0</v>
      </c>
      <c r="P23" s="1">
        <f>Table134567891011[[#This Row],[مبيعات محلية 14%]]*14%</f>
        <v>0</v>
      </c>
      <c r="Q23" s="1">
        <f>Table134567891011[[#This Row],[مشتريات محلية 14%]]+Table134567891011[[#This Row],[مشتريات معفية]]+Table134567891011[[#This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10</v>
      </c>
      <c r="F24" s="1">
        <f>Table134567891011[[#This Row],[مبيعات محلية 14%]]*14%</f>
        <v>0</v>
      </c>
      <c r="I24" s="1">
        <f>Table134567891011[[#This Row],[مبيعات جدول 5% ]]*5%</f>
        <v>0</v>
      </c>
      <c r="K2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" s="1">
        <f>Table134567891011[[#This Row],[مبيعات محلية 14%]]*14%</f>
        <v>0</v>
      </c>
      <c r="P24" s="1">
        <f>Table134567891011[[#This Row],[مبيعات محلية 14%]]*14%</f>
        <v>0</v>
      </c>
      <c r="Q24" s="1">
        <f>Table134567891011[[#This Row],[مشتريات محلية 14%]]+Table134567891011[[#This Row],[مشتريات معفية]]+Table134567891011[[#This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10</v>
      </c>
      <c r="F25" s="1">
        <f>Table134567891011[[#This Row],[مبيعات محلية 14%]]*14%</f>
        <v>0</v>
      </c>
      <c r="I25" s="1">
        <f>Table134567891011[[#This Row],[مبيعات جدول 5% ]]*5%</f>
        <v>0</v>
      </c>
      <c r="K2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" s="1">
        <f>Table134567891011[[#This Row],[مبيعات محلية 14%]]*14%</f>
        <v>0</v>
      </c>
      <c r="P25" s="1">
        <f>Table134567891011[[#This Row],[مبيعات محلية 14%]]*14%</f>
        <v>0</v>
      </c>
      <c r="Q25" s="1">
        <f>Table134567891011[[#This Row],[مشتريات محلية 14%]]+Table134567891011[[#This Row],[مشتريات معفية]]+Table134567891011[[#This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10</v>
      </c>
      <c r="F26" s="1">
        <f>Table134567891011[[#This Row],[مبيعات محلية 14%]]*14%</f>
        <v>0</v>
      </c>
      <c r="I26" s="1">
        <f>Table134567891011[[#This Row],[مبيعات جدول 5% ]]*5%</f>
        <v>0</v>
      </c>
      <c r="K2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" s="1">
        <f>Table134567891011[[#This Row],[مبيعات محلية 14%]]*14%</f>
        <v>0</v>
      </c>
      <c r="P26" s="1">
        <f>Table134567891011[[#This Row],[مبيعات محلية 14%]]*14%</f>
        <v>0</v>
      </c>
      <c r="Q26" s="1">
        <f>Table134567891011[[#This Row],[مشتريات محلية 14%]]+Table134567891011[[#This Row],[مشتريات معفية]]+Table134567891011[[#This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10</v>
      </c>
      <c r="F27" s="1">
        <f>Table134567891011[[#This Row],[مبيعات محلية 14%]]*14%</f>
        <v>0</v>
      </c>
      <c r="I27" s="1">
        <f>Table134567891011[[#This Row],[مبيعات جدول 5% ]]*5%</f>
        <v>0</v>
      </c>
      <c r="K2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7" s="1">
        <f>Table134567891011[[#This Row],[مبيعات محلية 14%]]*14%</f>
        <v>0</v>
      </c>
      <c r="P27" s="1">
        <f>Table134567891011[[#This Row],[مبيعات محلية 14%]]*14%</f>
        <v>0</v>
      </c>
      <c r="Q27" s="1">
        <f>Table134567891011[[#This Row],[مشتريات محلية 14%]]+Table134567891011[[#This Row],[مشتريات معفية]]+Table134567891011[[#This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10</v>
      </c>
      <c r="F28" s="1">
        <f>Table134567891011[[#This Row],[مبيعات محلية 14%]]*14%</f>
        <v>0</v>
      </c>
      <c r="I28" s="1">
        <f>Table134567891011[[#This Row],[مبيعات جدول 5% ]]*5%</f>
        <v>0</v>
      </c>
      <c r="K2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8" s="1">
        <f>Table134567891011[[#This Row],[مبيعات محلية 14%]]*14%</f>
        <v>0</v>
      </c>
      <c r="P28" s="1">
        <f>Table134567891011[[#This Row],[مبيعات محلية 14%]]*14%</f>
        <v>0</v>
      </c>
      <c r="Q28" s="1">
        <f>Table134567891011[[#This Row],[مشتريات محلية 14%]]+Table134567891011[[#This Row],[مشتريات معفية]]+Table134567891011[[#This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10</v>
      </c>
      <c r="F29" s="1">
        <f>Table134567891011[[#This Row],[مبيعات محلية 14%]]*14%</f>
        <v>0</v>
      </c>
      <c r="I29" s="1">
        <f>Table134567891011[[#This Row],[مبيعات جدول 5% ]]*5%</f>
        <v>0</v>
      </c>
      <c r="K2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9" s="1">
        <f>Table134567891011[[#This Row],[مبيعات محلية 14%]]*14%</f>
        <v>0</v>
      </c>
      <c r="P29" s="1">
        <f>Table134567891011[[#This Row],[مبيعات محلية 14%]]*14%</f>
        <v>0</v>
      </c>
      <c r="Q29" s="1">
        <f>Table134567891011[[#This Row],[مشتريات محلية 14%]]+Table134567891011[[#This Row],[مشتريات معفية]]+Table134567891011[[#This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10</v>
      </c>
      <c r="F30" s="1">
        <f>Table134567891011[[#This Row],[مبيعات محلية 14%]]*14%</f>
        <v>0</v>
      </c>
      <c r="I30" s="1">
        <f>Table134567891011[[#This Row],[مبيعات جدول 5% ]]*5%</f>
        <v>0</v>
      </c>
      <c r="K3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0" s="1">
        <f>Table134567891011[[#This Row],[مبيعات محلية 14%]]*14%</f>
        <v>0</v>
      </c>
      <c r="P30" s="1">
        <f>Table134567891011[[#This Row],[مبيعات محلية 14%]]*14%</f>
        <v>0</v>
      </c>
      <c r="Q30" s="1">
        <f>Table134567891011[[#This Row],[مشتريات محلية 14%]]+Table134567891011[[#This Row],[مشتريات معفية]]+Table134567891011[[#This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10</v>
      </c>
      <c r="F31" s="1">
        <f>Table134567891011[[#This Row],[مبيعات محلية 14%]]*14%</f>
        <v>0</v>
      </c>
      <c r="I31" s="1">
        <f>Table134567891011[[#This Row],[مبيعات جدول 5% ]]*5%</f>
        <v>0</v>
      </c>
      <c r="K3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1" s="1">
        <f>Table134567891011[[#This Row],[مبيعات محلية 14%]]*14%</f>
        <v>0</v>
      </c>
      <c r="P31" s="1">
        <f>Table134567891011[[#This Row],[مبيعات محلية 14%]]*14%</f>
        <v>0</v>
      </c>
      <c r="Q31" s="1">
        <f>Table134567891011[[#This Row],[مشتريات محلية 14%]]+Table134567891011[[#This Row],[مشتريات معفية]]+Table134567891011[[#This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10</v>
      </c>
      <c r="F32" s="1">
        <f>Table134567891011[[#This Row],[مبيعات محلية 14%]]*14%</f>
        <v>0</v>
      </c>
      <c r="I32" s="1">
        <f>Table134567891011[[#This Row],[مبيعات جدول 5% ]]*5%</f>
        <v>0</v>
      </c>
      <c r="K3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2" s="1">
        <f>Table134567891011[[#This Row],[مبيعات محلية 14%]]*14%</f>
        <v>0</v>
      </c>
      <c r="P32" s="1">
        <f>Table134567891011[[#This Row],[مبيعات محلية 14%]]*14%</f>
        <v>0</v>
      </c>
      <c r="Q32" s="1">
        <f>Table134567891011[[#This Row],[مشتريات محلية 14%]]+Table134567891011[[#This Row],[مشتريات معفية]]+Table134567891011[[#This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10</v>
      </c>
      <c r="F33" s="1">
        <f>Table134567891011[[#This Row],[مبيعات محلية 14%]]*14%</f>
        <v>0</v>
      </c>
      <c r="I33" s="1">
        <f>Table134567891011[[#This Row],[مبيعات جدول 5% ]]*5%</f>
        <v>0</v>
      </c>
      <c r="K3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3" s="1">
        <f>Table134567891011[[#This Row],[مبيعات محلية 14%]]*14%</f>
        <v>0</v>
      </c>
      <c r="P33" s="1">
        <f>Table134567891011[[#This Row],[مبيعات محلية 14%]]*14%</f>
        <v>0</v>
      </c>
      <c r="Q33" s="1">
        <f>Table134567891011[[#This Row],[مشتريات محلية 14%]]+Table134567891011[[#This Row],[مشتريات معفية]]+Table134567891011[[#This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10</v>
      </c>
      <c r="F34" s="1">
        <f>Table134567891011[[#This Row],[مبيعات محلية 14%]]*14%</f>
        <v>0</v>
      </c>
      <c r="I34" s="1">
        <f>Table134567891011[[#This Row],[مبيعات جدول 5% ]]*5%</f>
        <v>0</v>
      </c>
      <c r="K3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4" s="1">
        <f>Table134567891011[[#This Row],[مبيعات محلية 14%]]*14%</f>
        <v>0</v>
      </c>
      <c r="P34" s="1">
        <f>Table134567891011[[#This Row],[مبيعات محلية 14%]]*14%</f>
        <v>0</v>
      </c>
      <c r="Q34" s="1">
        <f>Table134567891011[[#This Row],[مشتريات محلية 14%]]+Table134567891011[[#This Row],[مشتريات معفية]]+Table134567891011[[#This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10</v>
      </c>
      <c r="F35" s="1">
        <f>Table134567891011[[#This Row],[مبيعات محلية 14%]]*14%</f>
        <v>0</v>
      </c>
      <c r="I35" s="1">
        <f>Table134567891011[[#This Row],[مبيعات جدول 5% ]]*5%</f>
        <v>0</v>
      </c>
      <c r="K3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5" s="1">
        <f>Table134567891011[[#This Row],[مبيعات محلية 14%]]*14%</f>
        <v>0</v>
      </c>
      <c r="P35" s="1">
        <f>Table134567891011[[#This Row],[مبيعات محلية 14%]]*14%</f>
        <v>0</v>
      </c>
      <c r="Q35" s="1">
        <f>Table134567891011[[#This Row],[مشتريات محلية 14%]]+Table134567891011[[#This Row],[مشتريات معفية]]+Table134567891011[[#This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10</v>
      </c>
      <c r="F36" s="1">
        <f>Table134567891011[[#This Row],[مبيعات محلية 14%]]*14%</f>
        <v>0</v>
      </c>
      <c r="I36" s="1">
        <f>Table134567891011[[#This Row],[مبيعات جدول 5% ]]*5%</f>
        <v>0</v>
      </c>
      <c r="K3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6" s="1">
        <f>Table134567891011[[#This Row],[مبيعات محلية 14%]]*14%</f>
        <v>0</v>
      </c>
      <c r="P36" s="1">
        <f>Table134567891011[[#This Row],[مبيعات محلية 14%]]*14%</f>
        <v>0</v>
      </c>
      <c r="Q36" s="1">
        <f>Table134567891011[[#This Row],[مشتريات محلية 14%]]+Table134567891011[[#This Row],[مشتريات معفية]]+Table134567891011[[#This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10</v>
      </c>
      <c r="F37" s="1">
        <f>Table134567891011[[#This Row],[مبيعات محلية 14%]]*14%</f>
        <v>0</v>
      </c>
      <c r="I37" s="1">
        <f>Table134567891011[[#This Row],[مبيعات جدول 5% ]]*5%</f>
        <v>0</v>
      </c>
      <c r="K3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7" s="1">
        <f>Table134567891011[[#This Row],[مبيعات محلية 14%]]*14%</f>
        <v>0</v>
      </c>
      <c r="P37" s="1">
        <f>Table134567891011[[#This Row],[مبيعات محلية 14%]]*14%</f>
        <v>0</v>
      </c>
      <c r="Q37" s="1">
        <f>Table134567891011[[#This Row],[مشتريات محلية 14%]]+Table134567891011[[#This Row],[مشتريات معفية]]+Table134567891011[[#This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10</v>
      </c>
      <c r="F38" s="1">
        <f>Table134567891011[[#This Row],[مبيعات محلية 14%]]*14%</f>
        <v>0</v>
      </c>
      <c r="I38" s="1">
        <f>Table134567891011[[#This Row],[مبيعات جدول 5% ]]*5%</f>
        <v>0</v>
      </c>
      <c r="K3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8" s="1">
        <f>Table134567891011[[#This Row],[مبيعات محلية 14%]]*14%</f>
        <v>0</v>
      </c>
      <c r="P38" s="1">
        <f>Table134567891011[[#This Row],[مبيعات محلية 14%]]*14%</f>
        <v>0</v>
      </c>
      <c r="Q38" s="1">
        <f>Table134567891011[[#This Row],[مشتريات محلية 14%]]+Table134567891011[[#This Row],[مشتريات معفية]]+Table134567891011[[#This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10</v>
      </c>
      <c r="F39" s="1">
        <f>Table134567891011[[#This Row],[مبيعات محلية 14%]]*14%</f>
        <v>0</v>
      </c>
      <c r="I39" s="1">
        <f>Table134567891011[[#This Row],[مبيعات جدول 5% ]]*5%</f>
        <v>0</v>
      </c>
      <c r="K3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39" s="1">
        <f>Table134567891011[[#This Row],[مبيعات محلية 14%]]*14%</f>
        <v>0</v>
      </c>
      <c r="P39" s="1">
        <f>Table134567891011[[#This Row],[مبيعات محلية 14%]]*14%</f>
        <v>0</v>
      </c>
      <c r="Q39" s="1">
        <f>Table134567891011[[#This Row],[مشتريات محلية 14%]]+Table134567891011[[#This Row],[مشتريات معفية]]+Table134567891011[[#This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10</v>
      </c>
      <c r="F40" s="1">
        <f>Table134567891011[[#This Row],[مبيعات محلية 14%]]*14%</f>
        <v>0</v>
      </c>
      <c r="I40" s="1">
        <f>Table134567891011[[#This Row],[مبيعات جدول 5% ]]*5%</f>
        <v>0</v>
      </c>
      <c r="K4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0" s="1">
        <f>Table134567891011[[#This Row],[مبيعات محلية 14%]]*14%</f>
        <v>0</v>
      </c>
      <c r="P40" s="1">
        <f>Table134567891011[[#This Row],[مبيعات محلية 14%]]*14%</f>
        <v>0</v>
      </c>
      <c r="Q40" s="1">
        <f>Table134567891011[[#This Row],[مشتريات محلية 14%]]+Table134567891011[[#This Row],[مشتريات معفية]]+Table134567891011[[#This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10</v>
      </c>
      <c r="F41" s="1">
        <f>Table134567891011[[#This Row],[مبيعات محلية 14%]]*14%</f>
        <v>0</v>
      </c>
      <c r="I41" s="1">
        <f>Table134567891011[[#This Row],[مبيعات جدول 5% ]]*5%</f>
        <v>0</v>
      </c>
      <c r="K4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1" s="1">
        <f>Table134567891011[[#This Row],[مبيعات محلية 14%]]*14%</f>
        <v>0</v>
      </c>
      <c r="P41" s="1">
        <f>Table134567891011[[#This Row],[مبيعات محلية 14%]]*14%</f>
        <v>0</v>
      </c>
      <c r="Q41" s="1">
        <f>Table134567891011[[#This Row],[مشتريات محلية 14%]]+Table134567891011[[#This Row],[مشتريات معفية]]+Table134567891011[[#This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10</v>
      </c>
      <c r="F42" s="1">
        <f>Table134567891011[[#This Row],[مبيعات محلية 14%]]*14%</f>
        <v>0</v>
      </c>
      <c r="I42" s="1">
        <f>Table134567891011[[#This Row],[مبيعات جدول 5% ]]*5%</f>
        <v>0</v>
      </c>
      <c r="K4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2" s="1">
        <f>Table134567891011[[#This Row],[مبيعات محلية 14%]]*14%</f>
        <v>0</v>
      </c>
      <c r="P42" s="1">
        <f>Table134567891011[[#This Row],[مبيعات محلية 14%]]*14%</f>
        <v>0</v>
      </c>
      <c r="Q42" s="1">
        <f>Table134567891011[[#This Row],[مشتريات محلية 14%]]+Table134567891011[[#This Row],[مشتريات معفية]]+Table134567891011[[#This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10</v>
      </c>
      <c r="F43" s="1">
        <f>Table134567891011[[#This Row],[مبيعات محلية 14%]]*14%</f>
        <v>0</v>
      </c>
      <c r="I43" s="1">
        <f>Table134567891011[[#This Row],[مبيعات جدول 5% ]]*5%</f>
        <v>0</v>
      </c>
      <c r="K4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3" s="1">
        <f>Table134567891011[[#This Row],[مبيعات محلية 14%]]*14%</f>
        <v>0</v>
      </c>
      <c r="P43" s="1">
        <f>Table134567891011[[#This Row],[مبيعات محلية 14%]]*14%</f>
        <v>0</v>
      </c>
      <c r="Q43" s="1">
        <f>Table134567891011[[#This Row],[مشتريات محلية 14%]]+Table134567891011[[#This Row],[مشتريات معفية]]+Table134567891011[[#This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10</v>
      </c>
      <c r="F44" s="1">
        <f>Table134567891011[[#This Row],[مبيعات محلية 14%]]*14%</f>
        <v>0</v>
      </c>
      <c r="I44" s="1">
        <f>Table134567891011[[#This Row],[مبيعات جدول 5% ]]*5%</f>
        <v>0</v>
      </c>
      <c r="K4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4" s="1">
        <f>Table134567891011[[#This Row],[مبيعات محلية 14%]]*14%</f>
        <v>0</v>
      </c>
      <c r="P44" s="1">
        <f>Table134567891011[[#This Row],[مبيعات محلية 14%]]*14%</f>
        <v>0</v>
      </c>
      <c r="Q44" s="1">
        <f>Table134567891011[[#This Row],[مشتريات محلية 14%]]+Table134567891011[[#This Row],[مشتريات معفية]]+Table134567891011[[#This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10</v>
      </c>
      <c r="F45" s="1">
        <f>Table134567891011[[#This Row],[مبيعات محلية 14%]]*14%</f>
        <v>0</v>
      </c>
      <c r="I45" s="1">
        <f>Table134567891011[[#This Row],[مبيعات جدول 5% ]]*5%</f>
        <v>0</v>
      </c>
      <c r="K4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5" s="1">
        <f>Table134567891011[[#This Row],[مبيعات محلية 14%]]*14%</f>
        <v>0</v>
      </c>
      <c r="P45" s="1">
        <f>Table134567891011[[#This Row],[مبيعات محلية 14%]]*14%</f>
        <v>0</v>
      </c>
      <c r="Q45" s="1">
        <f>Table134567891011[[#This Row],[مشتريات محلية 14%]]+Table134567891011[[#This Row],[مشتريات معفية]]+Table134567891011[[#This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10</v>
      </c>
      <c r="F46" s="1">
        <f>Table134567891011[[#This Row],[مبيعات محلية 14%]]*14%</f>
        <v>0</v>
      </c>
      <c r="I46" s="1">
        <f>Table134567891011[[#This Row],[مبيعات جدول 5% ]]*5%</f>
        <v>0</v>
      </c>
      <c r="K4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6" s="1">
        <f>Table134567891011[[#This Row],[مبيعات محلية 14%]]*14%</f>
        <v>0</v>
      </c>
      <c r="P46" s="1">
        <f>Table134567891011[[#This Row],[مبيعات محلية 14%]]*14%</f>
        <v>0</v>
      </c>
      <c r="Q46" s="1">
        <f>Table134567891011[[#This Row],[مشتريات محلية 14%]]+Table134567891011[[#This Row],[مشتريات معفية]]+Table134567891011[[#This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10</v>
      </c>
      <c r="F47" s="1">
        <f>Table134567891011[[#This Row],[مبيعات محلية 14%]]*14%</f>
        <v>0</v>
      </c>
      <c r="I47" s="1">
        <f>Table134567891011[[#This Row],[مبيعات جدول 5% ]]*5%</f>
        <v>0</v>
      </c>
      <c r="K4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7" s="1">
        <f>Table134567891011[[#This Row],[مبيعات محلية 14%]]*14%</f>
        <v>0</v>
      </c>
      <c r="P47" s="1">
        <f>Table134567891011[[#This Row],[مبيعات محلية 14%]]*14%</f>
        <v>0</v>
      </c>
      <c r="Q47" s="1">
        <f>Table134567891011[[#This Row],[مشتريات محلية 14%]]+Table134567891011[[#This Row],[مشتريات معفية]]+Table134567891011[[#This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10</v>
      </c>
      <c r="F48" s="1">
        <f>Table134567891011[[#This Row],[مبيعات محلية 14%]]*14%</f>
        <v>0</v>
      </c>
      <c r="I48" s="1">
        <f>Table134567891011[[#This Row],[مبيعات جدول 5% ]]*5%</f>
        <v>0</v>
      </c>
      <c r="K4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8" s="1">
        <f>Table134567891011[[#This Row],[مبيعات محلية 14%]]*14%</f>
        <v>0</v>
      </c>
      <c r="P48" s="1">
        <f>Table134567891011[[#This Row],[مبيعات محلية 14%]]*14%</f>
        <v>0</v>
      </c>
      <c r="Q48" s="1">
        <f>Table134567891011[[#This Row],[مشتريات محلية 14%]]+Table134567891011[[#This Row],[مشتريات معفية]]+Table134567891011[[#This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10</v>
      </c>
      <c r="F49" s="1">
        <f>Table134567891011[[#This Row],[مبيعات محلية 14%]]*14%</f>
        <v>0</v>
      </c>
      <c r="I49" s="1">
        <f>Table134567891011[[#This Row],[مبيعات جدول 5% ]]*5%</f>
        <v>0</v>
      </c>
      <c r="K4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49" s="1">
        <f>Table134567891011[[#This Row],[مبيعات محلية 14%]]*14%</f>
        <v>0</v>
      </c>
      <c r="P49" s="1">
        <f>Table134567891011[[#This Row],[مبيعات محلية 14%]]*14%</f>
        <v>0</v>
      </c>
      <c r="Q49" s="1">
        <f>Table134567891011[[#This Row],[مشتريات محلية 14%]]+Table134567891011[[#This Row],[مشتريات معفية]]+Table134567891011[[#This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10</v>
      </c>
      <c r="F50" s="1">
        <f>Table134567891011[[#This Row],[مبيعات محلية 14%]]*14%</f>
        <v>0</v>
      </c>
      <c r="I50" s="1">
        <f>Table134567891011[[#This Row],[مبيعات جدول 5% ]]*5%</f>
        <v>0</v>
      </c>
      <c r="K5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0" s="1">
        <f>Table134567891011[[#This Row],[مبيعات محلية 14%]]*14%</f>
        <v>0</v>
      </c>
      <c r="P50" s="1">
        <f>Table134567891011[[#This Row],[مبيعات محلية 14%]]*14%</f>
        <v>0</v>
      </c>
      <c r="Q50" s="1">
        <f>Table134567891011[[#This Row],[مشتريات محلية 14%]]+Table134567891011[[#This Row],[مشتريات معفية]]+Table134567891011[[#This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10</v>
      </c>
      <c r="F51" s="1">
        <f>Table134567891011[[#This Row],[مبيعات محلية 14%]]*14%</f>
        <v>0</v>
      </c>
      <c r="I51" s="1">
        <f>Table134567891011[[#This Row],[مبيعات جدول 5% ]]*5%</f>
        <v>0</v>
      </c>
      <c r="K5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1" s="1">
        <f>Table134567891011[[#This Row],[مبيعات محلية 14%]]*14%</f>
        <v>0</v>
      </c>
      <c r="P51" s="1">
        <f>Table134567891011[[#This Row],[مبيعات محلية 14%]]*14%</f>
        <v>0</v>
      </c>
      <c r="Q51" s="1">
        <f>Table134567891011[[#This Row],[مشتريات محلية 14%]]+Table134567891011[[#This Row],[مشتريات معفية]]+Table134567891011[[#This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10</v>
      </c>
      <c r="F52" s="1">
        <f>Table134567891011[[#This Row],[مبيعات محلية 14%]]*14%</f>
        <v>0</v>
      </c>
      <c r="I52" s="1">
        <f>Table134567891011[[#This Row],[مبيعات جدول 5% ]]*5%</f>
        <v>0</v>
      </c>
      <c r="K5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2" s="1">
        <f>Table134567891011[[#This Row],[مبيعات محلية 14%]]*14%</f>
        <v>0</v>
      </c>
      <c r="P52" s="1">
        <f>Table134567891011[[#This Row],[مبيعات محلية 14%]]*14%</f>
        <v>0</v>
      </c>
      <c r="Q52" s="1">
        <f>Table134567891011[[#This Row],[مشتريات محلية 14%]]+Table134567891011[[#This Row],[مشتريات معفية]]+Table134567891011[[#This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10</v>
      </c>
      <c r="F53" s="1">
        <f>Table134567891011[[#This Row],[مبيعات محلية 14%]]*14%</f>
        <v>0</v>
      </c>
      <c r="I53" s="1">
        <f>Table134567891011[[#This Row],[مبيعات جدول 5% ]]*5%</f>
        <v>0</v>
      </c>
      <c r="K5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3" s="1">
        <f>Table134567891011[[#This Row],[مبيعات محلية 14%]]*14%</f>
        <v>0</v>
      </c>
      <c r="P53" s="1">
        <f>Table134567891011[[#This Row],[مبيعات محلية 14%]]*14%</f>
        <v>0</v>
      </c>
      <c r="Q53" s="1">
        <f>Table134567891011[[#This Row],[مشتريات محلية 14%]]+Table134567891011[[#This Row],[مشتريات معفية]]+Table134567891011[[#This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10</v>
      </c>
      <c r="F54" s="1">
        <f>Table134567891011[[#This Row],[مبيعات محلية 14%]]*14%</f>
        <v>0</v>
      </c>
      <c r="I54" s="1">
        <f>Table134567891011[[#This Row],[مبيعات جدول 5% ]]*5%</f>
        <v>0</v>
      </c>
      <c r="K5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4" s="1">
        <f>Table134567891011[[#This Row],[مبيعات محلية 14%]]*14%</f>
        <v>0</v>
      </c>
      <c r="P54" s="1">
        <f>Table134567891011[[#This Row],[مبيعات محلية 14%]]*14%</f>
        <v>0</v>
      </c>
      <c r="Q54" s="1">
        <f>Table134567891011[[#This Row],[مشتريات محلية 14%]]+Table134567891011[[#This Row],[مشتريات معفية]]+Table134567891011[[#This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10</v>
      </c>
      <c r="F55" s="1">
        <f>Table134567891011[[#This Row],[مبيعات محلية 14%]]*14%</f>
        <v>0</v>
      </c>
      <c r="I55" s="1">
        <f>Table134567891011[[#This Row],[مبيعات جدول 5% ]]*5%</f>
        <v>0</v>
      </c>
      <c r="K5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5" s="1">
        <f>Table134567891011[[#This Row],[مبيعات محلية 14%]]*14%</f>
        <v>0</v>
      </c>
      <c r="P55" s="1">
        <f>Table134567891011[[#This Row],[مبيعات محلية 14%]]*14%</f>
        <v>0</v>
      </c>
      <c r="Q55" s="1">
        <f>Table134567891011[[#This Row],[مشتريات محلية 14%]]+Table134567891011[[#This Row],[مشتريات معفية]]+Table134567891011[[#This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10</v>
      </c>
      <c r="F56" s="1">
        <f>Table134567891011[[#This Row],[مبيعات محلية 14%]]*14%</f>
        <v>0</v>
      </c>
      <c r="I56" s="1">
        <f>Table134567891011[[#This Row],[مبيعات جدول 5% ]]*5%</f>
        <v>0</v>
      </c>
      <c r="K5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6" s="1">
        <f>Table134567891011[[#This Row],[مبيعات محلية 14%]]*14%</f>
        <v>0</v>
      </c>
      <c r="P56" s="1">
        <f>Table134567891011[[#This Row],[مبيعات محلية 14%]]*14%</f>
        <v>0</v>
      </c>
      <c r="Q56" s="1">
        <f>Table134567891011[[#This Row],[مشتريات محلية 14%]]+Table134567891011[[#This Row],[مشتريات معفية]]+Table134567891011[[#This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10</v>
      </c>
      <c r="F57" s="1">
        <f>Table134567891011[[#This Row],[مبيعات محلية 14%]]*14%</f>
        <v>0</v>
      </c>
      <c r="I57" s="1">
        <f>Table134567891011[[#This Row],[مبيعات جدول 5% ]]*5%</f>
        <v>0</v>
      </c>
      <c r="K5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7" s="1">
        <f>Table134567891011[[#This Row],[مبيعات محلية 14%]]*14%</f>
        <v>0</v>
      </c>
      <c r="P57" s="1">
        <f>Table134567891011[[#This Row],[مبيعات محلية 14%]]*14%</f>
        <v>0</v>
      </c>
      <c r="Q57" s="1">
        <f>Table134567891011[[#This Row],[مشتريات محلية 14%]]+Table134567891011[[#This Row],[مشتريات معفية]]+Table134567891011[[#This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10</v>
      </c>
      <c r="F58" s="1">
        <f>Table134567891011[[#This Row],[مبيعات محلية 14%]]*14%</f>
        <v>0</v>
      </c>
      <c r="I58" s="1">
        <f>Table134567891011[[#This Row],[مبيعات جدول 5% ]]*5%</f>
        <v>0</v>
      </c>
      <c r="K5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8" s="1">
        <f>Table134567891011[[#This Row],[مبيعات محلية 14%]]*14%</f>
        <v>0</v>
      </c>
      <c r="P58" s="1">
        <f>Table134567891011[[#This Row],[مبيعات محلية 14%]]*14%</f>
        <v>0</v>
      </c>
      <c r="Q58" s="1">
        <f>Table134567891011[[#This Row],[مشتريات محلية 14%]]+Table134567891011[[#This Row],[مشتريات معفية]]+Table134567891011[[#This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10</v>
      </c>
      <c r="F59" s="1">
        <f>Table134567891011[[#This Row],[مبيعات محلية 14%]]*14%</f>
        <v>0</v>
      </c>
      <c r="I59" s="1">
        <f>Table134567891011[[#This Row],[مبيعات جدول 5% ]]*5%</f>
        <v>0</v>
      </c>
      <c r="K5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59" s="1">
        <f>Table134567891011[[#This Row],[مبيعات محلية 14%]]*14%</f>
        <v>0</v>
      </c>
      <c r="P59" s="1">
        <f>Table134567891011[[#This Row],[مبيعات محلية 14%]]*14%</f>
        <v>0</v>
      </c>
      <c r="Q59" s="1">
        <f>Table134567891011[[#This Row],[مشتريات محلية 14%]]+Table134567891011[[#This Row],[مشتريات معفية]]+Table134567891011[[#This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10</v>
      </c>
      <c r="F60" s="1">
        <f>Table134567891011[[#This Row],[مبيعات محلية 14%]]*14%</f>
        <v>0</v>
      </c>
      <c r="I60" s="1">
        <f>Table134567891011[[#This Row],[مبيعات جدول 5% ]]*5%</f>
        <v>0</v>
      </c>
      <c r="K6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0" s="1">
        <f>Table134567891011[[#This Row],[مبيعات محلية 14%]]*14%</f>
        <v>0</v>
      </c>
      <c r="P60" s="1">
        <f>Table134567891011[[#This Row],[مبيعات محلية 14%]]*14%</f>
        <v>0</v>
      </c>
      <c r="Q60" s="1">
        <f>Table134567891011[[#This Row],[مشتريات محلية 14%]]+Table134567891011[[#This Row],[مشتريات معفية]]+Table134567891011[[#This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10</v>
      </c>
      <c r="F61" s="1">
        <f>Table134567891011[[#This Row],[مبيعات محلية 14%]]*14%</f>
        <v>0</v>
      </c>
      <c r="I61" s="1">
        <f>Table134567891011[[#This Row],[مبيعات جدول 5% ]]*5%</f>
        <v>0</v>
      </c>
      <c r="K6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1" s="1">
        <f>Table134567891011[[#This Row],[مبيعات محلية 14%]]*14%</f>
        <v>0</v>
      </c>
      <c r="P61" s="1">
        <f>Table134567891011[[#This Row],[مبيعات محلية 14%]]*14%</f>
        <v>0</v>
      </c>
      <c r="Q61" s="1">
        <f>Table134567891011[[#This Row],[مشتريات محلية 14%]]+Table134567891011[[#This Row],[مشتريات معفية]]+Table134567891011[[#This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10</v>
      </c>
      <c r="F62" s="1">
        <f>Table134567891011[[#This Row],[مبيعات محلية 14%]]*14%</f>
        <v>0</v>
      </c>
      <c r="I62" s="1">
        <f>Table134567891011[[#This Row],[مبيعات جدول 5% ]]*5%</f>
        <v>0</v>
      </c>
      <c r="K6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2" s="1">
        <f>Table134567891011[[#This Row],[مبيعات محلية 14%]]*14%</f>
        <v>0</v>
      </c>
      <c r="P62" s="1">
        <f>Table134567891011[[#This Row],[مبيعات محلية 14%]]*14%</f>
        <v>0</v>
      </c>
      <c r="Q62" s="1">
        <f>Table134567891011[[#This Row],[مشتريات محلية 14%]]+Table134567891011[[#This Row],[مشتريات معفية]]+Table134567891011[[#This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10</v>
      </c>
      <c r="F63" s="1">
        <f>Table134567891011[[#This Row],[مبيعات محلية 14%]]*14%</f>
        <v>0</v>
      </c>
      <c r="I63" s="1">
        <f>Table134567891011[[#This Row],[مبيعات جدول 5% ]]*5%</f>
        <v>0</v>
      </c>
      <c r="K6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3" s="1">
        <f>Table134567891011[[#This Row],[مبيعات محلية 14%]]*14%</f>
        <v>0</v>
      </c>
      <c r="P63" s="1">
        <f>Table134567891011[[#This Row],[مبيعات محلية 14%]]*14%</f>
        <v>0</v>
      </c>
      <c r="Q63" s="1">
        <f>Table134567891011[[#This Row],[مشتريات محلية 14%]]+Table134567891011[[#This Row],[مشتريات معفية]]+Table134567891011[[#This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10</v>
      </c>
      <c r="F64" s="1">
        <f>Table134567891011[[#This Row],[مبيعات محلية 14%]]*14%</f>
        <v>0</v>
      </c>
      <c r="I64" s="1">
        <f>Table134567891011[[#This Row],[مبيعات جدول 5% ]]*5%</f>
        <v>0</v>
      </c>
      <c r="K6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4" s="1">
        <f>Table134567891011[[#This Row],[مبيعات محلية 14%]]*14%</f>
        <v>0</v>
      </c>
      <c r="P64" s="1">
        <f>Table134567891011[[#This Row],[مبيعات محلية 14%]]*14%</f>
        <v>0</v>
      </c>
      <c r="Q64" s="1">
        <f>Table134567891011[[#This Row],[مشتريات محلية 14%]]+Table134567891011[[#This Row],[مشتريات معفية]]+Table134567891011[[#This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10</v>
      </c>
      <c r="F65" s="1">
        <f>Table134567891011[[#This Row],[مبيعات محلية 14%]]*14%</f>
        <v>0</v>
      </c>
      <c r="I65" s="1">
        <f>Table134567891011[[#This Row],[مبيعات جدول 5% ]]*5%</f>
        <v>0</v>
      </c>
      <c r="K6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5" s="1">
        <f>Table134567891011[[#This Row],[مبيعات محلية 14%]]*14%</f>
        <v>0</v>
      </c>
      <c r="P65" s="1">
        <f>Table134567891011[[#This Row],[مبيعات محلية 14%]]*14%</f>
        <v>0</v>
      </c>
      <c r="Q65" s="1">
        <f>Table134567891011[[#This Row],[مشتريات محلية 14%]]+Table134567891011[[#This Row],[مشتريات معفية]]+Table134567891011[[#This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10</v>
      </c>
      <c r="F66" s="1">
        <f>Table134567891011[[#This Row],[مبيعات محلية 14%]]*14%</f>
        <v>0</v>
      </c>
      <c r="I66" s="1">
        <f>Table134567891011[[#This Row],[مبيعات جدول 5% ]]*5%</f>
        <v>0</v>
      </c>
      <c r="K6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6" s="1">
        <f>Table134567891011[[#This Row],[مبيعات محلية 14%]]*14%</f>
        <v>0</v>
      </c>
      <c r="P66" s="1">
        <f>Table134567891011[[#This Row],[مبيعات محلية 14%]]*14%</f>
        <v>0</v>
      </c>
      <c r="Q66" s="1">
        <f>Table134567891011[[#This Row],[مشتريات محلية 14%]]+Table134567891011[[#This Row],[مشتريات معفية]]+Table134567891011[[#This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10</v>
      </c>
      <c r="F67" s="1">
        <f>Table134567891011[[#This Row],[مبيعات محلية 14%]]*14%</f>
        <v>0</v>
      </c>
      <c r="I67" s="1">
        <f>Table134567891011[[#This Row],[مبيعات جدول 5% ]]*5%</f>
        <v>0</v>
      </c>
      <c r="K6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7" s="1">
        <f>Table134567891011[[#This Row],[مبيعات محلية 14%]]*14%</f>
        <v>0</v>
      </c>
      <c r="P67" s="1">
        <f>Table134567891011[[#This Row],[مبيعات محلية 14%]]*14%</f>
        <v>0</v>
      </c>
      <c r="Q67" s="1">
        <f>Table134567891011[[#This Row],[مشتريات محلية 14%]]+Table134567891011[[#This Row],[مشتريات معفية]]+Table134567891011[[#This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10</v>
      </c>
      <c r="F68" s="1">
        <f>Table134567891011[[#This Row],[مبيعات محلية 14%]]*14%</f>
        <v>0</v>
      </c>
      <c r="I68" s="1">
        <f>Table134567891011[[#This Row],[مبيعات جدول 5% ]]*5%</f>
        <v>0</v>
      </c>
      <c r="K6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8" s="1">
        <f>Table134567891011[[#This Row],[مبيعات محلية 14%]]*14%</f>
        <v>0</v>
      </c>
      <c r="P68" s="1">
        <f>Table134567891011[[#This Row],[مبيعات محلية 14%]]*14%</f>
        <v>0</v>
      </c>
      <c r="Q68" s="1">
        <f>Table134567891011[[#This Row],[مشتريات محلية 14%]]+Table134567891011[[#This Row],[مشتريات معفية]]+Table134567891011[[#This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10</v>
      </c>
      <c r="F69" s="1">
        <f>Table134567891011[[#This Row],[مبيعات محلية 14%]]*14%</f>
        <v>0</v>
      </c>
      <c r="I69" s="1">
        <f>Table134567891011[[#This Row],[مبيعات جدول 5% ]]*5%</f>
        <v>0</v>
      </c>
      <c r="K6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69" s="1">
        <f>Table134567891011[[#This Row],[مبيعات محلية 14%]]*14%</f>
        <v>0</v>
      </c>
      <c r="P69" s="1">
        <f>Table134567891011[[#This Row],[مبيعات محلية 14%]]*14%</f>
        <v>0</v>
      </c>
      <c r="Q69" s="1">
        <f>Table134567891011[[#This Row],[مشتريات محلية 14%]]+Table134567891011[[#This Row],[مشتريات معفية]]+Table134567891011[[#This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10</v>
      </c>
      <c r="F70" s="1">
        <f>Table134567891011[[#This Row],[مبيعات محلية 14%]]*14%</f>
        <v>0</v>
      </c>
      <c r="I70" s="1">
        <f>Table134567891011[[#This Row],[مبيعات جدول 5% ]]*5%</f>
        <v>0</v>
      </c>
      <c r="K7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0" s="1">
        <f>Table134567891011[[#This Row],[مبيعات محلية 14%]]*14%</f>
        <v>0</v>
      </c>
      <c r="P70" s="1">
        <f>Table134567891011[[#This Row],[مبيعات محلية 14%]]*14%</f>
        <v>0</v>
      </c>
      <c r="Q70" s="1">
        <f>Table134567891011[[#This Row],[مشتريات محلية 14%]]+Table134567891011[[#This Row],[مشتريات معفية]]+Table134567891011[[#This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10</v>
      </c>
      <c r="F71" s="1">
        <f>Table134567891011[[#This Row],[مبيعات محلية 14%]]*14%</f>
        <v>0</v>
      </c>
      <c r="I71" s="1">
        <f>Table134567891011[[#This Row],[مبيعات جدول 5% ]]*5%</f>
        <v>0</v>
      </c>
      <c r="K7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1" s="1">
        <f>Table134567891011[[#This Row],[مبيعات محلية 14%]]*14%</f>
        <v>0</v>
      </c>
      <c r="P71" s="1">
        <f>Table134567891011[[#This Row],[مبيعات محلية 14%]]*14%</f>
        <v>0</v>
      </c>
      <c r="Q71" s="1">
        <f>Table134567891011[[#This Row],[مشتريات محلية 14%]]+Table134567891011[[#This Row],[مشتريات معفية]]+Table134567891011[[#This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10</v>
      </c>
      <c r="F72" s="1">
        <f>Table134567891011[[#This Row],[مبيعات محلية 14%]]*14%</f>
        <v>0</v>
      </c>
      <c r="I72" s="1">
        <f>Table134567891011[[#This Row],[مبيعات جدول 5% ]]*5%</f>
        <v>0</v>
      </c>
      <c r="K7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2" s="1">
        <f>Table134567891011[[#This Row],[مبيعات محلية 14%]]*14%</f>
        <v>0</v>
      </c>
      <c r="P72" s="1">
        <f>Table134567891011[[#This Row],[مبيعات محلية 14%]]*14%</f>
        <v>0</v>
      </c>
      <c r="Q72" s="1">
        <f>Table134567891011[[#This Row],[مشتريات محلية 14%]]+Table134567891011[[#This Row],[مشتريات معفية]]+Table134567891011[[#This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10</v>
      </c>
      <c r="F73" s="1">
        <f>Table134567891011[[#This Row],[مبيعات محلية 14%]]*14%</f>
        <v>0</v>
      </c>
      <c r="I73" s="1">
        <f>Table134567891011[[#This Row],[مبيعات جدول 5% ]]*5%</f>
        <v>0</v>
      </c>
      <c r="K7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3" s="1">
        <f>Table134567891011[[#This Row],[مبيعات محلية 14%]]*14%</f>
        <v>0</v>
      </c>
      <c r="P73" s="1">
        <f>Table134567891011[[#This Row],[مبيعات محلية 14%]]*14%</f>
        <v>0</v>
      </c>
      <c r="Q73" s="1">
        <f>Table134567891011[[#This Row],[مشتريات محلية 14%]]+Table134567891011[[#This Row],[مشتريات معفية]]+Table134567891011[[#This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10</v>
      </c>
      <c r="F74" s="1">
        <f>Table134567891011[[#This Row],[مبيعات محلية 14%]]*14%</f>
        <v>0</v>
      </c>
      <c r="I74" s="1">
        <f>Table134567891011[[#This Row],[مبيعات جدول 5% ]]*5%</f>
        <v>0</v>
      </c>
      <c r="K7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4" s="1">
        <f>Table134567891011[[#This Row],[مبيعات محلية 14%]]*14%</f>
        <v>0</v>
      </c>
      <c r="P74" s="1">
        <f>Table134567891011[[#This Row],[مبيعات محلية 14%]]*14%</f>
        <v>0</v>
      </c>
      <c r="Q74" s="1">
        <f>Table134567891011[[#This Row],[مشتريات محلية 14%]]+Table134567891011[[#This Row],[مشتريات معفية]]+Table134567891011[[#This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10</v>
      </c>
      <c r="F75" s="1">
        <f>Table134567891011[[#This Row],[مبيعات محلية 14%]]*14%</f>
        <v>0</v>
      </c>
      <c r="I75" s="1">
        <f>Table134567891011[[#This Row],[مبيعات جدول 5% ]]*5%</f>
        <v>0</v>
      </c>
      <c r="K7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5" s="1">
        <f>Table134567891011[[#This Row],[مبيعات محلية 14%]]*14%</f>
        <v>0</v>
      </c>
      <c r="P75" s="1">
        <f>Table134567891011[[#This Row],[مبيعات محلية 14%]]*14%</f>
        <v>0</v>
      </c>
      <c r="Q75" s="1">
        <f>Table134567891011[[#This Row],[مشتريات محلية 14%]]+Table134567891011[[#This Row],[مشتريات معفية]]+Table134567891011[[#This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10</v>
      </c>
      <c r="F76" s="1">
        <f>Table134567891011[[#This Row],[مبيعات محلية 14%]]*14%</f>
        <v>0</v>
      </c>
      <c r="I76" s="1">
        <f>Table134567891011[[#This Row],[مبيعات جدول 5% ]]*5%</f>
        <v>0</v>
      </c>
      <c r="K7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6" s="1">
        <f>Table134567891011[[#This Row],[مبيعات محلية 14%]]*14%</f>
        <v>0</v>
      </c>
      <c r="P76" s="1">
        <f>Table134567891011[[#This Row],[مبيعات محلية 14%]]*14%</f>
        <v>0</v>
      </c>
      <c r="Q76" s="1">
        <f>Table134567891011[[#This Row],[مشتريات محلية 14%]]+Table134567891011[[#This Row],[مشتريات معفية]]+Table134567891011[[#This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10</v>
      </c>
      <c r="F77" s="1">
        <f>Table134567891011[[#This Row],[مبيعات محلية 14%]]*14%</f>
        <v>0</v>
      </c>
      <c r="I77" s="1">
        <f>Table134567891011[[#This Row],[مبيعات جدول 5% ]]*5%</f>
        <v>0</v>
      </c>
      <c r="K7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7" s="1">
        <f>Table134567891011[[#This Row],[مبيعات محلية 14%]]*14%</f>
        <v>0</v>
      </c>
      <c r="P77" s="1">
        <f>Table134567891011[[#This Row],[مبيعات محلية 14%]]*14%</f>
        <v>0</v>
      </c>
      <c r="Q77" s="1">
        <f>Table134567891011[[#This Row],[مشتريات محلية 14%]]+Table134567891011[[#This Row],[مشتريات معفية]]+Table134567891011[[#This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10</v>
      </c>
      <c r="F78" s="1">
        <f>Table134567891011[[#This Row],[مبيعات محلية 14%]]*14%</f>
        <v>0</v>
      </c>
      <c r="I78" s="1">
        <f>Table134567891011[[#This Row],[مبيعات جدول 5% ]]*5%</f>
        <v>0</v>
      </c>
      <c r="K7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8" s="1">
        <f>Table134567891011[[#This Row],[مبيعات محلية 14%]]*14%</f>
        <v>0</v>
      </c>
      <c r="P78" s="1">
        <f>Table134567891011[[#This Row],[مبيعات محلية 14%]]*14%</f>
        <v>0</v>
      </c>
      <c r="Q78" s="1">
        <f>Table134567891011[[#This Row],[مشتريات محلية 14%]]+Table134567891011[[#This Row],[مشتريات معفية]]+Table134567891011[[#This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10</v>
      </c>
      <c r="F79" s="1">
        <f>Table134567891011[[#This Row],[مبيعات محلية 14%]]*14%</f>
        <v>0</v>
      </c>
      <c r="I79" s="1">
        <f>Table134567891011[[#This Row],[مبيعات جدول 5% ]]*5%</f>
        <v>0</v>
      </c>
      <c r="K7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79" s="1">
        <f>Table134567891011[[#This Row],[مبيعات محلية 14%]]*14%</f>
        <v>0</v>
      </c>
      <c r="P79" s="1">
        <f>Table134567891011[[#This Row],[مبيعات محلية 14%]]*14%</f>
        <v>0</v>
      </c>
      <c r="Q79" s="1">
        <f>Table134567891011[[#This Row],[مشتريات محلية 14%]]+Table134567891011[[#This Row],[مشتريات معفية]]+Table134567891011[[#This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10</v>
      </c>
      <c r="F80" s="1">
        <f>Table134567891011[[#This Row],[مبيعات محلية 14%]]*14%</f>
        <v>0</v>
      </c>
      <c r="I80" s="1">
        <f>Table134567891011[[#This Row],[مبيعات جدول 5% ]]*5%</f>
        <v>0</v>
      </c>
      <c r="K8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0" s="1">
        <f>Table134567891011[[#This Row],[مبيعات محلية 14%]]*14%</f>
        <v>0</v>
      </c>
      <c r="P80" s="1">
        <f>Table134567891011[[#This Row],[مبيعات محلية 14%]]*14%</f>
        <v>0</v>
      </c>
      <c r="Q80" s="1">
        <f>Table134567891011[[#This Row],[مشتريات محلية 14%]]+Table134567891011[[#This Row],[مشتريات معفية]]+Table134567891011[[#This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10</v>
      </c>
      <c r="F81" s="1">
        <f>Table134567891011[[#This Row],[مبيعات محلية 14%]]*14%</f>
        <v>0</v>
      </c>
      <c r="I81" s="1">
        <f>Table134567891011[[#This Row],[مبيعات جدول 5% ]]*5%</f>
        <v>0</v>
      </c>
      <c r="K8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1" s="1">
        <f>Table134567891011[[#This Row],[مبيعات محلية 14%]]*14%</f>
        <v>0</v>
      </c>
      <c r="P81" s="1">
        <f>Table134567891011[[#This Row],[مبيعات محلية 14%]]*14%</f>
        <v>0</v>
      </c>
      <c r="Q81" s="1">
        <f>Table134567891011[[#This Row],[مشتريات محلية 14%]]+Table134567891011[[#This Row],[مشتريات معفية]]+Table134567891011[[#This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10</v>
      </c>
      <c r="F82" s="1">
        <f>Table134567891011[[#This Row],[مبيعات محلية 14%]]*14%</f>
        <v>0</v>
      </c>
      <c r="I82" s="1">
        <f>Table134567891011[[#This Row],[مبيعات جدول 5% ]]*5%</f>
        <v>0</v>
      </c>
      <c r="K8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2" s="1">
        <f>Table134567891011[[#This Row],[مبيعات محلية 14%]]*14%</f>
        <v>0</v>
      </c>
      <c r="P82" s="1">
        <f>Table134567891011[[#This Row],[مبيعات محلية 14%]]*14%</f>
        <v>0</v>
      </c>
      <c r="Q82" s="1">
        <f>Table134567891011[[#This Row],[مشتريات محلية 14%]]+Table134567891011[[#This Row],[مشتريات معفية]]+Table134567891011[[#This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10</v>
      </c>
      <c r="F83" s="1">
        <f>Table134567891011[[#This Row],[مبيعات محلية 14%]]*14%</f>
        <v>0</v>
      </c>
      <c r="I83" s="1">
        <f>Table134567891011[[#This Row],[مبيعات جدول 5% ]]*5%</f>
        <v>0</v>
      </c>
      <c r="K8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3" s="1">
        <f>Table134567891011[[#This Row],[مبيعات محلية 14%]]*14%</f>
        <v>0</v>
      </c>
      <c r="P83" s="1">
        <f>Table134567891011[[#This Row],[مبيعات محلية 14%]]*14%</f>
        <v>0</v>
      </c>
      <c r="Q83" s="1">
        <f>Table134567891011[[#This Row],[مشتريات محلية 14%]]+Table134567891011[[#This Row],[مشتريات معفية]]+Table134567891011[[#This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10</v>
      </c>
      <c r="F84" s="1">
        <f>Table134567891011[[#This Row],[مبيعات محلية 14%]]*14%</f>
        <v>0</v>
      </c>
      <c r="I84" s="1">
        <f>Table134567891011[[#This Row],[مبيعات جدول 5% ]]*5%</f>
        <v>0</v>
      </c>
      <c r="K8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4" s="1">
        <f>Table134567891011[[#This Row],[مبيعات محلية 14%]]*14%</f>
        <v>0</v>
      </c>
      <c r="P84" s="1">
        <f>Table134567891011[[#This Row],[مبيعات محلية 14%]]*14%</f>
        <v>0</v>
      </c>
      <c r="Q84" s="1">
        <f>Table134567891011[[#This Row],[مشتريات محلية 14%]]+Table134567891011[[#This Row],[مشتريات معفية]]+Table134567891011[[#This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10</v>
      </c>
      <c r="F85" s="1">
        <f>Table134567891011[[#This Row],[مبيعات محلية 14%]]*14%</f>
        <v>0</v>
      </c>
      <c r="I85" s="1">
        <f>Table134567891011[[#This Row],[مبيعات جدول 5% ]]*5%</f>
        <v>0</v>
      </c>
      <c r="K8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5" s="1">
        <f>Table134567891011[[#This Row],[مبيعات محلية 14%]]*14%</f>
        <v>0</v>
      </c>
      <c r="P85" s="1">
        <f>Table134567891011[[#This Row],[مبيعات محلية 14%]]*14%</f>
        <v>0</v>
      </c>
      <c r="Q85" s="1">
        <f>Table134567891011[[#This Row],[مشتريات محلية 14%]]+Table134567891011[[#This Row],[مشتريات معفية]]+Table134567891011[[#This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10</v>
      </c>
      <c r="F86" s="1">
        <f>Table134567891011[[#This Row],[مبيعات محلية 14%]]*14%</f>
        <v>0</v>
      </c>
      <c r="I86" s="1">
        <f>Table134567891011[[#This Row],[مبيعات جدول 5% ]]*5%</f>
        <v>0</v>
      </c>
      <c r="K8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6" s="1">
        <f>Table134567891011[[#This Row],[مبيعات محلية 14%]]*14%</f>
        <v>0</v>
      </c>
      <c r="P86" s="1">
        <f>Table134567891011[[#This Row],[مبيعات محلية 14%]]*14%</f>
        <v>0</v>
      </c>
      <c r="Q86" s="1">
        <f>Table134567891011[[#This Row],[مشتريات محلية 14%]]+Table134567891011[[#This Row],[مشتريات معفية]]+Table134567891011[[#This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10</v>
      </c>
      <c r="F87" s="1">
        <f>Table134567891011[[#This Row],[مبيعات محلية 14%]]*14%</f>
        <v>0</v>
      </c>
      <c r="I87" s="1">
        <f>Table134567891011[[#This Row],[مبيعات جدول 5% ]]*5%</f>
        <v>0</v>
      </c>
      <c r="K8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7" s="1">
        <f>Table134567891011[[#This Row],[مبيعات محلية 14%]]*14%</f>
        <v>0</v>
      </c>
      <c r="P87" s="1">
        <f>Table134567891011[[#This Row],[مبيعات محلية 14%]]*14%</f>
        <v>0</v>
      </c>
      <c r="Q87" s="1">
        <f>Table134567891011[[#This Row],[مشتريات محلية 14%]]+Table134567891011[[#This Row],[مشتريات معفية]]+Table134567891011[[#This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10</v>
      </c>
      <c r="F88" s="1">
        <f>Table134567891011[[#This Row],[مبيعات محلية 14%]]*14%</f>
        <v>0</v>
      </c>
      <c r="I88" s="1">
        <f>Table134567891011[[#This Row],[مبيعات جدول 5% ]]*5%</f>
        <v>0</v>
      </c>
      <c r="K8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8" s="1">
        <f>Table134567891011[[#This Row],[مبيعات محلية 14%]]*14%</f>
        <v>0</v>
      </c>
      <c r="P88" s="1">
        <f>Table134567891011[[#This Row],[مبيعات محلية 14%]]*14%</f>
        <v>0</v>
      </c>
      <c r="Q88" s="1">
        <f>Table134567891011[[#This Row],[مشتريات محلية 14%]]+Table134567891011[[#This Row],[مشتريات معفية]]+Table134567891011[[#This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10</v>
      </c>
      <c r="F89" s="1">
        <f>Table134567891011[[#This Row],[مبيعات محلية 14%]]*14%</f>
        <v>0</v>
      </c>
      <c r="I89" s="1">
        <f>Table134567891011[[#This Row],[مبيعات جدول 5% ]]*5%</f>
        <v>0</v>
      </c>
      <c r="K8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89" s="1">
        <f>Table134567891011[[#This Row],[مبيعات محلية 14%]]*14%</f>
        <v>0</v>
      </c>
      <c r="P89" s="1">
        <f>Table134567891011[[#This Row],[مبيعات محلية 14%]]*14%</f>
        <v>0</v>
      </c>
      <c r="Q89" s="1">
        <f>Table134567891011[[#This Row],[مشتريات محلية 14%]]+Table134567891011[[#This Row],[مشتريات معفية]]+Table134567891011[[#This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10</v>
      </c>
      <c r="F90" s="1">
        <f>Table134567891011[[#This Row],[مبيعات محلية 14%]]*14%</f>
        <v>0</v>
      </c>
      <c r="I90" s="1">
        <f>Table134567891011[[#This Row],[مبيعات جدول 5% ]]*5%</f>
        <v>0</v>
      </c>
      <c r="K9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0" s="1">
        <f>Table134567891011[[#This Row],[مبيعات محلية 14%]]*14%</f>
        <v>0</v>
      </c>
      <c r="P90" s="1">
        <f>Table134567891011[[#This Row],[مبيعات محلية 14%]]*14%</f>
        <v>0</v>
      </c>
      <c r="Q90" s="1">
        <f>Table134567891011[[#This Row],[مشتريات محلية 14%]]+Table134567891011[[#This Row],[مشتريات معفية]]+Table134567891011[[#This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10</v>
      </c>
      <c r="F91" s="1">
        <f>Table134567891011[[#This Row],[مبيعات محلية 14%]]*14%</f>
        <v>0</v>
      </c>
      <c r="I91" s="1">
        <f>Table134567891011[[#This Row],[مبيعات جدول 5% ]]*5%</f>
        <v>0</v>
      </c>
      <c r="K9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1" s="1">
        <f>Table134567891011[[#This Row],[مبيعات محلية 14%]]*14%</f>
        <v>0</v>
      </c>
      <c r="P91" s="1">
        <f>Table134567891011[[#This Row],[مبيعات محلية 14%]]*14%</f>
        <v>0</v>
      </c>
      <c r="Q91" s="1">
        <f>Table134567891011[[#This Row],[مشتريات محلية 14%]]+Table134567891011[[#This Row],[مشتريات معفية]]+Table134567891011[[#This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10</v>
      </c>
      <c r="F92" s="1">
        <f>Table134567891011[[#This Row],[مبيعات محلية 14%]]*14%</f>
        <v>0</v>
      </c>
      <c r="I92" s="1">
        <f>Table134567891011[[#This Row],[مبيعات جدول 5% ]]*5%</f>
        <v>0</v>
      </c>
      <c r="K9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2" s="1">
        <f>Table134567891011[[#This Row],[مبيعات محلية 14%]]*14%</f>
        <v>0</v>
      </c>
      <c r="P92" s="1">
        <f>Table134567891011[[#This Row],[مبيعات محلية 14%]]*14%</f>
        <v>0</v>
      </c>
      <c r="Q92" s="1">
        <f>Table134567891011[[#This Row],[مشتريات محلية 14%]]+Table134567891011[[#This Row],[مشتريات معفية]]+Table134567891011[[#This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10</v>
      </c>
      <c r="F93" s="1">
        <f>Table134567891011[[#This Row],[مبيعات محلية 14%]]*14%</f>
        <v>0</v>
      </c>
      <c r="I93" s="1">
        <f>Table134567891011[[#This Row],[مبيعات جدول 5% ]]*5%</f>
        <v>0</v>
      </c>
      <c r="K9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3" s="1">
        <f>Table134567891011[[#This Row],[مبيعات محلية 14%]]*14%</f>
        <v>0</v>
      </c>
      <c r="P93" s="1">
        <f>Table134567891011[[#This Row],[مبيعات محلية 14%]]*14%</f>
        <v>0</v>
      </c>
      <c r="Q93" s="1">
        <f>Table134567891011[[#This Row],[مشتريات محلية 14%]]+Table134567891011[[#This Row],[مشتريات معفية]]+Table134567891011[[#This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10</v>
      </c>
      <c r="F94" s="1">
        <f>Table134567891011[[#This Row],[مبيعات محلية 14%]]*14%</f>
        <v>0</v>
      </c>
      <c r="I94" s="1">
        <f>Table134567891011[[#This Row],[مبيعات جدول 5% ]]*5%</f>
        <v>0</v>
      </c>
      <c r="K9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4" s="1">
        <f>Table134567891011[[#This Row],[مبيعات محلية 14%]]*14%</f>
        <v>0</v>
      </c>
      <c r="P94" s="1">
        <f>Table134567891011[[#This Row],[مبيعات محلية 14%]]*14%</f>
        <v>0</v>
      </c>
      <c r="Q94" s="1">
        <f>Table134567891011[[#This Row],[مشتريات محلية 14%]]+Table134567891011[[#This Row],[مشتريات معفية]]+Table134567891011[[#This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10</v>
      </c>
      <c r="F95" s="1">
        <f>Table134567891011[[#This Row],[مبيعات محلية 14%]]*14%</f>
        <v>0</v>
      </c>
      <c r="I95" s="1">
        <f>Table134567891011[[#This Row],[مبيعات جدول 5% ]]*5%</f>
        <v>0</v>
      </c>
      <c r="K9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5" s="1">
        <f>Table134567891011[[#This Row],[مبيعات محلية 14%]]*14%</f>
        <v>0</v>
      </c>
      <c r="P95" s="1">
        <f>Table134567891011[[#This Row],[مبيعات محلية 14%]]*14%</f>
        <v>0</v>
      </c>
      <c r="Q95" s="1">
        <f>Table134567891011[[#This Row],[مشتريات محلية 14%]]+Table134567891011[[#This Row],[مشتريات معفية]]+Table134567891011[[#This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10</v>
      </c>
      <c r="F96" s="1">
        <f>Table134567891011[[#This Row],[مبيعات محلية 14%]]*14%</f>
        <v>0</v>
      </c>
      <c r="I96" s="1">
        <f>Table134567891011[[#This Row],[مبيعات جدول 5% ]]*5%</f>
        <v>0</v>
      </c>
      <c r="K9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6" s="1">
        <f>Table134567891011[[#This Row],[مبيعات محلية 14%]]*14%</f>
        <v>0</v>
      </c>
      <c r="P96" s="1">
        <f>Table134567891011[[#This Row],[مبيعات محلية 14%]]*14%</f>
        <v>0</v>
      </c>
      <c r="Q96" s="1">
        <f>Table134567891011[[#This Row],[مشتريات محلية 14%]]+Table134567891011[[#This Row],[مشتريات معفية]]+Table134567891011[[#This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10</v>
      </c>
      <c r="F97" s="1">
        <f>Table134567891011[[#This Row],[مبيعات محلية 14%]]*14%</f>
        <v>0</v>
      </c>
      <c r="I97" s="1">
        <f>Table134567891011[[#This Row],[مبيعات جدول 5% ]]*5%</f>
        <v>0</v>
      </c>
      <c r="K9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7" s="1">
        <f>Table134567891011[[#This Row],[مبيعات محلية 14%]]*14%</f>
        <v>0</v>
      </c>
      <c r="P97" s="1">
        <f>Table134567891011[[#This Row],[مبيعات محلية 14%]]*14%</f>
        <v>0</v>
      </c>
      <c r="Q97" s="1">
        <f>Table134567891011[[#This Row],[مشتريات محلية 14%]]+Table134567891011[[#This Row],[مشتريات معفية]]+Table134567891011[[#This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10</v>
      </c>
      <c r="F98" s="1">
        <f>Table134567891011[[#This Row],[مبيعات محلية 14%]]*14%</f>
        <v>0</v>
      </c>
      <c r="I98" s="1">
        <f>Table134567891011[[#This Row],[مبيعات جدول 5% ]]*5%</f>
        <v>0</v>
      </c>
      <c r="K9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8" s="1">
        <f>Table134567891011[[#This Row],[مبيعات محلية 14%]]*14%</f>
        <v>0</v>
      </c>
      <c r="P98" s="1">
        <f>Table134567891011[[#This Row],[مبيعات محلية 14%]]*14%</f>
        <v>0</v>
      </c>
      <c r="Q98" s="1">
        <f>Table134567891011[[#This Row],[مشتريات محلية 14%]]+Table134567891011[[#This Row],[مشتريات معفية]]+Table134567891011[[#This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10</v>
      </c>
      <c r="F99" s="1">
        <f>Table134567891011[[#This Row],[مبيعات محلية 14%]]*14%</f>
        <v>0</v>
      </c>
      <c r="I99" s="1">
        <f>Table134567891011[[#This Row],[مبيعات جدول 5% ]]*5%</f>
        <v>0</v>
      </c>
      <c r="K9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99" s="1">
        <f>Table134567891011[[#This Row],[مبيعات محلية 14%]]*14%</f>
        <v>0</v>
      </c>
      <c r="P99" s="1">
        <f>Table134567891011[[#This Row],[مبيعات محلية 14%]]*14%</f>
        <v>0</v>
      </c>
      <c r="Q99" s="1">
        <f>Table134567891011[[#This Row],[مشتريات محلية 14%]]+Table134567891011[[#This Row],[مشتريات معفية]]+Table134567891011[[#This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10</v>
      </c>
      <c r="F100" s="1">
        <f>Table134567891011[[#This Row],[مبيعات محلية 14%]]*14%</f>
        <v>0</v>
      </c>
      <c r="I100" s="1">
        <f>Table134567891011[[#This Row],[مبيعات جدول 5% ]]*5%</f>
        <v>0</v>
      </c>
      <c r="K10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0" s="1">
        <f>Table134567891011[[#This Row],[مبيعات محلية 14%]]*14%</f>
        <v>0</v>
      </c>
      <c r="P100" s="1">
        <f>Table134567891011[[#This Row],[مبيعات محلية 14%]]*14%</f>
        <v>0</v>
      </c>
      <c r="Q100" s="1">
        <f>Table134567891011[[#This Row],[مشتريات محلية 14%]]+Table134567891011[[#This Row],[مشتريات معفية]]+Table134567891011[[#This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10</v>
      </c>
      <c r="F101" s="1">
        <f>Table134567891011[[#This Row],[مبيعات محلية 14%]]*14%</f>
        <v>0</v>
      </c>
      <c r="I101" s="1">
        <f>Table134567891011[[#This Row],[مبيعات جدول 5% ]]*5%</f>
        <v>0</v>
      </c>
      <c r="K10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1" s="1">
        <f>Table134567891011[[#This Row],[مبيعات محلية 14%]]*14%</f>
        <v>0</v>
      </c>
      <c r="P101" s="1">
        <f>Table134567891011[[#This Row],[مبيعات محلية 14%]]*14%</f>
        <v>0</v>
      </c>
      <c r="Q101" s="1">
        <f>Table134567891011[[#This Row],[مشتريات محلية 14%]]+Table134567891011[[#This Row],[مشتريات معفية]]+Table134567891011[[#This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10</v>
      </c>
      <c r="F102" s="1">
        <f>Table134567891011[[#This Row],[مبيعات محلية 14%]]*14%</f>
        <v>0</v>
      </c>
      <c r="I102" s="1">
        <f>Table134567891011[[#This Row],[مبيعات جدول 5% ]]*5%</f>
        <v>0</v>
      </c>
      <c r="K10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2" s="1">
        <f>Table134567891011[[#This Row],[مبيعات محلية 14%]]*14%</f>
        <v>0</v>
      </c>
      <c r="P102" s="1">
        <f>Table134567891011[[#This Row],[مبيعات محلية 14%]]*14%</f>
        <v>0</v>
      </c>
      <c r="Q102" s="1">
        <f>Table134567891011[[#This Row],[مشتريات محلية 14%]]+Table134567891011[[#This Row],[مشتريات معفية]]+Table134567891011[[#This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10</v>
      </c>
      <c r="F103" s="1">
        <f>Table134567891011[[#This Row],[مبيعات محلية 14%]]*14%</f>
        <v>0</v>
      </c>
      <c r="I103" s="1">
        <f>Table134567891011[[#This Row],[مبيعات جدول 5% ]]*5%</f>
        <v>0</v>
      </c>
      <c r="K10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3" s="1">
        <f>Table134567891011[[#This Row],[مبيعات محلية 14%]]*14%</f>
        <v>0</v>
      </c>
      <c r="P103" s="1">
        <f>Table134567891011[[#This Row],[مبيعات محلية 14%]]*14%</f>
        <v>0</v>
      </c>
      <c r="Q103" s="1">
        <f>Table134567891011[[#This Row],[مشتريات محلية 14%]]+Table134567891011[[#This Row],[مشتريات معفية]]+Table134567891011[[#This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10</v>
      </c>
      <c r="F104" s="1">
        <f>Table134567891011[[#This Row],[مبيعات محلية 14%]]*14%</f>
        <v>0</v>
      </c>
      <c r="I104" s="1">
        <f>Table134567891011[[#This Row],[مبيعات جدول 5% ]]*5%</f>
        <v>0</v>
      </c>
      <c r="K10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4" s="1">
        <f>Table134567891011[[#This Row],[مبيعات محلية 14%]]*14%</f>
        <v>0</v>
      </c>
      <c r="P104" s="1">
        <f>Table134567891011[[#This Row],[مبيعات محلية 14%]]*14%</f>
        <v>0</v>
      </c>
      <c r="Q104" s="1">
        <f>Table134567891011[[#This Row],[مشتريات محلية 14%]]+Table134567891011[[#This Row],[مشتريات معفية]]+Table134567891011[[#This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10</v>
      </c>
      <c r="F105" s="1">
        <f>Table134567891011[[#This Row],[مبيعات محلية 14%]]*14%</f>
        <v>0</v>
      </c>
      <c r="I105" s="1">
        <f>Table134567891011[[#This Row],[مبيعات جدول 5% ]]*5%</f>
        <v>0</v>
      </c>
      <c r="K10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5" s="1">
        <f>Table134567891011[[#This Row],[مبيعات محلية 14%]]*14%</f>
        <v>0</v>
      </c>
      <c r="P105" s="1">
        <f>Table134567891011[[#This Row],[مبيعات محلية 14%]]*14%</f>
        <v>0</v>
      </c>
      <c r="Q105" s="1">
        <f>Table134567891011[[#This Row],[مشتريات محلية 14%]]+Table134567891011[[#This Row],[مشتريات معفية]]+Table134567891011[[#This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10</v>
      </c>
      <c r="F106" s="1">
        <f>Table134567891011[[#This Row],[مبيعات محلية 14%]]*14%</f>
        <v>0</v>
      </c>
      <c r="I106" s="1">
        <f>Table134567891011[[#This Row],[مبيعات جدول 5% ]]*5%</f>
        <v>0</v>
      </c>
      <c r="K10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6" s="1">
        <f>Table134567891011[[#This Row],[مبيعات محلية 14%]]*14%</f>
        <v>0</v>
      </c>
      <c r="P106" s="1">
        <f>Table134567891011[[#This Row],[مبيعات محلية 14%]]*14%</f>
        <v>0</v>
      </c>
      <c r="Q106" s="1">
        <f>Table134567891011[[#This Row],[مشتريات محلية 14%]]+Table134567891011[[#This Row],[مشتريات معفية]]+Table134567891011[[#This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10</v>
      </c>
      <c r="F107" s="1">
        <f>Table134567891011[[#This Row],[مبيعات محلية 14%]]*14%</f>
        <v>0</v>
      </c>
      <c r="I107" s="1">
        <f>Table134567891011[[#This Row],[مبيعات جدول 5% ]]*5%</f>
        <v>0</v>
      </c>
      <c r="K10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7" s="1">
        <f>Table134567891011[[#This Row],[مبيعات محلية 14%]]*14%</f>
        <v>0</v>
      </c>
      <c r="P107" s="1">
        <f>Table134567891011[[#This Row],[مبيعات محلية 14%]]*14%</f>
        <v>0</v>
      </c>
      <c r="Q107" s="1">
        <f>Table134567891011[[#This Row],[مشتريات محلية 14%]]+Table134567891011[[#This Row],[مشتريات معفية]]+Table134567891011[[#This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10</v>
      </c>
      <c r="F108" s="1">
        <f>Table134567891011[[#This Row],[مبيعات محلية 14%]]*14%</f>
        <v>0</v>
      </c>
      <c r="I108" s="1">
        <f>Table134567891011[[#This Row],[مبيعات جدول 5% ]]*5%</f>
        <v>0</v>
      </c>
      <c r="K10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8" s="1">
        <f>Table134567891011[[#This Row],[مبيعات محلية 14%]]*14%</f>
        <v>0</v>
      </c>
      <c r="P108" s="1">
        <f>Table134567891011[[#This Row],[مبيعات محلية 14%]]*14%</f>
        <v>0</v>
      </c>
      <c r="Q108" s="1">
        <f>Table134567891011[[#This Row],[مشتريات محلية 14%]]+Table134567891011[[#This Row],[مشتريات معفية]]+Table134567891011[[#This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10</v>
      </c>
      <c r="F109" s="1">
        <f>Table134567891011[[#This Row],[مبيعات محلية 14%]]*14%</f>
        <v>0</v>
      </c>
      <c r="I109" s="1">
        <f>Table134567891011[[#This Row],[مبيعات جدول 5% ]]*5%</f>
        <v>0</v>
      </c>
      <c r="K10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09" s="1">
        <f>Table134567891011[[#This Row],[مبيعات محلية 14%]]*14%</f>
        <v>0</v>
      </c>
      <c r="P109" s="1">
        <f>Table134567891011[[#This Row],[مبيعات محلية 14%]]*14%</f>
        <v>0</v>
      </c>
      <c r="Q109" s="1">
        <f>Table134567891011[[#This Row],[مشتريات محلية 14%]]+Table134567891011[[#This Row],[مشتريات معفية]]+Table134567891011[[#This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10</v>
      </c>
      <c r="F110" s="1">
        <f>Table134567891011[[#This Row],[مبيعات محلية 14%]]*14%</f>
        <v>0</v>
      </c>
      <c r="I110" s="1">
        <f>Table134567891011[[#This Row],[مبيعات جدول 5% ]]*5%</f>
        <v>0</v>
      </c>
      <c r="K11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0" s="1">
        <f>Table134567891011[[#This Row],[مبيعات محلية 14%]]*14%</f>
        <v>0</v>
      </c>
      <c r="P110" s="1">
        <f>Table134567891011[[#This Row],[مبيعات محلية 14%]]*14%</f>
        <v>0</v>
      </c>
      <c r="Q110" s="1">
        <f>Table134567891011[[#This Row],[مشتريات محلية 14%]]+Table134567891011[[#This Row],[مشتريات معفية]]+Table134567891011[[#This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10</v>
      </c>
      <c r="F111" s="1">
        <f>Table134567891011[[#This Row],[مبيعات محلية 14%]]*14%</f>
        <v>0</v>
      </c>
      <c r="I111" s="1">
        <f>Table134567891011[[#This Row],[مبيعات جدول 5% ]]*5%</f>
        <v>0</v>
      </c>
      <c r="K11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1" s="1">
        <f>Table134567891011[[#This Row],[مبيعات محلية 14%]]*14%</f>
        <v>0</v>
      </c>
      <c r="P111" s="1">
        <f>Table134567891011[[#This Row],[مبيعات محلية 14%]]*14%</f>
        <v>0</v>
      </c>
      <c r="Q111" s="1">
        <f>Table134567891011[[#This Row],[مشتريات محلية 14%]]+Table134567891011[[#This Row],[مشتريات معفية]]+Table134567891011[[#This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10</v>
      </c>
      <c r="F112" s="1">
        <f>Table134567891011[[#This Row],[مبيعات محلية 14%]]*14%</f>
        <v>0</v>
      </c>
      <c r="I112" s="1">
        <f>Table134567891011[[#This Row],[مبيعات جدول 5% ]]*5%</f>
        <v>0</v>
      </c>
      <c r="K11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2" s="1">
        <f>Table134567891011[[#This Row],[مبيعات محلية 14%]]*14%</f>
        <v>0</v>
      </c>
      <c r="P112" s="1">
        <f>Table134567891011[[#This Row],[مبيعات محلية 14%]]*14%</f>
        <v>0</v>
      </c>
      <c r="Q112" s="1">
        <f>Table134567891011[[#This Row],[مشتريات محلية 14%]]+Table134567891011[[#This Row],[مشتريات معفية]]+Table134567891011[[#This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10</v>
      </c>
      <c r="F113" s="1">
        <f>Table134567891011[[#This Row],[مبيعات محلية 14%]]*14%</f>
        <v>0</v>
      </c>
      <c r="I113" s="1">
        <f>Table134567891011[[#This Row],[مبيعات جدول 5% ]]*5%</f>
        <v>0</v>
      </c>
      <c r="K11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3" s="1">
        <f>Table134567891011[[#This Row],[مبيعات محلية 14%]]*14%</f>
        <v>0</v>
      </c>
      <c r="P113" s="1">
        <f>Table134567891011[[#This Row],[مبيعات محلية 14%]]*14%</f>
        <v>0</v>
      </c>
      <c r="Q113" s="1">
        <f>Table134567891011[[#This Row],[مشتريات محلية 14%]]+Table134567891011[[#This Row],[مشتريات معفية]]+Table134567891011[[#This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10</v>
      </c>
      <c r="F114" s="1">
        <f>Table134567891011[[#This Row],[مبيعات محلية 14%]]*14%</f>
        <v>0</v>
      </c>
      <c r="I114" s="1">
        <f>Table134567891011[[#This Row],[مبيعات جدول 5% ]]*5%</f>
        <v>0</v>
      </c>
      <c r="K11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4" s="1">
        <f>Table134567891011[[#This Row],[مبيعات محلية 14%]]*14%</f>
        <v>0</v>
      </c>
      <c r="P114" s="1">
        <f>Table134567891011[[#This Row],[مبيعات محلية 14%]]*14%</f>
        <v>0</v>
      </c>
      <c r="Q114" s="1">
        <f>Table134567891011[[#This Row],[مشتريات محلية 14%]]+Table134567891011[[#This Row],[مشتريات معفية]]+Table134567891011[[#This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10</v>
      </c>
      <c r="F115" s="1">
        <f>Table134567891011[[#This Row],[مبيعات محلية 14%]]*14%</f>
        <v>0</v>
      </c>
      <c r="I115" s="1">
        <f>Table134567891011[[#This Row],[مبيعات جدول 5% ]]*5%</f>
        <v>0</v>
      </c>
      <c r="K11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5" s="1">
        <f>Table134567891011[[#This Row],[مبيعات محلية 14%]]*14%</f>
        <v>0</v>
      </c>
      <c r="P115" s="1">
        <f>Table134567891011[[#This Row],[مبيعات محلية 14%]]*14%</f>
        <v>0</v>
      </c>
      <c r="Q115" s="1">
        <f>Table134567891011[[#This Row],[مشتريات محلية 14%]]+Table134567891011[[#This Row],[مشتريات معفية]]+Table134567891011[[#This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10</v>
      </c>
      <c r="F116" s="1">
        <f>Table134567891011[[#This Row],[مبيعات محلية 14%]]*14%</f>
        <v>0</v>
      </c>
      <c r="I116" s="1">
        <f>Table134567891011[[#This Row],[مبيعات جدول 5% ]]*5%</f>
        <v>0</v>
      </c>
      <c r="K11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6" s="1">
        <f>Table134567891011[[#This Row],[مبيعات محلية 14%]]*14%</f>
        <v>0</v>
      </c>
      <c r="P116" s="1">
        <f>Table134567891011[[#This Row],[مبيعات محلية 14%]]*14%</f>
        <v>0</v>
      </c>
      <c r="Q116" s="1">
        <f>Table134567891011[[#This Row],[مشتريات محلية 14%]]+Table134567891011[[#This Row],[مشتريات معفية]]+Table134567891011[[#This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10</v>
      </c>
      <c r="F117" s="1">
        <f>Table134567891011[[#This Row],[مبيعات محلية 14%]]*14%</f>
        <v>0</v>
      </c>
      <c r="I117" s="1">
        <f>Table134567891011[[#This Row],[مبيعات جدول 5% ]]*5%</f>
        <v>0</v>
      </c>
      <c r="K11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7" s="1">
        <f>Table134567891011[[#This Row],[مبيعات محلية 14%]]*14%</f>
        <v>0</v>
      </c>
      <c r="P117" s="1">
        <f>Table134567891011[[#This Row],[مبيعات محلية 14%]]*14%</f>
        <v>0</v>
      </c>
      <c r="Q117" s="1">
        <f>Table134567891011[[#This Row],[مشتريات محلية 14%]]+Table134567891011[[#This Row],[مشتريات معفية]]+Table134567891011[[#This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10</v>
      </c>
      <c r="F118" s="1">
        <f>Table134567891011[[#This Row],[مبيعات محلية 14%]]*14%</f>
        <v>0</v>
      </c>
      <c r="I118" s="1">
        <f>Table134567891011[[#This Row],[مبيعات جدول 5% ]]*5%</f>
        <v>0</v>
      </c>
      <c r="K11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8" s="1">
        <f>Table134567891011[[#This Row],[مبيعات محلية 14%]]*14%</f>
        <v>0</v>
      </c>
      <c r="P118" s="1">
        <f>Table134567891011[[#This Row],[مبيعات محلية 14%]]*14%</f>
        <v>0</v>
      </c>
      <c r="Q118" s="1">
        <f>Table134567891011[[#This Row],[مشتريات محلية 14%]]+Table134567891011[[#This Row],[مشتريات معفية]]+Table134567891011[[#This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10</v>
      </c>
      <c r="F119" s="1">
        <f>Table134567891011[[#This Row],[مبيعات محلية 14%]]*14%</f>
        <v>0</v>
      </c>
      <c r="I119" s="1">
        <f>Table134567891011[[#This Row],[مبيعات جدول 5% ]]*5%</f>
        <v>0</v>
      </c>
      <c r="K11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19" s="1">
        <f>Table134567891011[[#This Row],[مبيعات محلية 14%]]*14%</f>
        <v>0</v>
      </c>
      <c r="P119" s="1">
        <f>Table134567891011[[#This Row],[مبيعات محلية 14%]]*14%</f>
        <v>0</v>
      </c>
      <c r="Q119" s="1">
        <f>Table134567891011[[#This Row],[مشتريات محلية 14%]]+Table134567891011[[#This Row],[مشتريات معفية]]+Table134567891011[[#This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10</v>
      </c>
      <c r="F120" s="1">
        <f>Table134567891011[[#This Row],[مبيعات محلية 14%]]*14%</f>
        <v>0</v>
      </c>
      <c r="I120" s="1">
        <f>Table134567891011[[#This Row],[مبيعات جدول 5% ]]*5%</f>
        <v>0</v>
      </c>
      <c r="K12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0" s="1">
        <f>Table134567891011[[#This Row],[مبيعات محلية 14%]]*14%</f>
        <v>0</v>
      </c>
      <c r="P120" s="1">
        <f>Table134567891011[[#This Row],[مبيعات محلية 14%]]*14%</f>
        <v>0</v>
      </c>
      <c r="Q120" s="1">
        <f>Table134567891011[[#This Row],[مشتريات محلية 14%]]+Table134567891011[[#This Row],[مشتريات معفية]]+Table134567891011[[#This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10</v>
      </c>
      <c r="F121" s="1">
        <f>Table134567891011[[#This Row],[مبيعات محلية 14%]]*14%</f>
        <v>0</v>
      </c>
      <c r="I121" s="1">
        <f>Table134567891011[[#This Row],[مبيعات جدول 5% ]]*5%</f>
        <v>0</v>
      </c>
      <c r="K12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1" s="1">
        <f>Table134567891011[[#This Row],[مبيعات محلية 14%]]*14%</f>
        <v>0</v>
      </c>
      <c r="P121" s="1">
        <f>Table134567891011[[#This Row],[مبيعات محلية 14%]]*14%</f>
        <v>0</v>
      </c>
      <c r="Q121" s="1">
        <f>Table134567891011[[#This Row],[مشتريات محلية 14%]]+Table134567891011[[#This Row],[مشتريات معفية]]+Table134567891011[[#This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10</v>
      </c>
      <c r="F122" s="1">
        <f>Table134567891011[[#This Row],[مبيعات محلية 14%]]*14%</f>
        <v>0</v>
      </c>
      <c r="I122" s="1">
        <f>Table134567891011[[#This Row],[مبيعات جدول 5% ]]*5%</f>
        <v>0</v>
      </c>
      <c r="K12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2" s="1">
        <f>Table134567891011[[#This Row],[مبيعات محلية 14%]]*14%</f>
        <v>0</v>
      </c>
      <c r="P122" s="1">
        <f>Table134567891011[[#This Row],[مبيعات محلية 14%]]*14%</f>
        <v>0</v>
      </c>
      <c r="Q122" s="1">
        <f>Table134567891011[[#This Row],[مشتريات محلية 14%]]+Table134567891011[[#This Row],[مشتريات معفية]]+Table134567891011[[#This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10</v>
      </c>
      <c r="F123" s="1">
        <f>Table134567891011[[#This Row],[مبيعات محلية 14%]]*14%</f>
        <v>0</v>
      </c>
      <c r="I123" s="1">
        <f>Table134567891011[[#This Row],[مبيعات جدول 5% ]]*5%</f>
        <v>0</v>
      </c>
      <c r="K12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3" s="1">
        <f>Table134567891011[[#This Row],[مبيعات محلية 14%]]*14%</f>
        <v>0</v>
      </c>
      <c r="P123" s="1">
        <f>Table134567891011[[#This Row],[مبيعات محلية 14%]]*14%</f>
        <v>0</v>
      </c>
      <c r="Q123" s="1">
        <f>Table134567891011[[#This Row],[مشتريات محلية 14%]]+Table134567891011[[#This Row],[مشتريات معفية]]+Table134567891011[[#This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10</v>
      </c>
      <c r="F124" s="1">
        <f>Table134567891011[[#This Row],[مبيعات محلية 14%]]*14%</f>
        <v>0</v>
      </c>
      <c r="I124" s="1">
        <f>Table134567891011[[#This Row],[مبيعات جدول 5% ]]*5%</f>
        <v>0</v>
      </c>
      <c r="K12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4" s="1">
        <f>Table134567891011[[#This Row],[مبيعات محلية 14%]]*14%</f>
        <v>0</v>
      </c>
      <c r="P124" s="1">
        <f>Table134567891011[[#This Row],[مبيعات محلية 14%]]*14%</f>
        <v>0</v>
      </c>
      <c r="Q124" s="1">
        <f>Table134567891011[[#This Row],[مشتريات محلية 14%]]+Table134567891011[[#This Row],[مشتريات معفية]]+Table134567891011[[#This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10</v>
      </c>
      <c r="F125" s="1">
        <f>Table134567891011[[#This Row],[مبيعات محلية 14%]]*14%</f>
        <v>0</v>
      </c>
      <c r="I125" s="1">
        <f>Table134567891011[[#This Row],[مبيعات جدول 5% ]]*5%</f>
        <v>0</v>
      </c>
      <c r="K12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5" s="1">
        <f>Table134567891011[[#This Row],[مبيعات محلية 14%]]*14%</f>
        <v>0</v>
      </c>
      <c r="P125" s="1">
        <f>Table134567891011[[#This Row],[مبيعات محلية 14%]]*14%</f>
        <v>0</v>
      </c>
      <c r="Q125" s="1">
        <f>Table134567891011[[#This Row],[مشتريات محلية 14%]]+Table134567891011[[#This Row],[مشتريات معفية]]+Table134567891011[[#This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10</v>
      </c>
      <c r="F126" s="1">
        <f>Table134567891011[[#This Row],[مبيعات محلية 14%]]*14%</f>
        <v>0</v>
      </c>
      <c r="I126" s="1">
        <f>Table134567891011[[#This Row],[مبيعات جدول 5% ]]*5%</f>
        <v>0</v>
      </c>
      <c r="K12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6" s="1">
        <f>Table134567891011[[#This Row],[مبيعات محلية 14%]]*14%</f>
        <v>0</v>
      </c>
      <c r="P126" s="1">
        <f>Table134567891011[[#This Row],[مبيعات محلية 14%]]*14%</f>
        <v>0</v>
      </c>
      <c r="Q126" s="1">
        <f>Table134567891011[[#This Row],[مشتريات محلية 14%]]+Table134567891011[[#This Row],[مشتريات معفية]]+Table134567891011[[#This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10</v>
      </c>
      <c r="F127" s="1">
        <f>Table134567891011[[#This Row],[مبيعات محلية 14%]]*14%</f>
        <v>0</v>
      </c>
      <c r="I127" s="1">
        <f>Table134567891011[[#This Row],[مبيعات جدول 5% ]]*5%</f>
        <v>0</v>
      </c>
      <c r="K12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7" s="1">
        <f>Table134567891011[[#This Row],[مبيعات محلية 14%]]*14%</f>
        <v>0</v>
      </c>
      <c r="P127" s="1">
        <f>Table134567891011[[#This Row],[مبيعات محلية 14%]]*14%</f>
        <v>0</v>
      </c>
      <c r="Q127" s="1">
        <f>Table134567891011[[#This Row],[مشتريات محلية 14%]]+Table134567891011[[#This Row],[مشتريات معفية]]+Table134567891011[[#This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10</v>
      </c>
      <c r="F128" s="1">
        <f>Table134567891011[[#This Row],[مبيعات محلية 14%]]*14%</f>
        <v>0</v>
      </c>
      <c r="I128" s="1">
        <f>Table134567891011[[#This Row],[مبيعات جدول 5% ]]*5%</f>
        <v>0</v>
      </c>
      <c r="K12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8" s="1">
        <f>Table134567891011[[#This Row],[مبيعات محلية 14%]]*14%</f>
        <v>0</v>
      </c>
      <c r="P128" s="1">
        <f>Table134567891011[[#This Row],[مبيعات محلية 14%]]*14%</f>
        <v>0</v>
      </c>
      <c r="Q128" s="1">
        <f>Table134567891011[[#This Row],[مشتريات محلية 14%]]+Table134567891011[[#This Row],[مشتريات معفية]]+Table134567891011[[#This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10</v>
      </c>
      <c r="F129" s="1">
        <f>Table134567891011[[#This Row],[مبيعات محلية 14%]]*14%</f>
        <v>0</v>
      </c>
      <c r="I129" s="1">
        <f>Table134567891011[[#This Row],[مبيعات جدول 5% ]]*5%</f>
        <v>0</v>
      </c>
      <c r="K12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29" s="1">
        <f>Table134567891011[[#This Row],[مبيعات محلية 14%]]*14%</f>
        <v>0</v>
      </c>
      <c r="P129" s="1">
        <f>Table134567891011[[#This Row],[مبيعات محلية 14%]]*14%</f>
        <v>0</v>
      </c>
      <c r="Q129" s="1">
        <f>Table134567891011[[#This Row],[مشتريات محلية 14%]]+Table134567891011[[#This Row],[مشتريات معفية]]+Table134567891011[[#This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10</v>
      </c>
      <c r="F130" s="1">
        <f>Table134567891011[[#This Row],[مبيعات محلية 14%]]*14%</f>
        <v>0</v>
      </c>
      <c r="I130" s="1">
        <f>Table134567891011[[#This Row],[مبيعات جدول 5% ]]*5%</f>
        <v>0</v>
      </c>
      <c r="K13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0" s="1">
        <f>Table134567891011[[#This Row],[مبيعات محلية 14%]]*14%</f>
        <v>0</v>
      </c>
      <c r="P130" s="1">
        <f>Table134567891011[[#This Row],[مبيعات محلية 14%]]*14%</f>
        <v>0</v>
      </c>
      <c r="Q130" s="1">
        <f>Table134567891011[[#This Row],[مشتريات محلية 14%]]+Table134567891011[[#This Row],[مشتريات معفية]]+Table134567891011[[#This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10</v>
      </c>
      <c r="F131" s="1">
        <f>Table134567891011[[#This Row],[مبيعات محلية 14%]]*14%</f>
        <v>0</v>
      </c>
      <c r="I131" s="1">
        <f>Table134567891011[[#This Row],[مبيعات جدول 5% ]]*5%</f>
        <v>0</v>
      </c>
      <c r="K13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1" s="1">
        <f>Table134567891011[[#This Row],[مبيعات محلية 14%]]*14%</f>
        <v>0</v>
      </c>
      <c r="P131" s="1">
        <f>Table134567891011[[#This Row],[مبيعات محلية 14%]]*14%</f>
        <v>0</v>
      </c>
      <c r="Q131" s="1">
        <f>Table134567891011[[#This Row],[مشتريات محلية 14%]]+Table134567891011[[#This Row],[مشتريات معفية]]+Table134567891011[[#This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10</v>
      </c>
      <c r="F132" s="1">
        <f>Table134567891011[[#This Row],[مبيعات محلية 14%]]*14%</f>
        <v>0</v>
      </c>
      <c r="I132" s="1">
        <f>Table134567891011[[#This Row],[مبيعات جدول 5% ]]*5%</f>
        <v>0</v>
      </c>
      <c r="K13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2" s="1">
        <f>Table134567891011[[#This Row],[مبيعات محلية 14%]]*14%</f>
        <v>0</v>
      </c>
      <c r="P132" s="1">
        <f>Table134567891011[[#This Row],[مبيعات محلية 14%]]*14%</f>
        <v>0</v>
      </c>
      <c r="Q132" s="1">
        <f>Table134567891011[[#This Row],[مشتريات محلية 14%]]+Table134567891011[[#This Row],[مشتريات معفية]]+Table134567891011[[#This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10</v>
      </c>
      <c r="F133" s="1">
        <f>Table134567891011[[#This Row],[مبيعات محلية 14%]]*14%</f>
        <v>0</v>
      </c>
      <c r="I133" s="1">
        <f>Table134567891011[[#This Row],[مبيعات جدول 5% ]]*5%</f>
        <v>0</v>
      </c>
      <c r="K13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3" s="1">
        <f>Table134567891011[[#This Row],[مبيعات محلية 14%]]*14%</f>
        <v>0</v>
      </c>
      <c r="P133" s="1">
        <f>Table134567891011[[#This Row],[مبيعات محلية 14%]]*14%</f>
        <v>0</v>
      </c>
      <c r="Q133" s="1">
        <f>Table134567891011[[#This Row],[مشتريات محلية 14%]]+Table134567891011[[#This Row],[مشتريات معفية]]+Table134567891011[[#This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10</v>
      </c>
      <c r="F134" s="1">
        <f>Table134567891011[[#This Row],[مبيعات محلية 14%]]*14%</f>
        <v>0</v>
      </c>
      <c r="I134" s="1">
        <f>Table134567891011[[#This Row],[مبيعات جدول 5% ]]*5%</f>
        <v>0</v>
      </c>
      <c r="K13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4" s="1">
        <f>Table134567891011[[#This Row],[مبيعات محلية 14%]]*14%</f>
        <v>0</v>
      </c>
      <c r="P134" s="1">
        <f>Table134567891011[[#This Row],[مبيعات محلية 14%]]*14%</f>
        <v>0</v>
      </c>
      <c r="Q134" s="1">
        <f>Table134567891011[[#This Row],[مشتريات محلية 14%]]+Table134567891011[[#This Row],[مشتريات معفية]]+Table134567891011[[#This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10</v>
      </c>
      <c r="F135" s="1">
        <f>Table134567891011[[#This Row],[مبيعات محلية 14%]]*14%</f>
        <v>0</v>
      </c>
      <c r="I135" s="1">
        <f>Table134567891011[[#This Row],[مبيعات جدول 5% ]]*5%</f>
        <v>0</v>
      </c>
      <c r="K13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5" s="1">
        <f>Table134567891011[[#This Row],[مبيعات محلية 14%]]*14%</f>
        <v>0</v>
      </c>
      <c r="P135" s="1">
        <f>Table134567891011[[#This Row],[مبيعات محلية 14%]]*14%</f>
        <v>0</v>
      </c>
      <c r="Q135" s="1">
        <f>Table134567891011[[#This Row],[مشتريات محلية 14%]]+Table134567891011[[#This Row],[مشتريات معفية]]+Table134567891011[[#This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10</v>
      </c>
      <c r="F136" s="1">
        <f>Table134567891011[[#This Row],[مبيعات محلية 14%]]*14%</f>
        <v>0</v>
      </c>
      <c r="I136" s="1">
        <f>Table134567891011[[#This Row],[مبيعات جدول 5% ]]*5%</f>
        <v>0</v>
      </c>
      <c r="K13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6" s="1">
        <f>Table134567891011[[#This Row],[مبيعات محلية 14%]]*14%</f>
        <v>0</v>
      </c>
      <c r="P136" s="1">
        <f>Table134567891011[[#This Row],[مبيعات محلية 14%]]*14%</f>
        <v>0</v>
      </c>
      <c r="Q136" s="1">
        <f>Table134567891011[[#This Row],[مشتريات محلية 14%]]+Table134567891011[[#This Row],[مشتريات معفية]]+Table134567891011[[#This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10</v>
      </c>
      <c r="F137" s="1">
        <f>Table134567891011[[#This Row],[مبيعات محلية 14%]]*14%</f>
        <v>0</v>
      </c>
      <c r="I137" s="1">
        <f>Table134567891011[[#This Row],[مبيعات جدول 5% ]]*5%</f>
        <v>0</v>
      </c>
      <c r="K13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7" s="1">
        <f>Table134567891011[[#This Row],[مبيعات محلية 14%]]*14%</f>
        <v>0</v>
      </c>
      <c r="P137" s="1">
        <f>Table134567891011[[#This Row],[مبيعات محلية 14%]]*14%</f>
        <v>0</v>
      </c>
      <c r="Q137" s="1">
        <f>Table134567891011[[#This Row],[مشتريات محلية 14%]]+Table134567891011[[#This Row],[مشتريات معفية]]+Table134567891011[[#This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10</v>
      </c>
      <c r="F138" s="1">
        <f>Table134567891011[[#This Row],[مبيعات محلية 14%]]*14%</f>
        <v>0</v>
      </c>
      <c r="I138" s="1">
        <f>Table134567891011[[#This Row],[مبيعات جدول 5% ]]*5%</f>
        <v>0</v>
      </c>
      <c r="K13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8" s="1">
        <f>Table134567891011[[#This Row],[مبيعات محلية 14%]]*14%</f>
        <v>0</v>
      </c>
      <c r="P138" s="1">
        <f>Table134567891011[[#This Row],[مبيعات محلية 14%]]*14%</f>
        <v>0</v>
      </c>
      <c r="Q138" s="1">
        <f>Table134567891011[[#This Row],[مشتريات محلية 14%]]+Table134567891011[[#This Row],[مشتريات معفية]]+Table134567891011[[#This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10</v>
      </c>
      <c r="F139" s="1">
        <f>Table134567891011[[#This Row],[مبيعات محلية 14%]]*14%</f>
        <v>0</v>
      </c>
      <c r="I139" s="1">
        <f>Table134567891011[[#This Row],[مبيعات جدول 5% ]]*5%</f>
        <v>0</v>
      </c>
      <c r="K13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39" s="1">
        <f>Table134567891011[[#This Row],[مبيعات محلية 14%]]*14%</f>
        <v>0</v>
      </c>
      <c r="P139" s="1">
        <f>Table134567891011[[#This Row],[مبيعات محلية 14%]]*14%</f>
        <v>0</v>
      </c>
      <c r="Q139" s="1">
        <f>Table134567891011[[#This Row],[مشتريات محلية 14%]]+Table134567891011[[#This Row],[مشتريات معفية]]+Table134567891011[[#This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10</v>
      </c>
      <c r="F140" s="1">
        <f>Table134567891011[[#This Row],[مبيعات محلية 14%]]*14%</f>
        <v>0</v>
      </c>
      <c r="I140" s="1">
        <f>Table134567891011[[#This Row],[مبيعات جدول 5% ]]*5%</f>
        <v>0</v>
      </c>
      <c r="K14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0" s="1">
        <f>Table134567891011[[#This Row],[مبيعات محلية 14%]]*14%</f>
        <v>0</v>
      </c>
      <c r="P140" s="1">
        <f>Table134567891011[[#This Row],[مبيعات محلية 14%]]*14%</f>
        <v>0</v>
      </c>
      <c r="Q140" s="1">
        <f>Table134567891011[[#This Row],[مشتريات محلية 14%]]+Table134567891011[[#This Row],[مشتريات معفية]]+Table134567891011[[#This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10</v>
      </c>
      <c r="F141" s="1">
        <f>Table134567891011[[#This Row],[مبيعات محلية 14%]]*14%</f>
        <v>0</v>
      </c>
      <c r="I141" s="1">
        <f>Table134567891011[[#This Row],[مبيعات جدول 5% ]]*5%</f>
        <v>0</v>
      </c>
      <c r="K14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1" s="1">
        <f>Table134567891011[[#This Row],[مبيعات محلية 14%]]*14%</f>
        <v>0</v>
      </c>
      <c r="P141" s="1">
        <f>Table134567891011[[#This Row],[مبيعات محلية 14%]]*14%</f>
        <v>0</v>
      </c>
      <c r="Q141" s="1">
        <f>Table134567891011[[#This Row],[مشتريات محلية 14%]]+Table134567891011[[#This Row],[مشتريات معفية]]+Table134567891011[[#This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10</v>
      </c>
      <c r="F142" s="1">
        <f>Table134567891011[[#This Row],[مبيعات محلية 14%]]*14%</f>
        <v>0</v>
      </c>
      <c r="I142" s="1">
        <f>Table134567891011[[#This Row],[مبيعات جدول 5% ]]*5%</f>
        <v>0</v>
      </c>
      <c r="K14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2" s="1">
        <f>Table134567891011[[#This Row],[مبيعات محلية 14%]]*14%</f>
        <v>0</v>
      </c>
      <c r="P142" s="1">
        <f>Table134567891011[[#This Row],[مبيعات محلية 14%]]*14%</f>
        <v>0</v>
      </c>
      <c r="Q142" s="1">
        <f>Table134567891011[[#This Row],[مشتريات محلية 14%]]+Table134567891011[[#This Row],[مشتريات معفية]]+Table134567891011[[#This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10</v>
      </c>
      <c r="F143" s="1">
        <f>Table134567891011[[#This Row],[مبيعات محلية 14%]]*14%</f>
        <v>0</v>
      </c>
      <c r="I143" s="1">
        <f>Table134567891011[[#This Row],[مبيعات جدول 5% ]]*5%</f>
        <v>0</v>
      </c>
      <c r="K14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3" s="1">
        <f>Table134567891011[[#This Row],[مبيعات محلية 14%]]*14%</f>
        <v>0</v>
      </c>
      <c r="P143" s="1">
        <f>Table134567891011[[#This Row],[مبيعات محلية 14%]]*14%</f>
        <v>0</v>
      </c>
      <c r="Q143" s="1">
        <f>Table134567891011[[#This Row],[مشتريات محلية 14%]]+Table134567891011[[#This Row],[مشتريات معفية]]+Table134567891011[[#This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10</v>
      </c>
      <c r="F144" s="1">
        <f>Table134567891011[[#This Row],[مبيعات محلية 14%]]*14%</f>
        <v>0</v>
      </c>
      <c r="I144" s="1">
        <f>Table134567891011[[#This Row],[مبيعات جدول 5% ]]*5%</f>
        <v>0</v>
      </c>
      <c r="K14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4" s="1">
        <f>Table134567891011[[#This Row],[مبيعات محلية 14%]]*14%</f>
        <v>0</v>
      </c>
      <c r="P144" s="1">
        <f>Table134567891011[[#This Row],[مبيعات محلية 14%]]*14%</f>
        <v>0</v>
      </c>
      <c r="Q144" s="1">
        <f>Table134567891011[[#This Row],[مشتريات محلية 14%]]+Table134567891011[[#This Row],[مشتريات معفية]]+Table134567891011[[#This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10</v>
      </c>
      <c r="F145" s="1">
        <f>Table134567891011[[#This Row],[مبيعات محلية 14%]]*14%</f>
        <v>0</v>
      </c>
      <c r="I145" s="1">
        <f>Table134567891011[[#This Row],[مبيعات جدول 5% ]]*5%</f>
        <v>0</v>
      </c>
      <c r="K14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5" s="1">
        <f>Table134567891011[[#This Row],[مبيعات محلية 14%]]*14%</f>
        <v>0</v>
      </c>
      <c r="P145" s="1">
        <f>Table134567891011[[#This Row],[مبيعات محلية 14%]]*14%</f>
        <v>0</v>
      </c>
      <c r="Q145" s="1">
        <f>Table134567891011[[#This Row],[مشتريات محلية 14%]]+Table134567891011[[#This Row],[مشتريات معفية]]+Table134567891011[[#This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10</v>
      </c>
      <c r="F146" s="1">
        <f>Table134567891011[[#This Row],[مبيعات محلية 14%]]*14%</f>
        <v>0</v>
      </c>
      <c r="I146" s="1">
        <f>Table134567891011[[#This Row],[مبيعات جدول 5% ]]*5%</f>
        <v>0</v>
      </c>
      <c r="K14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6" s="1">
        <f>Table134567891011[[#This Row],[مبيعات محلية 14%]]*14%</f>
        <v>0</v>
      </c>
      <c r="P146" s="1">
        <f>Table134567891011[[#This Row],[مبيعات محلية 14%]]*14%</f>
        <v>0</v>
      </c>
      <c r="Q146" s="1">
        <f>Table134567891011[[#This Row],[مشتريات محلية 14%]]+Table134567891011[[#This Row],[مشتريات معفية]]+Table134567891011[[#This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10</v>
      </c>
      <c r="F147" s="1">
        <f>Table134567891011[[#This Row],[مبيعات محلية 14%]]*14%</f>
        <v>0</v>
      </c>
      <c r="I147" s="1">
        <f>Table134567891011[[#This Row],[مبيعات جدول 5% ]]*5%</f>
        <v>0</v>
      </c>
      <c r="K14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7" s="1">
        <f>Table134567891011[[#This Row],[مبيعات محلية 14%]]*14%</f>
        <v>0</v>
      </c>
      <c r="P147" s="1">
        <f>Table134567891011[[#This Row],[مبيعات محلية 14%]]*14%</f>
        <v>0</v>
      </c>
      <c r="Q147" s="1">
        <f>Table134567891011[[#This Row],[مشتريات محلية 14%]]+Table134567891011[[#This Row],[مشتريات معفية]]+Table134567891011[[#This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10</v>
      </c>
      <c r="F148" s="1">
        <f>Table134567891011[[#This Row],[مبيعات محلية 14%]]*14%</f>
        <v>0</v>
      </c>
      <c r="I148" s="1">
        <f>Table134567891011[[#This Row],[مبيعات جدول 5% ]]*5%</f>
        <v>0</v>
      </c>
      <c r="K14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8" s="1">
        <f>Table134567891011[[#This Row],[مبيعات محلية 14%]]*14%</f>
        <v>0</v>
      </c>
      <c r="P148" s="1">
        <f>Table134567891011[[#This Row],[مبيعات محلية 14%]]*14%</f>
        <v>0</v>
      </c>
      <c r="Q148" s="1">
        <f>Table134567891011[[#This Row],[مشتريات محلية 14%]]+Table134567891011[[#This Row],[مشتريات معفية]]+Table134567891011[[#This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10</v>
      </c>
      <c r="F149" s="1">
        <f>Table134567891011[[#This Row],[مبيعات محلية 14%]]*14%</f>
        <v>0</v>
      </c>
      <c r="I149" s="1">
        <f>Table134567891011[[#This Row],[مبيعات جدول 5% ]]*5%</f>
        <v>0</v>
      </c>
      <c r="K14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49" s="1">
        <f>Table134567891011[[#This Row],[مبيعات محلية 14%]]*14%</f>
        <v>0</v>
      </c>
      <c r="P149" s="1">
        <f>Table134567891011[[#This Row],[مبيعات محلية 14%]]*14%</f>
        <v>0</v>
      </c>
      <c r="Q149" s="1">
        <f>Table134567891011[[#This Row],[مشتريات محلية 14%]]+Table134567891011[[#This Row],[مشتريات معفية]]+Table134567891011[[#This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10</v>
      </c>
      <c r="F150" s="1">
        <f>Table134567891011[[#This Row],[مبيعات محلية 14%]]*14%</f>
        <v>0</v>
      </c>
      <c r="I150" s="1">
        <f>Table134567891011[[#This Row],[مبيعات جدول 5% ]]*5%</f>
        <v>0</v>
      </c>
      <c r="K15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0" s="1">
        <f>Table134567891011[[#This Row],[مبيعات محلية 14%]]*14%</f>
        <v>0</v>
      </c>
      <c r="P150" s="1">
        <f>Table134567891011[[#This Row],[مبيعات محلية 14%]]*14%</f>
        <v>0</v>
      </c>
      <c r="Q150" s="1">
        <f>Table134567891011[[#This Row],[مشتريات محلية 14%]]+Table134567891011[[#This Row],[مشتريات معفية]]+Table134567891011[[#This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10</v>
      </c>
      <c r="F151" s="1">
        <f>Table134567891011[[#This Row],[مبيعات محلية 14%]]*14%</f>
        <v>0</v>
      </c>
      <c r="I151" s="1">
        <f>Table134567891011[[#This Row],[مبيعات جدول 5% ]]*5%</f>
        <v>0</v>
      </c>
      <c r="K15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1" s="1">
        <f>Table134567891011[[#This Row],[مبيعات محلية 14%]]*14%</f>
        <v>0</v>
      </c>
      <c r="P151" s="1">
        <f>Table134567891011[[#This Row],[مبيعات محلية 14%]]*14%</f>
        <v>0</v>
      </c>
      <c r="Q151" s="1">
        <f>Table134567891011[[#This Row],[مشتريات محلية 14%]]+Table134567891011[[#This Row],[مشتريات معفية]]+Table134567891011[[#This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10</v>
      </c>
      <c r="F152" s="1">
        <f>Table134567891011[[#This Row],[مبيعات محلية 14%]]*14%</f>
        <v>0</v>
      </c>
      <c r="I152" s="1">
        <f>Table134567891011[[#This Row],[مبيعات جدول 5% ]]*5%</f>
        <v>0</v>
      </c>
      <c r="K15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2" s="1">
        <f>Table134567891011[[#This Row],[مبيعات محلية 14%]]*14%</f>
        <v>0</v>
      </c>
      <c r="P152" s="1">
        <f>Table134567891011[[#This Row],[مبيعات محلية 14%]]*14%</f>
        <v>0</v>
      </c>
      <c r="Q152" s="1">
        <f>Table134567891011[[#This Row],[مشتريات محلية 14%]]+Table134567891011[[#This Row],[مشتريات معفية]]+Table134567891011[[#This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10</v>
      </c>
      <c r="F153" s="1">
        <f>Table134567891011[[#This Row],[مبيعات محلية 14%]]*14%</f>
        <v>0</v>
      </c>
      <c r="I153" s="1">
        <f>Table134567891011[[#This Row],[مبيعات جدول 5% ]]*5%</f>
        <v>0</v>
      </c>
      <c r="K15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3" s="1">
        <f>Table134567891011[[#This Row],[مبيعات محلية 14%]]*14%</f>
        <v>0</v>
      </c>
      <c r="P153" s="1">
        <f>Table134567891011[[#This Row],[مبيعات محلية 14%]]*14%</f>
        <v>0</v>
      </c>
      <c r="Q153" s="1">
        <f>Table134567891011[[#This Row],[مشتريات محلية 14%]]+Table134567891011[[#This Row],[مشتريات معفية]]+Table134567891011[[#This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10</v>
      </c>
      <c r="F154" s="1">
        <f>Table134567891011[[#This Row],[مبيعات محلية 14%]]*14%</f>
        <v>0</v>
      </c>
      <c r="I154" s="1">
        <f>Table134567891011[[#This Row],[مبيعات جدول 5% ]]*5%</f>
        <v>0</v>
      </c>
      <c r="K15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4" s="1">
        <f>Table134567891011[[#This Row],[مبيعات محلية 14%]]*14%</f>
        <v>0</v>
      </c>
      <c r="P154" s="1">
        <f>Table134567891011[[#This Row],[مبيعات محلية 14%]]*14%</f>
        <v>0</v>
      </c>
      <c r="Q154" s="1">
        <f>Table134567891011[[#This Row],[مشتريات محلية 14%]]+Table134567891011[[#This Row],[مشتريات معفية]]+Table134567891011[[#This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10</v>
      </c>
      <c r="F155" s="1">
        <f>Table134567891011[[#This Row],[مبيعات محلية 14%]]*14%</f>
        <v>0</v>
      </c>
      <c r="I155" s="1">
        <f>Table134567891011[[#This Row],[مبيعات جدول 5% ]]*5%</f>
        <v>0</v>
      </c>
      <c r="K15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5" s="1">
        <f>Table134567891011[[#This Row],[مبيعات محلية 14%]]*14%</f>
        <v>0</v>
      </c>
      <c r="P155" s="1">
        <f>Table134567891011[[#This Row],[مبيعات محلية 14%]]*14%</f>
        <v>0</v>
      </c>
      <c r="Q155" s="1">
        <f>Table134567891011[[#This Row],[مشتريات محلية 14%]]+Table134567891011[[#This Row],[مشتريات معفية]]+Table134567891011[[#This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10</v>
      </c>
      <c r="F156" s="1">
        <f>Table134567891011[[#This Row],[مبيعات محلية 14%]]*14%</f>
        <v>0</v>
      </c>
      <c r="I156" s="1">
        <f>Table134567891011[[#This Row],[مبيعات جدول 5% ]]*5%</f>
        <v>0</v>
      </c>
      <c r="K15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6" s="1">
        <f>Table134567891011[[#This Row],[مبيعات محلية 14%]]*14%</f>
        <v>0</v>
      </c>
      <c r="P156" s="1">
        <f>Table134567891011[[#This Row],[مبيعات محلية 14%]]*14%</f>
        <v>0</v>
      </c>
      <c r="Q156" s="1">
        <f>Table134567891011[[#This Row],[مشتريات محلية 14%]]+Table134567891011[[#This Row],[مشتريات معفية]]+Table134567891011[[#This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10</v>
      </c>
      <c r="F157" s="1">
        <f>Table134567891011[[#This Row],[مبيعات محلية 14%]]*14%</f>
        <v>0</v>
      </c>
      <c r="I157" s="1">
        <f>Table134567891011[[#This Row],[مبيعات جدول 5% ]]*5%</f>
        <v>0</v>
      </c>
      <c r="K15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7" s="1">
        <f>Table134567891011[[#This Row],[مبيعات محلية 14%]]*14%</f>
        <v>0</v>
      </c>
      <c r="P157" s="1">
        <f>Table134567891011[[#This Row],[مبيعات محلية 14%]]*14%</f>
        <v>0</v>
      </c>
      <c r="Q157" s="1">
        <f>Table134567891011[[#This Row],[مشتريات محلية 14%]]+Table134567891011[[#This Row],[مشتريات معفية]]+Table134567891011[[#This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10</v>
      </c>
      <c r="F158" s="1">
        <f>Table134567891011[[#This Row],[مبيعات محلية 14%]]*14%</f>
        <v>0</v>
      </c>
      <c r="I158" s="1">
        <f>Table134567891011[[#This Row],[مبيعات جدول 5% ]]*5%</f>
        <v>0</v>
      </c>
      <c r="K15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8" s="1">
        <f>Table134567891011[[#This Row],[مبيعات محلية 14%]]*14%</f>
        <v>0</v>
      </c>
      <c r="P158" s="1">
        <f>Table134567891011[[#This Row],[مبيعات محلية 14%]]*14%</f>
        <v>0</v>
      </c>
      <c r="Q158" s="1">
        <f>Table134567891011[[#This Row],[مشتريات محلية 14%]]+Table134567891011[[#This Row],[مشتريات معفية]]+Table134567891011[[#This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10</v>
      </c>
      <c r="F159" s="1">
        <f>Table134567891011[[#This Row],[مبيعات محلية 14%]]*14%</f>
        <v>0</v>
      </c>
      <c r="I159" s="1">
        <f>Table134567891011[[#This Row],[مبيعات جدول 5% ]]*5%</f>
        <v>0</v>
      </c>
      <c r="K15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59" s="1">
        <f>Table134567891011[[#This Row],[مبيعات محلية 14%]]*14%</f>
        <v>0</v>
      </c>
      <c r="P159" s="1">
        <f>Table134567891011[[#This Row],[مبيعات محلية 14%]]*14%</f>
        <v>0</v>
      </c>
      <c r="Q159" s="1">
        <f>Table134567891011[[#This Row],[مشتريات محلية 14%]]+Table134567891011[[#This Row],[مشتريات معفية]]+Table134567891011[[#This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10</v>
      </c>
      <c r="F160" s="1">
        <f>Table134567891011[[#This Row],[مبيعات محلية 14%]]*14%</f>
        <v>0</v>
      </c>
      <c r="I160" s="1">
        <f>Table134567891011[[#This Row],[مبيعات جدول 5% ]]*5%</f>
        <v>0</v>
      </c>
      <c r="K16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0" s="1">
        <f>Table134567891011[[#This Row],[مبيعات محلية 14%]]*14%</f>
        <v>0</v>
      </c>
      <c r="P160" s="1">
        <f>Table134567891011[[#This Row],[مبيعات محلية 14%]]*14%</f>
        <v>0</v>
      </c>
      <c r="Q160" s="1">
        <f>Table134567891011[[#This Row],[مشتريات محلية 14%]]+Table134567891011[[#This Row],[مشتريات معفية]]+Table134567891011[[#This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10</v>
      </c>
      <c r="F161" s="1">
        <f>Table134567891011[[#This Row],[مبيعات محلية 14%]]*14%</f>
        <v>0</v>
      </c>
      <c r="I161" s="1">
        <f>Table134567891011[[#This Row],[مبيعات جدول 5% ]]*5%</f>
        <v>0</v>
      </c>
      <c r="K16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1" s="1">
        <f>Table134567891011[[#This Row],[مبيعات محلية 14%]]*14%</f>
        <v>0</v>
      </c>
      <c r="P161" s="1">
        <f>Table134567891011[[#This Row],[مبيعات محلية 14%]]*14%</f>
        <v>0</v>
      </c>
      <c r="Q161" s="1">
        <f>Table134567891011[[#This Row],[مشتريات محلية 14%]]+Table134567891011[[#This Row],[مشتريات معفية]]+Table134567891011[[#This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10</v>
      </c>
      <c r="F162" s="1">
        <f>Table134567891011[[#This Row],[مبيعات محلية 14%]]*14%</f>
        <v>0</v>
      </c>
      <c r="I162" s="1">
        <f>Table134567891011[[#This Row],[مبيعات جدول 5% ]]*5%</f>
        <v>0</v>
      </c>
      <c r="K16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2" s="1">
        <f>Table134567891011[[#This Row],[مبيعات محلية 14%]]*14%</f>
        <v>0</v>
      </c>
      <c r="P162" s="1">
        <f>Table134567891011[[#This Row],[مبيعات محلية 14%]]*14%</f>
        <v>0</v>
      </c>
      <c r="Q162" s="1">
        <f>Table134567891011[[#This Row],[مشتريات محلية 14%]]+Table134567891011[[#This Row],[مشتريات معفية]]+Table134567891011[[#This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10</v>
      </c>
      <c r="F163" s="1">
        <f>Table134567891011[[#This Row],[مبيعات محلية 14%]]*14%</f>
        <v>0</v>
      </c>
      <c r="I163" s="1">
        <f>Table134567891011[[#This Row],[مبيعات جدول 5% ]]*5%</f>
        <v>0</v>
      </c>
      <c r="K16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3" s="1">
        <f>Table134567891011[[#This Row],[مبيعات محلية 14%]]*14%</f>
        <v>0</v>
      </c>
      <c r="P163" s="1">
        <f>Table134567891011[[#This Row],[مبيعات محلية 14%]]*14%</f>
        <v>0</v>
      </c>
      <c r="Q163" s="1">
        <f>Table134567891011[[#This Row],[مشتريات محلية 14%]]+Table134567891011[[#This Row],[مشتريات معفية]]+Table134567891011[[#This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10</v>
      </c>
      <c r="F164" s="1">
        <f>Table134567891011[[#This Row],[مبيعات محلية 14%]]*14%</f>
        <v>0</v>
      </c>
      <c r="I164" s="1">
        <f>Table134567891011[[#This Row],[مبيعات جدول 5% ]]*5%</f>
        <v>0</v>
      </c>
      <c r="K16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4" s="1">
        <f>Table134567891011[[#This Row],[مبيعات محلية 14%]]*14%</f>
        <v>0</v>
      </c>
      <c r="P164" s="1">
        <f>Table134567891011[[#This Row],[مبيعات محلية 14%]]*14%</f>
        <v>0</v>
      </c>
      <c r="Q164" s="1">
        <f>Table134567891011[[#This Row],[مشتريات محلية 14%]]+Table134567891011[[#This Row],[مشتريات معفية]]+Table134567891011[[#This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10</v>
      </c>
      <c r="F165" s="1">
        <f>Table134567891011[[#This Row],[مبيعات محلية 14%]]*14%</f>
        <v>0</v>
      </c>
      <c r="I165" s="1">
        <f>Table134567891011[[#This Row],[مبيعات جدول 5% ]]*5%</f>
        <v>0</v>
      </c>
      <c r="K16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5" s="1">
        <f>Table134567891011[[#This Row],[مبيعات محلية 14%]]*14%</f>
        <v>0</v>
      </c>
      <c r="P165" s="1">
        <f>Table134567891011[[#This Row],[مبيعات محلية 14%]]*14%</f>
        <v>0</v>
      </c>
      <c r="Q165" s="1">
        <f>Table134567891011[[#This Row],[مشتريات محلية 14%]]+Table134567891011[[#This Row],[مشتريات معفية]]+Table134567891011[[#This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10</v>
      </c>
      <c r="F166" s="1">
        <f>Table134567891011[[#This Row],[مبيعات محلية 14%]]*14%</f>
        <v>0</v>
      </c>
      <c r="I166" s="1">
        <f>Table134567891011[[#This Row],[مبيعات جدول 5% ]]*5%</f>
        <v>0</v>
      </c>
      <c r="K16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6" s="1">
        <f>Table134567891011[[#This Row],[مبيعات محلية 14%]]*14%</f>
        <v>0</v>
      </c>
      <c r="P166" s="1">
        <f>Table134567891011[[#This Row],[مبيعات محلية 14%]]*14%</f>
        <v>0</v>
      </c>
      <c r="Q166" s="1">
        <f>Table134567891011[[#This Row],[مشتريات محلية 14%]]+Table134567891011[[#This Row],[مشتريات معفية]]+Table134567891011[[#This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10</v>
      </c>
      <c r="F167" s="1">
        <f>Table134567891011[[#This Row],[مبيعات محلية 14%]]*14%</f>
        <v>0</v>
      </c>
      <c r="I167" s="1">
        <f>Table134567891011[[#This Row],[مبيعات جدول 5% ]]*5%</f>
        <v>0</v>
      </c>
      <c r="K16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7" s="1">
        <f>Table134567891011[[#This Row],[مبيعات محلية 14%]]*14%</f>
        <v>0</v>
      </c>
      <c r="P167" s="1">
        <f>Table134567891011[[#This Row],[مبيعات محلية 14%]]*14%</f>
        <v>0</v>
      </c>
      <c r="Q167" s="1">
        <f>Table134567891011[[#This Row],[مشتريات محلية 14%]]+Table134567891011[[#This Row],[مشتريات معفية]]+Table134567891011[[#This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10</v>
      </c>
      <c r="F168" s="1">
        <f>Table134567891011[[#This Row],[مبيعات محلية 14%]]*14%</f>
        <v>0</v>
      </c>
      <c r="I168" s="1">
        <f>Table134567891011[[#This Row],[مبيعات جدول 5% ]]*5%</f>
        <v>0</v>
      </c>
      <c r="K16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8" s="1">
        <f>Table134567891011[[#This Row],[مبيعات محلية 14%]]*14%</f>
        <v>0</v>
      </c>
      <c r="P168" s="1">
        <f>Table134567891011[[#This Row],[مبيعات محلية 14%]]*14%</f>
        <v>0</v>
      </c>
      <c r="Q168" s="1">
        <f>Table134567891011[[#This Row],[مشتريات محلية 14%]]+Table134567891011[[#This Row],[مشتريات معفية]]+Table134567891011[[#This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10</v>
      </c>
      <c r="F169" s="1">
        <f>Table134567891011[[#This Row],[مبيعات محلية 14%]]*14%</f>
        <v>0</v>
      </c>
      <c r="I169" s="1">
        <f>Table134567891011[[#This Row],[مبيعات جدول 5% ]]*5%</f>
        <v>0</v>
      </c>
      <c r="K16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69" s="1">
        <f>Table134567891011[[#This Row],[مبيعات محلية 14%]]*14%</f>
        <v>0</v>
      </c>
      <c r="P169" s="1">
        <f>Table134567891011[[#This Row],[مبيعات محلية 14%]]*14%</f>
        <v>0</v>
      </c>
      <c r="Q169" s="1">
        <f>Table134567891011[[#This Row],[مشتريات محلية 14%]]+Table134567891011[[#This Row],[مشتريات معفية]]+Table134567891011[[#This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10</v>
      </c>
      <c r="F170" s="1">
        <f>Table134567891011[[#This Row],[مبيعات محلية 14%]]*14%</f>
        <v>0</v>
      </c>
      <c r="I170" s="1">
        <f>Table134567891011[[#This Row],[مبيعات جدول 5% ]]*5%</f>
        <v>0</v>
      </c>
      <c r="K17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0" s="1">
        <f>Table134567891011[[#This Row],[مبيعات محلية 14%]]*14%</f>
        <v>0</v>
      </c>
      <c r="P170" s="1">
        <f>Table134567891011[[#This Row],[مبيعات محلية 14%]]*14%</f>
        <v>0</v>
      </c>
      <c r="Q170" s="1">
        <f>Table134567891011[[#This Row],[مشتريات محلية 14%]]+Table134567891011[[#This Row],[مشتريات معفية]]+Table134567891011[[#This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10</v>
      </c>
      <c r="F171" s="1">
        <f>Table134567891011[[#This Row],[مبيعات محلية 14%]]*14%</f>
        <v>0</v>
      </c>
      <c r="I171" s="1">
        <f>Table134567891011[[#This Row],[مبيعات جدول 5% ]]*5%</f>
        <v>0</v>
      </c>
      <c r="K17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1" s="1">
        <f>Table134567891011[[#This Row],[مبيعات محلية 14%]]*14%</f>
        <v>0</v>
      </c>
      <c r="P171" s="1">
        <f>Table134567891011[[#This Row],[مبيعات محلية 14%]]*14%</f>
        <v>0</v>
      </c>
      <c r="Q171" s="1">
        <f>Table134567891011[[#This Row],[مشتريات محلية 14%]]+Table134567891011[[#This Row],[مشتريات معفية]]+Table134567891011[[#This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10</v>
      </c>
      <c r="F172" s="1">
        <f>Table134567891011[[#This Row],[مبيعات محلية 14%]]*14%</f>
        <v>0</v>
      </c>
      <c r="I172" s="1">
        <f>Table134567891011[[#This Row],[مبيعات جدول 5% ]]*5%</f>
        <v>0</v>
      </c>
      <c r="K17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2" s="1">
        <f>Table134567891011[[#This Row],[مبيعات محلية 14%]]*14%</f>
        <v>0</v>
      </c>
      <c r="P172" s="1">
        <f>Table134567891011[[#This Row],[مبيعات محلية 14%]]*14%</f>
        <v>0</v>
      </c>
      <c r="Q172" s="1">
        <f>Table134567891011[[#This Row],[مشتريات محلية 14%]]+Table134567891011[[#This Row],[مشتريات معفية]]+Table134567891011[[#This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10</v>
      </c>
      <c r="F173" s="1">
        <f>Table134567891011[[#This Row],[مبيعات محلية 14%]]*14%</f>
        <v>0</v>
      </c>
      <c r="I173" s="1">
        <f>Table134567891011[[#This Row],[مبيعات جدول 5% ]]*5%</f>
        <v>0</v>
      </c>
      <c r="K17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3" s="1">
        <f>Table134567891011[[#This Row],[مبيعات محلية 14%]]*14%</f>
        <v>0</v>
      </c>
      <c r="P173" s="1">
        <f>Table134567891011[[#This Row],[مبيعات محلية 14%]]*14%</f>
        <v>0</v>
      </c>
      <c r="Q173" s="1">
        <f>Table134567891011[[#This Row],[مشتريات محلية 14%]]+Table134567891011[[#This Row],[مشتريات معفية]]+Table134567891011[[#This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10</v>
      </c>
      <c r="F174" s="1">
        <f>Table134567891011[[#This Row],[مبيعات محلية 14%]]*14%</f>
        <v>0</v>
      </c>
      <c r="I174" s="1">
        <f>Table134567891011[[#This Row],[مبيعات جدول 5% ]]*5%</f>
        <v>0</v>
      </c>
      <c r="K17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4" s="1">
        <f>Table134567891011[[#This Row],[مبيعات محلية 14%]]*14%</f>
        <v>0</v>
      </c>
      <c r="P174" s="1">
        <f>Table134567891011[[#This Row],[مبيعات محلية 14%]]*14%</f>
        <v>0</v>
      </c>
      <c r="Q174" s="1">
        <f>Table134567891011[[#This Row],[مشتريات محلية 14%]]+Table134567891011[[#This Row],[مشتريات معفية]]+Table134567891011[[#This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10</v>
      </c>
      <c r="F175" s="1">
        <f>Table134567891011[[#This Row],[مبيعات محلية 14%]]*14%</f>
        <v>0</v>
      </c>
      <c r="I175" s="1">
        <f>Table134567891011[[#This Row],[مبيعات جدول 5% ]]*5%</f>
        <v>0</v>
      </c>
      <c r="K17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5" s="1">
        <f>Table134567891011[[#This Row],[مبيعات محلية 14%]]*14%</f>
        <v>0</v>
      </c>
      <c r="P175" s="1">
        <f>Table134567891011[[#This Row],[مبيعات محلية 14%]]*14%</f>
        <v>0</v>
      </c>
      <c r="Q175" s="1">
        <f>Table134567891011[[#This Row],[مشتريات محلية 14%]]+Table134567891011[[#This Row],[مشتريات معفية]]+Table134567891011[[#This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10</v>
      </c>
      <c r="F176" s="1">
        <f>Table134567891011[[#This Row],[مبيعات محلية 14%]]*14%</f>
        <v>0</v>
      </c>
      <c r="I176" s="1">
        <f>Table134567891011[[#This Row],[مبيعات جدول 5% ]]*5%</f>
        <v>0</v>
      </c>
      <c r="K17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6" s="1">
        <f>Table134567891011[[#This Row],[مبيعات محلية 14%]]*14%</f>
        <v>0</v>
      </c>
      <c r="P176" s="1">
        <f>Table134567891011[[#This Row],[مبيعات محلية 14%]]*14%</f>
        <v>0</v>
      </c>
      <c r="Q176" s="1">
        <f>Table134567891011[[#This Row],[مشتريات محلية 14%]]+Table134567891011[[#This Row],[مشتريات معفية]]+Table134567891011[[#This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10</v>
      </c>
      <c r="F177" s="1">
        <f>Table134567891011[[#This Row],[مبيعات محلية 14%]]*14%</f>
        <v>0</v>
      </c>
      <c r="I177" s="1">
        <f>Table134567891011[[#This Row],[مبيعات جدول 5% ]]*5%</f>
        <v>0</v>
      </c>
      <c r="K17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7" s="1">
        <f>Table134567891011[[#This Row],[مبيعات محلية 14%]]*14%</f>
        <v>0</v>
      </c>
      <c r="P177" s="1">
        <f>Table134567891011[[#This Row],[مبيعات محلية 14%]]*14%</f>
        <v>0</v>
      </c>
      <c r="Q177" s="1">
        <f>Table134567891011[[#This Row],[مشتريات محلية 14%]]+Table134567891011[[#This Row],[مشتريات معفية]]+Table134567891011[[#This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10</v>
      </c>
      <c r="F178" s="1">
        <f>Table134567891011[[#This Row],[مبيعات محلية 14%]]*14%</f>
        <v>0</v>
      </c>
      <c r="I178" s="1">
        <f>Table134567891011[[#This Row],[مبيعات جدول 5% ]]*5%</f>
        <v>0</v>
      </c>
      <c r="K17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8" s="1">
        <f>Table134567891011[[#This Row],[مبيعات محلية 14%]]*14%</f>
        <v>0</v>
      </c>
      <c r="P178" s="1">
        <f>Table134567891011[[#This Row],[مبيعات محلية 14%]]*14%</f>
        <v>0</v>
      </c>
      <c r="Q178" s="1">
        <f>Table134567891011[[#This Row],[مشتريات محلية 14%]]+Table134567891011[[#This Row],[مشتريات معفية]]+Table134567891011[[#This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10</v>
      </c>
      <c r="F179" s="1">
        <f>Table134567891011[[#This Row],[مبيعات محلية 14%]]*14%</f>
        <v>0</v>
      </c>
      <c r="I179" s="1">
        <f>Table134567891011[[#This Row],[مبيعات جدول 5% ]]*5%</f>
        <v>0</v>
      </c>
      <c r="K17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79" s="1">
        <f>Table134567891011[[#This Row],[مبيعات محلية 14%]]*14%</f>
        <v>0</v>
      </c>
      <c r="P179" s="1">
        <f>Table134567891011[[#This Row],[مبيعات محلية 14%]]*14%</f>
        <v>0</v>
      </c>
      <c r="Q179" s="1">
        <f>Table134567891011[[#This Row],[مشتريات محلية 14%]]+Table134567891011[[#This Row],[مشتريات معفية]]+Table134567891011[[#This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10</v>
      </c>
      <c r="F180" s="1">
        <f>Table134567891011[[#This Row],[مبيعات محلية 14%]]*14%</f>
        <v>0</v>
      </c>
      <c r="I180" s="1">
        <f>Table134567891011[[#This Row],[مبيعات جدول 5% ]]*5%</f>
        <v>0</v>
      </c>
      <c r="K18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0" s="1">
        <f>Table134567891011[[#This Row],[مبيعات محلية 14%]]*14%</f>
        <v>0</v>
      </c>
      <c r="P180" s="1">
        <f>Table134567891011[[#This Row],[مبيعات محلية 14%]]*14%</f>
        <v>0</v>
      </c>
      <c r="Q180" s="1">
        <f>Table134567891011[[#This Row],[مشتريات محلية 14%]]+Table134567891011[[#This Row],[مشتريات معفية]]+Table134567891011[[#This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10</v>
      </c>
      <c r="F181" s="1">
        <f>Table134567891011[[#This Row],[مبيعات محلية 14%]]*14%</f>
        <v>0</v>
      </c>
      <c r="I181" s="1">
        <f>Table134567891011[[#This Row],[مبيعات جدول 5% ]]*5%</f>
        <v>0</v>
      </c>
      <c r="K18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1" s="1">
        <f>Table134567891011[[#This Row],[مبيعات محلية 14%]]*14%</f>
        <v>0</v>
      </c>
      <c r="P181" s="1">
        <f>Table134567891011[[#This Row],[مبيعات محلية 14%]]*14%</f>
        <v>0</v>
      </c>
      <c r="Q181" s="1">
        <f>Table134567891011[[#This Row],[مشتريات محلية 14%]]+Table134567891011[[#This Row],[مشتريات معفية]]+Table134567891011[[#This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10</v>
      </c>
      <c r="F182" s="1">
        <f>Table134567891011[[#This Row],[مبيعات محلية 14%]]*14%</f>
        <v>0</v>
      </c>
      <c r="I182" s="1">
        <f>Table134567891011[[#This Row],[مبيعات جدول 5% ]]*5%</f>
        <v>0</v>
      </c>
      <c r="K18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2" s="1">
        <f>Table134567891011[[#This Row],[مبيعات محلية 14%]]*14%</f>
        <v>0</v>
      </c>
      <c r="P182" s="1">
        <f>Table134567891011[[#This Row],[مبيعات محلية 14%]]*14%</f>
        <v>0</v>
      </c>
      <c r="Q182" s="1">
        <f>Table134567891011[[#This Row],[مشتريات محلية 14%]]+Table134567891011[[#This Row],[مشتريات معفية]]+Table134567891011[[#This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10</v>
      </c>
      <c r="F183" s="1">
        <f>Table134567891011[[#This Row],[مبيعات محلية 14%]]*14%</f>
        <v>0</v>
      </c>
      <c r="I183" s="1">
        <f>Table134567891011[[#This Row],[مبيعات جدول 5% ]]*5%</f>
        <v>0</v>
      </c>
      <c r="K18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3" s="1">
        <f>Table134567891011[[#This Row],[مبيعات محلية 14%]]*14%</f>
        <v>0</v>
      </c>
      <c r="P183" s="1">
        <f>Table134567891011[[#This Row],[مبيعات محلية 14%]]*14%</f>
        <v>0</v>
      </c>
      <c r="Q183" s="1">
        <f>Table134567891011[[#This Row],[مشتريات محلية 14%]]+Table134567891011[[#This Row],[مشتريات معفية]]+Table134567891011[[#This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10</v>
      </c>
      <c r="F184" s="1">
        <f>Table134567891011[[#This Row],[مبيعات محلية 14%]]*14%</f>
        <v>0</v>
      </c>
      <c r="I184" s="1">
        <f>Table134567891011[[#This Row],[مبيعات جدول 5% ]]*5%</f>
        <v>0</v>
      </c>
      <c r="K18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4" s="1">
        <f>Table134567891011[[#This Row],[مبيعات محلية 14%]]*14%</f>
        <v>0</v>
      </c>
      <c r="P184" s="1">
        <f>Table134567891011[[#This Row],[مبيعات محلية 14%]]*14%</f>
        <v>0</v>
      </c>
      <c r="Q184" s="1">
        <f>Table134567891011[[#This Row],[مشتريات محلية 14%]]+Table134567891011[[#This Row],[مشتريات معفية]]+Table134567891011[[#This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10</v>
      </c>
      <c r="F185" s="1">
        <f>Table134567891011[[#This Row],[مبيعات محلية 14%]]*14%</f>
        <v>0</v>
      </c>
      <c r="I185" s="1">
        <f>Table134567891011[[#This Row],[مبيعات جدول 5% ]]*5%</f>
        <v>0</v>
      </c>
      <c r="K18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5" s="1">
        <f>Table134567891011[[#This Row],[مبيعات محلية 14%]]*14%</f>
        <v>0</v>
      </c>
      <c r="P185" s="1">
        <f>Table134567891011[[#This Row],[مبيعات محلية 14%]]*14%</f>
        <v>0</v>
      </c>
      <c r="Q185" s="1">
        <f>Table134567891011[[#This Row],[مشتريات محلية 14%]]+Table134567891011[[#This Row],[مشتريات معفية]]+Table134567891011[[#This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10</v>
      </c>
      <c r="F186" s="1">
        <f>Table134567891011[[#This Row],[مبيعات محلية 14%]]*14%</f>
        <v>0</v>
      </c>
      <c r="I186" s="1">
        <f>Table134567891011[[#This Row],[مبيعات جدول 5% ]]*5%</f>
        <v>0</v>
      </c>
      <c r="K18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6" s="1">
        <f>Table134567891011[[#This Row],[مبيعات محلية 14%]]*14%</f>
        <v>0</v>
      </c>
      <c r="P186" s="1">
        <f>Table134567891011[[#This Row],[مبيعات محلية 14%]]*14%</f>
        <v>0</v>
      </c>
      <c r="Q186" s="1">
        <f>Table134567891011[[#This Row],[مشتريات محلية 14%]]+Table134567891011[[#This Row],[مشتريات معفية]]+Table134567891011[[#This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10</v>
      </c>
      <c r="F187" s="1">
        <f>Table134567891011[[#This Row],[مبيعات محلية 14%]]*14%</f>
        <v>0</v>
      </c>
      <c r="I187" s="1">
        <f>Table134567891011[[#This Row],[مبيعات جدول 5% ]]*5%</f>
        <v>0</v>
      </c>
      <c r="K18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7" s="1">
        <f>Table134567891011[[#This Row],[مبيعات محلية 14%]]*14%</f>
        <v>0</v>
      </c>
      <c r="P187" s="1">
        <f>Table134567891011[[#This Row],[مبيعات محلية 14%]]*14%</f>
        <v>0</v>
      </c>
      <c r="Q187" s="1">
        <f>Table134567891011[[#This Row],[مشتريات محلية 14%]]+Table134567891011[[#This Row],[مشتريات معفية]]+Table134567891011[[#This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10</v>
      </c>
      <c r="F188" s="1">
        <f>Table134567891011[[#This Row],[مبيعات محلية 14%]]*14%</f>
        <v>0</v>
      </c>
      <c r="I188" s="1">
        <f>Table134567891011[[#This Row],[مبيعات جدول 5% ]]*5%</f>
        <v>0</v>
      </c>
      <c r="K18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8" s="1">
        <f>Table134567891011[[#This Row],[مبيعات محلية 14%]]*14%</f>
        <v>0</v>
      </c>
      <c r="P188" s="1">
        <f>Table134567891011[[#This Row],[مبيعات محلية 14%]]*14%</f>
        <v>0</v>
      </c>
      <c r="Q188" s="1">
        <f>Table134567891011[[#This Row],[مشتريات محلية 14%]]+Table134567891011[[#This Row],[مشتريات معفية]]+Table134567891011[[#This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10</v>
      </c>
      <c r="F189" s="1">
        <f>Table134567891011[[#This Row],[مبيعات محلية 14%]]*14%</f>
        <v>0</v>
      </c>
      <c r="I189" s="1">
        <f>Table134567891011[[#This Row],[مبيعات جدول 5% ]]*5%</f>
        <v>0</v>
      </c>
      <c r="K18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89" s="1">
        <f>Table134567891011[[#This Row],[مبيعات محلية 14%]]*14%</f>
        <v>0</v>
      </c>
      <c r="P189" s="1">
        <f>Table134567891011[[#This Row],[مبيعات محلية 14%]]*14%</f>
        <v>0</v>
      </c>
      <c r="Q189" s="1">
        <f>Table134567891011[[#This Row],[مشتريات محلية 14%]]+Table134567891011[[#This Row],[مشتريات معفية]]+Table134567891011[[#This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10</v>
      </c>
      <c r="F190" s="1">
        <f>Table134567891011[[#This Row],[مبيعات محلية 14%]]*14%</f>
        <v>0</v>
      </c>
      <c r="I190" s="1">
        <f>Table134567891011[[#This Row],[مبيعات جدول 5% ]]*5%</f>
        <v>0</v>
      </c>
      <c r="K19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0" s="1">
        <f>Table134567891011[[#This Row],[مبيعات محلية 14%]]*14%</f>
        <v>0</v>
      </c>
      <c r="P190" s="1">
        <f>Table134567891011[[#This Row],[مبيعات محلية 14%]]*14%</f>
        <v>0</v>
      </c>
      <c r="Q190" s="1">
        <f>Table134567891011[[#This Row],[مشتريات محلية 14%]]+Table134567891011[[#This Row],[مشتريات معفية]]+Table134567891011[[#This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10</v>
      </c>
      <c r="F191" s="1">
        <f>Table134567891011[[#This Row],[مبيعات محلية 14%]]*14%</f>
        <v>0</v>
      </c>
      <c r="I191" s="1">
        <f>Table134567891011[[#This Row],[مبيعات جدول 5% ]]*5%</f>
        <v>0</v>
      </c>
      <c r="K19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1" s="1">
        <f>Table134567891011[[#This Row],[مبيعات محلية 14%]]*14%</f>
        <v>0</v>
      </c>
      <c r="P191" s="1">
        <f>Table134567891011[[#This Row],[مبيعات محلية 14%]]*14%</f>
        <v>0</v>
      </c>
      <c r="Q191" s="1">
        <f>Table134567891011[[#This Row],[مشتريات محلية 14%]]+Table134567891011[[#This Row],[مشتريات معفية]]+Table134567891011[[#This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10</v>
      </c>
      <c r="F192" s="1">
        <f>Table134567891011[[#This Row],[مبيعات محلية 14%]]*14%</f>
        <v>0</v>
      </c>
      <c r="I192" s="1">
        <f>Table134567891011[[#This Row],[مبيعات جدول 5% ]]*5%</f>
        <v>0</v>
      </c>
      <c r="K19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2" s="1">
        <f>Table134567891011[[#This Row],[مبيعات محلية 14%]]*14%</f>
        <v>0</v>
      </c>
      <c r="P192" s="1">
        <f>Table134567891011[[#This Row],[مبيعات محلية 14%]]*14%</f>
        <v>0</v>
      </c>
      <c r="Q192" s="1">
        <f>Table134567891011[[#This Row],[مشتريات محلية 14%]]+Table134567891011[[#This Row],[مشتريات معفية]]+Table134567891011[[#This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10</v>
      </c>
      <c r="F193" s="1">
        <f>Table134567891011[[#This Row],[مبيعات محلية 14%]]*14%</f>
        <v>0</v>
      </c>
      <c r="I193" s="1">
        <f>Table134567891011[[#This Row],[مبيعات جدول 5% ]]*5%</f>
        <v>0</v>
      </c>
      <c r="K19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3" s="1">
        <f>Table134567891011[[#This Row],[مبيعات محلية 14%]]*14%</f>
        <v>0</v>
      </c>
      <c r="P193" s="1">
        <f>Table134567891011[[#This Row],[مبيعات محلية 14%]]*14%</f>
        <v>0</v>
      </c>
      <c r="Q193" s="1">
        <f>Table134567891011[[#This Row],[مشتريات محلية 14%]]+Table134567891011[[#This Row],[مشتريات معفية]]+Table134567891011[[#This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10</v>
      </c>
      <c r="F194" s="1">
        <f>Table134567891011[[#This Row],[مبيعات محلية 14%]]*14%</f>
        <v>0</v>
      </c>
      <c r="I194" s="1">
        <f>Table134567891011[[#This Row],[مبيعات جدول 5% ]]*5%</f>
        <v>0</v>
      </c>
      <c r="K19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4" s="1">
        <f>Table134567891011[[#This Row],[مبيعات محلية 14%]]*14%</f>
        <v>0</v>
      </c>
      <c r="P194" s="1">
        <f>Table134567891011[[#This Row],[مبيعات محلية 14%]]*14%</f>
        <v>0</v>
      </c>
      <c r="Q194" s="1">
        <f>Table134567891011[[#This Row],[مشتريات محلية 14%]]+Table134567891011[[#This Row],[مشتريات معفية]]+Table134567891011[[#This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10</v>
      </c>
      <c r="F195" s="1">
        <f>Table134567891011[[#This Row],[مبيعات محلية 14%]]*14%</f>
        <v>0</v>
      </c>
      <c r="I195" s="1">
        <f>Table134567891011[[#This Row],[مبيعات جدول 5% ]]*5%</f>
        <v>0</v>
      </c>
      <c r="K19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5" s="1">
        <f>Table134567891011[[#This Row],[مبيعات محلية 14%]]*14%</f>
        <v>0</v>
      </c>
      <c r="P195" s="1">
        <f>Table134567891011[[#This Row],[مبيعات محلية 14%]]*14%</f>
        <v>0</v>
      </c>
      <c r="Q195" s="1">
        <f>Table134567891011[[#This Row],[مشتريات محلية 14%]]+Table134567891011[[#This Row],[مشتريات معفية]]+Table134567891011[[#This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10</v>
      </c>
      <c r="F196" s="1">
        <f>Table134567891011[[#This Row],[مبيعات محلية 14%]]*14%</f>
        <v>0</v>
      </c>
      <c r="I196" s="1">
        <f>Table134567891011[[#This Row],[مبيعات جدول 5% ]]*5%</f>
        <v>0</v>
      </c>
      <c r="K19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6" s="1">
        <f>Table134567891011[[#This Row],[مبيعات محلية 14%]]*14%</f>
        <v>0</v>
      </c>
      <c r="P196" s="1">
        <f>Table134567891011[[#This Row],[مبيعات محلية 14%]]*14%</f>
        <v>0</v>
      </c>
      <c r="Q196" s="1">
        <f>Table134567891011[[#This Row],[مشتريات محلية 14%]]+Table134567891011[[#This Row],[مشتريات معفية]]+Table134567891011[[#This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10</v>
      </c>
      <c r="F197" s="1">
        <f>Table134567891011[[#This Row],[مبيعات محلية 14%]]*14%</f>
        <v>0</v>
      </c>
      <c r="I197" s="1">
        <f>Table134567891011[[#This Row],[مبيعات جدول 5% ]]*5%</f>
        <v>0</v>
      </c>
      <c r="K19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7" s="1">
        <f>Table134567891011[[#This Row],[مبيعات محلية 14%]]*14%</f>
        <v>0</v>
      </c>
      <c r="P197" s="1">
        <f>Table134567891011[[#This Row],[مبيعات محلية 14%]]*14%</f>
        <v>0</v>
      </c>
      <c r="Q197" s="1">
        <f>Table134567891011[[#This Row],[مشتريات محلية 14%]]+Table134567891011[[#This Row],[مشتريات معفية]]+Table134567891011[[#This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10</v>
      </c>
      <c r="F198" s="1">
        <f>Table134567891011[[#This Row],[مبيعات محلية 14%]]*14%</f>
        <v>0</v>
      </c>
      <c r="I198" s="1">
        <f>Table134567891011[[#This Row],[مبيعات جدول 5% ]]*5%</f>
        <v>0</v>
      </c>
      <c r="K19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8" s="1">
        <f>Table134567891011[[#This Row],[مبيعات محلية 14%]]*14%</f>
        <v>0</v>
      </c>
      <c r="P198" s="1">
        <f>Table134567891011[[#This Row],[مبيعات محلية 14%]]*14%</f>
        <v>0</v>
      </c>
      <c r="Q198" s="1">
        <f>Table134567891011[[#This Row],[مشتريات محلية 14%]]+Table134567891011[[#This Row],[مشتريات معفية]]+Table134567891011[[#This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10</v>
      </c>
      <c r="F199" s="1">
        <f>Table134567891011[[#This Row],[مبيعات محلية 14%]]*14%</f>
        <v>0</v>
      </c>
      <c r="I199" s="1">
        <f>Table134567891011[[#This Row],[مبيعات جدول 5% ]]*5%</f>
        <v>0</v>
      </c>
      <c r="K19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199" s="1">
        <f>Table134567891011[[#This Row],[مبيعات محلية 14%]]*14%</f>
        <v>0</v>
      </c>
      <c r="P199" s="1">
        <f>Table134567891011[[#This Row],[مبيعات محلية 14%]]*14%</f>
        <v>0</v>
      </c>
      <c r="Q199" s="1">
        <f>Table134567891011[[#This Row],[مشتريات محلية 14%]]+Table134567891011[[#This Row],[مشتريات معفية]]+Table134567891011[[#This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10</v>
      </c>
      <c r="F200" s="1">
        <f>Table134567891011[[#This Row],[مبيعات محلية 14%]]*14%</f>
        <v>0</v>
      </c>
      <c r="I200" s="1">
        <f>Table134567891011[[#This Row],[مبيعات جدول 5% ]]*5%</f>
        <v>0</v>
      </c>
      <c r="K20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0" s="1">
        <f>Table134567891011[[#This Row],[مبيعات محلية 14%]]*14%</f>
        <v>0</v>
      </c>
      <c r="P200" s="1">
        <f>Table134567891011[[#This Row],[مبيعات محلية 14%]]*14%</f>
        <v>0</v>
      </c>
      <c r="Q200" s="1">
        <f>Table134567891011[[#This Row],[مشتريات محلية 14%]]+Table134567891011[[#This Row],[مشتريات معفية]]+Table134567891011[[#This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10</v>
      </c>
      <c r="F201" s="1">
        <f>Table134567891011[[#This Row],[مبيعات محلية 14%]]*14%</f>
        <v>0</v>
      </c>
      <c r="I201" s="1">
        <f>Table134567891011[[#This Row],[مبيعات جدول 5% ]]*5%</f>
        <v>0</v>
      </c>
      <c r="K20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1" s="1">
        <f>Table134567891011[[#This Row],[مبيعات محلية 14%]]*14%</f>
        <v>0</v>
      </c>
      <c r="P201" s="1">
        <f>Table134567891011[[#This Row],[مبيعات محلية 14%]]*14%</f>
        <v>0</v>
      </c>
      <c r="Q201" s="1">
        <f>Table134567891011[[#This Row],[مشتريات محلية 14%]]+Table134567891011[[#This Row],[مشتريات معفية]]+Table134567891011[[#This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10</v>
      </c>
      <c r="F202" s="1">
        <f>Table134567891011[[#This Row],[مبيعات محلية 14%]]*14%</f>
        <v>0</v>
      </c>
      <c r="I202" s="1">
        <f>Table134567891011[[#This Row],[مبيعات جدول 5% ]]*5%</f>
        <v>0</v>
      </c>
      <c r="K20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2" s="1">
        <f>Table134567891011[[#This Row],[مبيعات محلية 14%]]*14%</f>
        <v>0</v>
      </c>
      <c r="P202" s="1">
        <f>Table134567891011[[#This Row],[مبيعات محلية 14%]]*14%</f>
        <v>0</v>
      </c>
      <c r="Q202" s="1">
        <f>Table134567891011[[#This Row],[مشتريات محلية 14%]]+Table134567891011[[#This Row],[مشتريات معفية]]+Table134567891011[[#This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10</v>
      </c>
      <c r="F203" s="1">
        <f>Table134567891011[[#This Row],[مبيعات محلية 14%]]*14%</f>
        <v>0</v>
      </c>
      <c r="I203" s="1">
        <f>Table134567891011[[#This Row],[مبيعات جدول 5% ]]*5%</f>
        <v>0</v>
      </c>
      <c r="K20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3" s="1">
        <f>Table134567891011[[#This Row],[مبيعات محلية 14%]]*14%</f>
        <v>0</v>
      </c>
      <c r="P203" s="1">
        <f>Table134567891011[[#This Row],[مبيعات محلية 14%]]*14%</f>
        <v>0</v>
      </c>
      <c r="Q203" s="1">
        <f>Table134567891011[[#This Row],[مشتريات محلية 14%]]+Table134567891011[[#This Row],[مشتريات معفية]]+Table134567891011[[#This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10</v>
      </c>
      <c r="F204" s="1">
        <f>Table134567891011[[#This Row],[مبيعات محلية 14%]]*14%</f>
        <v>0</v>
      </c>
      <c r="I204" s="1">
        <f>Table134567891011[[#This Row],[مبيعات جدول 5% ]]*5%</f>
        <v>0</v>
      </c>
      <c r="K20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4" s="1">
        <f>Table134567891011[[#This Row],[مبيعات محلية 14%]]*14%</f>
        <v>0</v>
      </c>
      <c r="P204" s="1">
        <f>Table134567891011[[#This Row],[مبيعات محلية 14%]]*14%</f>
        <v>0</v>
      </c>
      <c r="Q204" s="1">
        <f>Table134567891011[[#This Row],[مشتريات محلية 14%]]+Table134567891011[[#This Row],[مشتريات معفية]]+Table134567891011[[#This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10</v>
      </c>
      <c r="F205" s="1">
        <f>Table134567891011[[#This Row],[مبيعات محلية 14%]]*14%</f>
        <v>0</v>
      </c>
      <c r="I205" s="1">
        <f>Table134567891011[[#This Row],[مبيعات جدول 5% ]]*5%</f>
        <v>0</v>
      </c>
      <c r="K20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5" s="1">
        <f>Table134567891011[[#This Row],[مبيعات محلية 14%]]*14%</f>
        <v>0</v>
      </c>
      <c r="P205" s="1">
        <f>Table134567891011[[#This Row],[مبيعات محلية 14%]]*14%</f>
        <v>0</v>
      </c>
      <c r="Q205" s="1">
        <f>Table134567891011[[#This Row],[مشتريات محلية 14%]]+Table134567891011[[#This Row],[مشتريات معفية]]+Table134567891011[[#This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10</v>
      </c>
      <c r="F206" s="1">
        <f>Table134567891011[[#This Row],[مبيعات محلية 14%]]*14%</f>
        <v>0</v>
      </c>
      <c r="I206" s="1">
        <f>Table134567891011[[#This Row],[مبيعات جدول 5% ]]*5%</f>
        <v>0</v>
      </c>
      <c r="K20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6" s="1">
        <f>Table134567891011[[#This Row],[مبيعات محلية 14%]]*14%</f>
        <v>0</v>
      </c>
      <c r="P206" s="1">
        <f>Table134567891011[[#This Row],[مبيعات محلية 14%]]*14%</f>
        <v>0</v>
      </c>
      <c r="Q206" s="1">
        <f>Table134567891011[[#This Row],[مشتريات محلية 14%]]+Table134567891011[[#This Row],[مشتريات معفية]]+Table134567891011[[#This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10</v>
      </c>
      <c r="F207" s="1">
        <f>Table134567891011[[#This Row],[مبيعات محلية 14%]]*14%</f>
        <v>0</v>
      </c>
      <c r="I207" s="1">
        <f>Table134567891011[[#This Row],[مبيعات جدول 5% ]]*5%</f>
        <v>0</v>
      </c>
      <c r="K20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7" s="1">
        <f>Table134567891011[[#This Row],[مبيعات محلية 14%]]*14%</f>
        <v>0</v>
      </c>
      <c r="P207" s="1">
        <f>Table134567891011[[#This Row],[مبيعات محلية 14%]]*14%</f>
        <v>0</v>
      </c>
      <c r="Q207" s="1">
        <f>Table134567891011[[#This Row],[مشتريات محلية 14%]]+Table134567891011[[#This Row],[مشتريات معفية]]+Table134567891011[[#This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10</v>
      </c>
      <c r="F208" s="1">
        <f>Table134567891011[[#This Row],[مبيعات محلية 14%]]*14%</f>
        <v>0</v>
      </c>
      <c r="I208" s="1">
        <f>Table134567891011[[#This Row],[مبيعات جدول 5% ]]*5%</f>
        <v>0</v>
      </c>
      <c r="K20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8" s="1">
        <f>Table134567891011[[#This Row],[مبيعات محلية 14%]]*14%</f>
        <v>0</v>
      </c>
      <c r="P208" s="1">
        <f>Table134567891011[[#This Row],[مبيعات محلية 14%]]*14%</f>
        <v>0</v>
      </c>
      <c r="Q208" s="1">
        <f>Table134567891011[[#This Row],[مشتريات محلية 14%]]+Table134567891011[[#This Row],[مشتريات معفية]]+Table134567891011[[#This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10</v>
      </c>
      <c r="F209" s="1">
        <f>Table134567891011[[#This Row],[مبيعات محلية 14%]]*14%</f>
        <v>0</v>
      </c>
      <c r="I209" s="1">
        <f>Table134567891011[[#This Row],[مبيعات جدول 5% ]]*5%</f>
        <v>0</v>
      </c>
      <c r="K20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09" s="1">
        <f>Table134567891011[[#This Row],[مبيعات محلية 14%]]*14%</f>
        <v>0</v>
      </c>
      <c r="P209" s="1">
        <f>Table134567891011[[#This Row],[مبيعات محلية 14%]]*14%</f>
        <v>0</v>
      </c>
      <c r="Q209" s="1">
        <f>Table134567891011[[#This Row],[مشتريات محلية 14%]]+Table134567891011[[#This Row],[مشتريات معفية]]+Table134567891011[[#This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10</v>
      </c>
      <c r="F210" s="1">
        <f>Table134567891011[[#This Row],[مبيعات محلية 14%]]*14%</f>
        <v>0</v>
      </c>
      <c r="I210" s="1">
        <f>Table134567891011[[#This Row],[مبيعات جدول 5% ]]*5%</f>
        <v>0</v>
      </c>
      <c r="K21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0" s="1">
        <f>Table134567891011[[#This Row],[مبيعات محلية 14%]]*14%</f>
        <v>0</v>
      </c>
      <c r="P210" s="1">
        <f>Table134567891011[[#This Row],[مبيعات محلية 14%]]*14%</f>
        <v>0</v>
      </c>
      <c r="Q210" s="1">
        <f>Table134567891011[[#This Row],[مشتريات محلية 14%]]+Table134567891011[[#This Row],[مشتريات معفية]]+Table134567891011[[#This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10</v>
      </c>
      <c r="F211" s="1">
        <f>Table134567891011[[#This Row],[مبيعات محلية 14%]]*14%</f>
        <v>0</v>
      </c>
      <c r="I211" s="1">
        <f>Table134567891011[[#This Row],[مبيعات جدول 5% ]]*5%</f>
        <v>0</v>
      </c>
      <c r="K21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1" s="1">
        <f>Table134567891011[[#This Row],[مبيعات محلية 14%]]*14%</f>
        <v>0</v>
      </c>
      <c r="P211" s="1">
        <f>Table134567891011[[#This Row],[مبيعات محلية 14%]]*14%</f>
        <v>0</v>
      </c>
      <c r="Q211" s="1">
        <f>Table134567891011[[#This Row],[مشتريات محلية 14%]]+Table134567891011[[#This Row],[مشتريات معفية]]+Table134567891011[[#This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10</v>
      </c>
      <c r="F212" s="1">
        <f>Table134567891011[[#This Row],[مبيعات محلية 14%]]*14%</f>
        <v>0</v>
      </c>
      <c r="I212" s="1">
        <f>Table134567891011[[#This Row],[مبيعات جدول 5% ]]*5%</f>
        <v>0</v>
      </c>
      <c r="K21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2" s="1">
        <f>Table134567891011[[#This Row],[مبيعات محلية 14%]]*14%</f>
        <v>0</v>
      </c>
      <c r="P212" s="1">
        <f>Table134567891011[[#This Row],[مبيعات محلية 14%]]*14%</f>
        <v>0</v>
      </c>
      <c r="Q212" s="1">
        <f>Table134567891011[[#This Row],[مشتريات محلية 14%]]+Table134567891011[[#This Row],[مشتريات معفية]]+Table134567891011[[#This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10</v>
      </c>
      <c r="F213" s="1">
        <f>Table134567891011[[#This Row],[مبيعات محلية 14%]]*14%</f>
        <v>0</v>
      </c>
      <c r="I213" s="1">
        <f>Table134567891011[[#This Row],[مبيعات جدول 5% ]]*5%</f>
        <v>0</v>
      </c>
      <c r="K21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3" s="1">
        <f>Table134567891011[[#This Row],[مبيعات محلية 14%]]*14%</f>
        <v>0</v>
      </c>
      <c r="P213" s="1">
        <f>Table134567891011[[#This Row],[مبيعات محلية 14%]]*14%</f>
        <v>0</v>
      </c>
      <c r="Q213" s="1">
        <f>Table134567891011[[#This Row],[مشتريات محلية 14%]]+Table134567891011[[#This Row],[مشتريات معفية]]+Table134567891011[[#This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10</v>
      </c>
      <c r="F214" s="1">
        <f>Table134567891011[[#This Row],[مبيعات محلية 14%]]*14%</f>
        <v>0</v>
      </c>
      <c r="I214" s="1">
        <f>Table134567891011[[#This Row],[مبيعات جدول 5% ]]*5%</f>
        <v>0</v>
      </c>
      <c r="K21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4" s="1">
        <f>Table134567891011[[#This Row],[مبيعات محلية 14%]]*14%</f>
        <v>0</v>
      </c>
      <c r="P214" s="1">
        <f>Table134567891011[[#This Row],[مبيعات محلية 14%]]*14%</f>
        <v>0</v>
      </c>
      <c r="Q214" s="1">
        <f>Table134567891011[[#This Row],[مشتريات محلية 14%]]+Table134567891011[[#This Row],[مشتريات معفية]]+Table134567891011[[#This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10</v>
      </c>
      <c r="F215" s="1">
        <f>Table134567891011[[#This Row],[مبيعات محلية 14%]]*14%</f>
        <v>0</v>
      </c>
      <c r="I215" s="1">
        <f>Table134567891011[[#This Row],[مبيعات جدول 5% ]]*5%</f>
        <v>0</v>
      </c>
      <c r="K21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5" s="1">
        <f>Table134567891011[[#This Row],[مبيعات محلية 14%]]*14%</f>
        <v>0</v>
      </c>
      <c r="P215" s="1">
        <f>Table134567891011[[#This Row],[مبيعات محلية 14%]]*14%</f>
        <v>0</v>
      </c>
      <c r="Q215" s="1">
        <f>Table134567891011[[#This Row],[مشتريات محلية 14%]]+Table134567891011[[#This Row],[مشتريات معفية]]+Table134567891011[[#This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10</v>
      </c>
      <c r="F216" s="1">
        <f>Table134567891011[[#This Row],[مبيعات محلية 14%]]*14%</f>
        <v>0</v>
      </c>
      <c r="I216" s="1">
        <f>Table134567891011[[#This Row],[مبيعات جدول 5% ]]*5%</f>
        <v>0</v>
      </c>
      <c r="K21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6" s="1">
        <f>Table134567891011[[#This Row],[مبيعات محلية 14%]]*14%</f>
        <v>0</v>
      </c>
      <c r="P216" s="1">
        <f>Table134567891011[[#This Row],[مبيعات محلية 14%]]*14%</f>
        <v>0</v>
      </c>
      <c r="Q216" s="1">
        <f>Table134567891011[[#This Row],[مشتريات محلية 14%]]+Table134567891011[[#This Row],[مشتريات معفية]]+Table134567891011[[#This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10</v>
      </c>
      <c r="F217" s="1">
        <f>Table134567891011[[#This Row],[مبيعات محلية 14%]]*14%</f>
        <v>0</v>
      </c>
      <c r="I217" s="1">
        <f>Table134567891011[[#This Row],[مبيعات جدول 5% ]]*5%</f>
        <v>0</v>
      </c>
      <c r="K21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7" s="1">
        <f>Table134567891011[[#This Row],[مبيعات محلية 14%]]*14%</f>
        <v>0</v>
      </c>
      <c r="P217" s="1">
        <f>Table134567891011[[#This Row],[مبيعات محلية 14%]]*14%</f>
        <v>0</v>
      </c>
      <c r="Q217" s="1">
        <f>Table134567891011[[#This Row],[مشتريات محلية 14%]]+Table134567891011[[#This Row],[مشتريات معفية]]+Table134567891011[[#This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10</v>
      </c>
      <c r="F218" s="1">
        <f>Table134567891011[[#This Row],[مبيعات محلية 14%]]*14%</f>
        <v>0</v>
      </c>
      <c r="I218" s="1">
        <f>Table134567891011[[#This Row],[مبيعات جدول 5% ]]*5%</f>
        <v>0</v>
      </c>
      <c r="K21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8" s="1">
        <f>Table134567891011[[#This Row],[مبيعات محلية 14%]]*14%</f>
        <v>0</v>
      </c>
      <c r="P218" s="1">
        <f>Table134567891011[[#This Row],[مبيعات محلية 14%]]*14%</f>
        <v>0</v>
      </c>
      <c r="Q218" s="1">
        <f>Table134567891011[[#This Row],[مشتريات محلية 14%]]+Table134567891011[[#This Row],[مشتريات معفية]]+Table134567891011[[#This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10</v>
      </c>
      <c r="F219" s="1">
        <f>Table134567891011[[#This Row],[مبيعات محلية 14%]]*14%</f>
        <v>0</v>
      </c>
      <c r="I219" s="1">
        <f>Table134567891011[[#This Row],[مبيعات جدول 5% ]]*5%</f>
        <v>0</v>
      </c>
      <c r="K21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19" s="1">
        <f>Table134567891011[[#This Row],[مبيعات محلية 14%]]*14%</f>
        <v>0</v>
      </c>
      <c r="P219" s="1">
        <f>Table134567891011[[#This Row],[مبيعات محلية 14%]]*14%</f>
        <v>0</v>
      </c>
      <c r="Q219" s="1">
        <f>Table134567891011[[#This Row],[مشتريات محلية 14%]]+Table134567891011[[#This Row],[مشتريات معفية]]+Table134567891011[[#This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10</v>
      </c>
      <c r="F220" s="1">
        <f>Table134567891011[[#This Row],[مبيعات محلية 14%]]*14%</f>
        <v>0</v>
      </c>
      <c r="I220" s="1">
        <f>Table134567891011[[#This Row],[مبيعات جدول 5% ]]*5%</f>
        <v>0</v>
      </c>
      <c r="K22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0" s="1">
        <f>Table134567891011[[#This Row],[مبيعات محلية 14%]]*14%</f>
        <v>0</v>
      </c>
      <c r="P220" s="1">
        <f>Table134567891011[[#This Row],[مبيعات محلية 14%]]*14%</f>
        <v>0</v>
      </c>
      <c r="Q220" s="1">
        <f>Table134567891011[[#This Row],[مشتريات محلية 14%]]+Table134567891011[[#This Row],[مشتريات معفية]]+Table134567891011[[#This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10</v>
      </c>
      <c r="F221" s="1">
        <f>Table134567891011[[#This Row],[مبيعات محلية 14%]]*14%</f>
        <v>0</v>
      </c>
      <c r="I221" s="1">
        <f>Table134567891011[[#This Row],[مبيعات جدول 5% ]]*5%</f>
        <v>0</v>
      </c>
      <c r="K22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1" s="1">
        <f>Table134567891011[[#This Row],[مبيعات محلية 14%]]*14%</f>
        <v>0</v>
      </c>
      <c r="P221" s="1">
        <f>Table134567891011[[#This Row],[مبيعات محلية 14%]]*14%</f>
        <v>0</v>
      </c>
      <c r="Q221" s="1">
        <f>Table134567891011[[#This Row],[مشتريات محلية 14%]]+Table134567891011[[#This Row],[مشتريات معفية]]+Table134567891011[[#This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10</v>
      </c>
      <c r="F222" s="1">
        <f>Table134567891011[[#This Row],[مبيعات محلية 14%]]*14%</f>
        <v>0</v>
      </c>
      <c r="I222" s="1">
        <f>Table134567891011[[#This Row],[مبيعات جدول 5% ]]*5%</f>
        <v>0</v>
      </c>
      <c r="K22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2" s="1">
        <f>Table134567891011[[#This Row],[مبيعات محلية 14%]]*14%</f>
        <v>0</v>
      </c>
      <c r="P222" s="1">
        <f>Table134567891011[[#This Row],[مبيعات محلية 14%]]*14%</f>
        <v>0</v>
      </c>
      <c r="Q222" s="1">
        <f>Table134567891011[[#This Row],[مشتريات محلية 14%]]+Table134567891011[[#This Row],[مشتريات معفية]]+Table134567891011[[#This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10</v>
      </c>
      <c r="F223" s="1">
        <f>Table134567891011[[#This Row],[مبيعات محلية 14%]]*14%</f>
        <v>0</v>
      </c>
      <c r="I223" s="1">
        <f>Table134567891011[[#This Row],[مبيعات جدول 5% ]]*5%</f>
        <v>0</v>
      </c>
      <c r="K22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3" s="1">
        <f>Table134567891011[[#This Row],[مبيعات محلية 14%]]*14%</f>
        <v>0</v>
      </c>
      <c r="P223" s="1">
        <f>Table134567891011[[#This Row],[مبيعات محلية 14%]]*14%</f>
        <v>0</v>
      </c>
      <c r="Q223" s="1">
        <f>Table134567891011[[#This Row],[مشتريات محلية 14%]]+Table134567891011[[#This Row],[مشتريات معفية]]+Table134567891011[[#This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10</v>
      </c>
      <c r="F224" s="1">
        <f>Table134567891011[[#This Row],[مبيعات محلية 14%]]*14%</f>
        <v>0</v>
      </c>
      <c r="I224" s="1">
        <f>Table134567891011[[#This Row],[مبيعات جدول 5% ]]*5%</f>
        <v>0</v>
      </c>
      <c r="K22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4" s="1">
        <f>Table134567891011[[#This Row],[مبيعات محلية 14%]]*14%</f>
        <v>0</v>
      </c>
      <c r="P224" s="1">
        <f>Table134567891011[[#This Row],[مبيعات محلية 14%]]*14%</f>
        <v>0</v>
      </c>
      <c r="Q224" s="1">
        <f>Table134567891011[[#This Row],[مشتريات محلية 14%]]+Table134567891011[[#This Row],[مشتريات معفية]]+Table134567891011[[#This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10</v>
      </c>
      <c r="F225" s="1">
        <f>Table134567891011[[#This Row],[مبيعات محلية 14%]]*14%</f>
        <v>0</v>
      </c>
      <c r="I225" s="1">
        <f>Table134567891011[[#This Row],[مبيعات جدول 5% ]]*5%</f>
        <v>0</v>
      </c>
      <c r="K22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5" s="1">
        <f>Table134567891011[[#This Row],[مبيعات محلية 14%]]*14%</f>
        <v>0</v>
      </c>
      <c r="P225" s="1">
        <f>Table134567891011[[#This Row],[مبيعات محلية 14%]]*14%</f>
        <v>0</v>
      </c>
      <c r="Q225" s="1">
        <f>Table134567891011[[#This Row],[مشتريات محلية 14%]]+Table134567891011[[#This Row],[مشتريات معفية]]+Table134567891011[[#This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10</v>
      </c>
      <c r="F226" s="1">
        <f>Table134567891011[[#This Row],[مبيعات محلية 14%]]*14%</f>
        <v>0</v>
      </c>
      <c r="I226" s="1">
        <f>Table134567891011[[#This Row],[مبيعات جدول 5% ]]*5%</f>
        <v>0</v>
      </c>
      <c r="K22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6" s="1">
        <f>Table134567891011[[#This Row],[مبيعات محلية 14%]]*14%</f>
        <v>0</v>
      </c>
      <c r="P226" s="1">
        <f>Table134567891011[[#This Row],[مبيعات محلية 14%]]*14%</f>
        <v>0</v>
      </c>
      <c r="Q226" s="1">
        <f>Table134567891011[[#This Row],[مشتريات محلية 14%]]+Table134567891011[[#This Row],[مشتريات معفية]]+Table134567891011[[#This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10</v>
      </c>
      <c r="F227" s="1">
        <f>Table134567891011[[#This Row],[مبيعات محلية 14%]]*14%</f>
        <v>0</v>
      </c>
      <c r="I227" s="1">
        <f>Table134567891011[[#This Row],[مبيعات جدول 5% ]]*5%</f>
        <v>0</v>
      </c>
      <c r="K22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7" s="1">
        <f>Table134567891011[[#This Row],[مبيعات محلية 14%]]*14%</f>
        <v>0</v>
      </c>
      <c r="P227" s="1">
        <f>Table134567891011[[#This Row],[مبيعات محلية 14%]]*14%</f>
        <v>0</v>
      </c>
      <c r="Q227" s="1">
        <f>Table134567891011[[#This Row],[مشتريات محلية 14%]]+Table134567891011[[#This Row],[مشتريات معفية]]+Table134567891011[[#This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10</v>
      </c>
      <c r="F228" s="1">
        <f>Table134567891011[[#This Row],[مبيعات محلية 14%]]*14%</f>
        <v>0</v>
      </c>
      <c r="I228" s="1">
        <f>Table134567891011[[#This Row],[مبيعات جدول 5% ]]*5%</f>
        <v>0</v>
      </c>
      <c r="K22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8" s="1">
        <f>Table134567891011[[#This Row],[مبيعات محلية 14%]]*14%</f>
        <v>0</v>
      </c>
      <c r="P228" s="1">
        <f>Table134567891011[[#This Row],[مبيعات محلية 14%]]*14%</f>
        <v>0</v>
      </c>
      <c r="Q228" s="1">
        <f>Table134567891011[[#This Row],[مشتريات محلية 14%]]+Table134567891011[[#This Row],[مشتريات معفية]]+Table134567891011[[#This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10</v>
      </c>
      <c r="F229" s="1">
        <f>Table134567891011[[#This Row],[مبيعات محلية 14%]]*14%</f>
        <v>0</v>
      </c>
      <c r="I229" s="1">
        <f>Table134567891011[[#This Row],[مبيعات جدول 5% ]]*5%</f>
        <v>0</v>
      </c>
      <c r="K22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29" s="1">
        <f>Table134567891011[[#This Row],[مبيعات محلية 14%]]*14%</f>
        <v>0</v>
      </c>
      <c r="P229" s="1">
        <f>Table134567891011[[#This Row],[مبيعات محلية 14%]]*14%</f>
        <v>0</v>
      </c>
      <c r="Q229" s="1">
        <f>Table134567891011[[#This Row],[مشتريات محلية 14%]]+Table134567891011[[#This Row],[مشتريات معفية]]+Table134567891011[[#This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10</v>
      </c>
      <c r="F230" s="1">
        <f>Table134567891011[[#This Row],[مبيعات محلية 14%]]*14%</f>
        <v>0</v>
      </c>
      <c r="I230" s="1">
        <f>Table134567891011[[#This Row],[مبيعات جدول 5% ]]*5%</f>
        <v>0</v>
      </c>
      <c r="K23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0" s="1">
        <f>Table134567891011[[#This Row],[مبيعات محلية 14%]]*14%</f>
        <v>0</v>
      </c>
      <c r="P230" s="1">
        <f>Table134567891011[[#This Row],[مبيعات محلية 14%]]*14%</f>
        <v>0</v>
      </c>
      <c r="Q230" s="1">
        <f>Table134567891011[[#This Row],[مشتريات محلية 14%]]+Table134567891011[[#This Row],[مشتريات معفية]]+Table134567891011[[#This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10</v>
      </c>
      <c r="F231" s="1">
        <f>Table134567891011[[#This Row],[مبيعات محلية 14%]]*14%</f>
        <v>0</v>
      </c>
      <c r="I231" s="1">
        <f>Table134567891011[[#This Row],[مبيعات جدول 5% ]]*5%</f>
        <v>0</v>
      </c>
      <c r="K23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1" s="1">
        <f>Table134567891011[[#This Row],[مبيعات محلية 14%]]*14%</f>
        <v>0</v>
      </c>
      <c r="P231" s="1">
        <f>Table134567891011[[#This Row],[مبيعات محلية 14%]]*14%</f>
        <v>0</v>
      </c>
      <c r="Q231" s="1">
        <f>Table134567891011[[#This Row],[مشتريات محلية 14%]]+Table134567891011[[#This Row],[مشتريات معفية]]+Table134567891011[[#This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10</v>
      </c>
      <c r="F232" s="1">
        <f>Table134567891011[[#This Row],[مبيعات محلية 14%]]*14%</f>
        <v>0</v>
      </c>
      <c r="I232" s="1">
        <f>Table134567891011[[#This Row],[مبيعات جدول 5% ]]*5%</f>
        <v>0</v>
      </c>
      <c r="K23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2" s="1">
        <f>Table134567891011[[#This Row],[مبيعات محلية 14%]]*14%</f>
        <v>0</v>
      </c>
      <c r="P232" s="1">
        <f>Table134567891011[[#This Row],[مبيعات محلية 14%]]*14%</f>
        <v>0</v>
      </c>
      <c r="Q232" s="1">
        <f>Table134567891011[[#This Row],[مشتريات محلية 14%]]+Table134567891011[[#This Row],[مشتريات معفية]]+Table134567891011[[#This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10</v>
      </c>
      <c r="F233" s="1">
        <f>Table134567891011[[#This Row],[مبيعات محلية 14%]]*14%</f>
        <v>0</v>
      </c>
      <c r="I233" s="1">
        <f>Table134567891011[[#This Row],[مبيعات جدول 5% ]]*5%</f>
        <v>0</v>
      </c>
      <c r="K23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3" s="1">
        <f>Table134567891011[[#This Row],[مبيعات محلية 14%]]*14%</f>
        <v>0</v>
      </c>
      <c r="P233" s="1">
        <f>Table134567891011[[#This Row],[مبيعات محلية 14%]]*14%</f>
        <v>0</v>
      </c>
      <c r="Q233" s="1">
        <f>Table134567891011[[#This Row],[مشتريات محلية 14%]]+Table134567891011[[#This Row],[مشتريات معفية]]+Table134567891011[[#This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10</v>
      </c>
      <c r="F234" s="1">
        <f>Table134567891011[[#This Row],[مبيعات محلية 14%]]*14%</f>
        <v>0</v>
      </c>
      <c r="I234" s="1">
        <f>Table134567891011[[#This Row],[مبيعات جدول 5% ]]*5%</f>
        <v>0</v>
      </c>
      <c r="K23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4" s="1">
        <f>Table134567891011[[#This Row],[مبيعات محلية 14%]]*14%</f>
        <v>0</v>
      </c>
      <c r="P234" s="1">
        <f>Table134567891011[[#This Row],[مبيعات محلية 14%]]*14%</f>
        <v>0</v>
      </c>
      <c r="Q234" s="1">
        <f>Table134567891011[[#This Row],[مشتريات محلية 14%]]+Table134567891011[[#This Row],[مشتريات معفية]]+Table134567891011[[#This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10</v>
      </c>
      <c r="F235" s="1">
        <f>Table134567891011[[#This Row],[مبيعات محلية 14%]]*14%</f>
        <v>0</v>
      </c>
      <c r="I235" s="1">
        <f>Table134567891011[[#This Row],[مبيعات جدول 5% ]]*5%</f>
        <v>0</v>
      </c>
      <c r="K23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5" s="1">
        <f>Table134567891011[[#This Row],[مبيعات محلية 14%]]*14%</f>
        <v>0</v>
      </c>
      <c r="P235" s="1">
        <f>Table134567891011[[#This Row],[مبيعات محلية 14%]]*14%</f>
        <v>0</v>
      </c>
      <c r="Q235" s="1">
        <f>Table134567891011[[#This Row],[مشتريات محلية 14%]]+Table134567891011[[#This Row],[مشتريات معفية]]+Table134567891011[[#This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10</v>
      </c>
      <c r="F236" s="1">
        <f>Table134567891011[[#This Row],[مبيعات محلية 14%]]*14%</f>
        <v>0</v>
      </c>
      <c r="I236" s="1">
        <f>Table134567891011[[#This Row],[مبيعات جدول 5% ]]*5%</f>
        <v>0</v>
      </c>
      <c r="K23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6" s="1">
        <f>Table134567891011[[#This Row],[مبيعات محلية 14%]]*14%</f>
        <v>0</v>
      </c>
      <c r="P236" s="1">
        <f>Table134567891011[[#This Row],[مبيعات محلية 14%]]*14%</f>
        <v>0</v>
      </c>
      <c r="Q236" s="1">
        <f>Table134567891011[[#This Row],[مشتريات محلية 14%]]+Table134567891011[[#This Row],[مشتريات معفية]]+Table134567891011[[#This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10</v>
      </c>
      <c r="F237" s="1">
        <f>Table134567891011[[#This Row],[مبيعات محلية 14%]]*14%</f>
        <v>0</v>
      </c>
      <c r="I237" s="1">
        <f>Table134567891011[[#This Row],[مبيعات جدول 5% ]]*5%</f>
        <v>0</v>
      </c>
      <c r="K23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7" s="1">
        <f>Table134567891011[[#This Row],[مبيعات محلية 14%]]*14%</f>
        <v>0</v>
      </c>
      <c r="P237" s="1">
        <f>Table134567891011[[#This Row],[مبيعات محلية 14%]]*14%</f>
        <v>0</v>
      </c>
      <c r="Q237" s="1">
        <f>Table134567891011[[#This Row],[مشتريات محلية 14%]]+Table134567891011[[#This Row],[مشتريات معفية]]+Table134567891011[[#This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10</v>
      </c>
      <c r="F238" s="1">
        <f>Table134567891011[[#This Row],[مبيعات محلية 14%]]*14%</f>
        <v>0</v>
      </c>
      <c r="I238" s="1">
        <f>Table134567891011[[#This Row],[مبيعات جدول 5% ]]*5%</f>
        <v>0</v>
      </c>
      <c r="K23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8" s="1">
        <f>Table134567891011[[#This Row],[مبيعات محلية 14%]]*14%</f>
        <v>0</v>
      </c>
      <c r="P238" s="1">
        <f>Table134567891011[[#This Row],[مبيعات محلية 14%]]*14%</f>
        <v>0</v>
      </c>
      <c r="Q238" s="1">
        <f>Table134567891011[[#This Row],[مشتريات محلية 14%]]+Table134567891011[[#This Row],[مشتريات معفية]]+Table134567891011[[#This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10</v>
      </c>
      <c r="F239" s="1">
        <f>Table134567891011[[#This Row],[مبيعات محلية 14%]]*14%</f>
        <v>0</v>
      </c>
      <c r="I239" s="1">
        <f>Table134567891011[[#This Row],[مبيعات جدول 5% ]]*5%</f>
        <v>0</v>
      </c>
      <c r="K23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39" s="1">
        <f>Table134567891011[[#This Row],[مبيعات محلية 14%]]*14%</f>
        <v>0</v>
      </c>
      <c r="P239" s="1">
        <f>Table134567891011[[#This Row],[مبيعات محلية 14%]]*14%</f>
        <v>0</v>
      </c>
      <c r="Q239" s="1">
        <f>Table134567891011[[#This Row],[مشتريات محلية 14%]]+Table134567891011[[#This Row],[مشتريات معفية]]+Table134567891011[[#This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10</v>
      </c>
      <c r="F240" s="1">
        <f>Table134567891011[[#This Row],[مبيعات محلية 14%]]*14%</f>
        <v>0</v>
      </c>
      <c r="I240" s="1">
        <f>Table134567891011[[#This Row],[مبيعات جدول 5% ]]*5%</f>
        <v>0</v>
      </c>
      <c r="K24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0" s="1">
        <f>Table134567891011[[#This Row],[مبيعات محلية 14%]]*14%</f>
        <v>0</v>
      </c>
      <c r="P240" s="1">
        <f>Table134567891011[[#This Row],[مبيعات محلية 14%]]*14%</f>
        <v>0</v>
      </c>
      <c r="Q240" s="1">
        <f>Table134567891011[[#This Row],[مشتريات محلية 14%]]+Table134567891011[[#This Row],[مشتريات معفية]]+Table134567891011[[#This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10</v>
      </c>
      <c r="F241" s="1">
        <f>Table134567891011[[#This Row],[مبيعات محلية 14%]]*14%</f>
        <v>0</v>
      </c>
      <c r="I241" s="1">
        <f>Table134567891011[[#This Row],[مبيعات جدول 5% ]]*5%</f>
        <v>0</v>
      </c>
      <c r="K24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1" s="1">
        <f>Table134567891011[[#This Row],[مبيعات محلية 14%]]*14%</f>
        <v>0</v>
      </c>
      <c r="P241" s="1">
        <f>Table134567891011[[#This Row],[مبيعات محلية 14%]]*14%</f>
        <v>0</v>
      </c>
      <c r="Q241" s="1">
        <f>Table134567891011[[#This Row],[مشتريات محلية 14%]]+Table134567891011[[#This Row],[مشتريات معفية]]+Table134567891011[[#This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10</v>
      </c>
      <c r="F242" s="1">
        <f>Table134567891011[[#This Row],[مبيعات محلية 14%]]*14%</f>
        <v>0</v>
      </c>
      <c r="I242" s="1">
        <f>Table134567891011[[#This Row],[مبيعات جدول 5% ]]*5%</f>
        <v>0</v>
      </c>
      <c r="K24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2" s="1">
        <f>Table134567891011[[#This Row],[مبيعات محلية 14%]]*14%</f>
        <v>0</v>
      </c>
      <c r="P242" s="1">
        <f>Table134567891011[[#This Row],[مبيعات محلية 14%]]*14%</f>
        <v>0</v>
      </c>
      <c r="Q242" s="1">
        <f>Table134567891011[[#This Row],[مشتريات محلية 14%]]+Table134567891011[[#This Row],[مشتريات معفية]]+Table134567891011[[#This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10</v>
      </c>
      <c r="F243" s="1">
        <f>Table134567891011[[#This Row],[مبيعات محلية 14%]]*14%</f>
        <v>0</v>
      </c>
      <c r="I243" s="1">
        <f>Table134567891011[[#This Row],[مبيعات جدول 5% ]]*5%</f>
        <v>0</v>
      </c>
      <c r="K24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3" s="1">
        <f>Table134567891011[[#This Row],[مبيعات محلية 14%]]*14%</f>
        <v>0</v>
      </c>
      <c r="P243" s="1">
        <f>Table134567891011[[#This Row],[مبيعات محلية 14%]]*14%</f>
        <v>0</v>
      </c>
      <c r="Q243" s="1">
        <f>Table134567891011[[#This Row],[مشتريات محلية 14%]]+Table134567891011[[#This Row],[مشتريات معفية]]+Table134567891011[[#This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10</v>
      </c>
      <c r="F244" s="1">
        <f>Table134567891011[[#This Row],[مبيعات محلية 14%]]*14%</f>
        <v>0</v>
      </c>
      <c r="I244" s="1">
        <f>Table134567891011[[#This Row],[مبيعات جدول 5% ]]*5%</f>
        <v>0</v>
      </c>
      <c r="K24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4" s="1">
        <f>Table134567891011[[#This Row],[مبيعات محلية 14%]]*14%</f>
        <v>0</v>
      </c>
      <c r="P244" s="1">
        <f>Table134567891011[[#This Row],[مبيعات محلية 14%]]*14%</f>
        <v>0</v>
      </c>
      <c r="Q244" s="1">
        <f>Table134567891011[[#This Row],[مشتريات محلية 14%]]+Table134567891011[[#This Row],[مشتريات معفية]]+Table134567891011[[#This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10</v>
      </c>
      <c r="F245" s="1">
        <f>Table134567891011[[#This Row],[مبيعات محلية 14%]]*14%</f>
        <v>0</v>
      </c>
      <c r="I245" s="1">
        <f>Table134567891011[[#This Row],[مبيعات جدول 5% ]]*5%</f>
        <v>0</v>
      </c>
      <c r="K24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5" s="1">
        <f>Table134567891011[[#This Row],[مبيعات محلية 14%]]*14%</f>
        <v>0</v>
      </c>
      <c r="P245" s="1">
        <f>Table134567891011[[#This Row],[مبيعات محلية 14%]]*14%</f>
        <v>0</v>
      </c>
      <c r="Q245" s="1">
        <f>Table134567891011[[#This Row],[مشتريات محلية 14%]]+Table134567891011[[#This Row],[مشتريات معفية]]+Table134567891011[[#This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10</v>
      </c>
      <c r="F246" s="1">
        <f>Table134567891011[[#This Row],[مبيعات محلية 14%]]*14%</f>
        <v>0</v>
      </c>
      <c r="I246" s="1">
        <f>Table134567891011[[#This Row],[مبيعات جدول 5% ]]*5%</f>
        <v>0</v>
      </c>
      <c r="K24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6" s="1">
        <f>Table134567891011[[#This Row],[مبيعات محلية 14%]]*14%</f>
        <v>0</v>
      </c>
      <c r="P246" s="1">
        <f>Table134567891011[[#This Row],[مبيعات محلية 14%]]*14%</f>
        <v>0</v>
      </c>
      <c r="Q246" s="1">
        <f>Table134567891011[[#This Row],[مشتريات محلية 14%]]+Table134567891011[[#This Row],[مشتريات معفية]]+Table134567891011[[#This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10</v>
      </c>
      <c r="F247" s="1">
        <f>Table134567891011[[#This Row],[مبيعات محلية 14%]]*14%</f>
        <v>0</v>
      </c>
      <c r="I247" s="1">
        <f>Table134567891011[[#This Row],[مبيعات جدول 5% ]]*5%</f>
        <v>0</v>
      </c>
      <c r="K24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7" s="1">
        <f>Table134567891011[[#This Row],[مبيعات محلية 14%]]*14%</f>
        <v>0</v>
      </c>
      <c r="P247" s="1">
        <f>Table134567891011[[#This Row],[مبيعات محلية 14%]]*14%</f>
        <v>0</v>
      </c>
      <c r="Q247" s="1">
        <f>Table134567891011[[#This Row],[مشتريات محلية 14%]]+Table134567891011[[#This Row],[مشتريات معفية]]+Table134567891011[[#This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10</v>
      </c>
      <c r="F248" s="1">
        <f>Table134567891011[[#This Row],[مبيعات محلية 14%]]*14%</f>
        <v>0</v>
      </c>
      <c r="I248" s="1">
        <f>Table134567891011[[#This Row],[مبيعات جدول 5% ]]*5%</f>
        <v>0</v>
      </c>
      <c r="K24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8" s="1">
        <f>Table134567891011[[#This Row],[مبيعات محلية 14%]]*14%</f>
        <v>0</v>
      </c>
      <c r="P248" s="1">
        <f>Table134567891011[[#This Row],[مبيعات محلية 14%]]*14%</f>
        <v>0</v>
      </c>
      <c r="Q248" s="1">
        <f>Table134567891011[[#This Row],[مشتريات محلية 14%]]+Table134567891011[[#This Row],[مشتريات معفية]]+Table134567891011[[#This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10</v>
      </c>
      <c r="F249" s="1">
        <f>Table134567891011[[#This Row],[مبيعات محلية 14%]]*14%</f>
        <v>0</v>
      </c>
      <c r="I249" s="1">
        <f>Table134567891011[[#This Row],[مبيعات جدول 5% ]]*5%</f>
        <v>0</v>
      </c>
      <c r="K24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49" s="1">
        <f>Table134567891011[[#This Row],[مبيعات محلية 14%]]*14%</f>
        <v>0</v>
      </c>
      <c r="P249" s="1">
        <f>Table134567891011[[#This Row],[مبيعات محلية 14%]]*14%</f>
        <v>0</v>
      </c>
      <c r="Q249" s="1">
        <f>Table134567891011[[#This Row],[مشتريات محلية 14%]]+Table134567891011[[#This Row],[مشتريات معفية]]+Table134567891011[[#This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10</v>
      </c>
      <c r="F250" s="1">
        <f>Table134567891011[[#This Row],[مبيعات محلية 14%]]*14%</f>
        <v>0</v>
      </c>
      <c r="I250" s="1">
        <f>Table134567891011[[#This Row],[مبيعات جدول 5% ]]*5%</f>
        <v>0</v>
      </c>
      <c r="K25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0" s="1">
        <f>Table134567891011[[#This Row],[مبيعات محلية 14%]]*14%</f>
        <v>0</v>
      </c>
      <c r="P250" s="1">
        <f>Table134567891011[[#This Row],[مبيعات محلية 14%]]*14%</f>
        <v>0</v>
      </c>
      <c r="Q250" s="1">
        <f>Table134567891011[[#This Row],[مشتريات محلية 14%]]+Table134567891011[[#This Row],[مشتريات معفية]]+Table134567891011[[#This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10</v>
      </c>
      <c r="F251" s="1">
        <f>Table134567891011[[#This Row],[مبيعات محلية 14%]]*14%</f>
        <v>0</v>
      </c>
      <c r="I251" s="1">
        <f>Table134567891011[[#This Row],[مبيعات جدول 5% ]]*5%</f>
        <v>0</v>
      </c>
      <c r="K25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1" s="1">
        <f>Table134567891011[[#This Row],[مبيعات محلية 14%]]*14%</f>
        <v>0</v>
      </c>
      <c r="P251" s="1">
        <f>Table134567891011[[#This Row],[مبيعات محلية 14%]]*14%</f>
        <v>0</v>
      </c>
      <c r="Q251" s="1">
        <f>Table134567891011[[#This Row],[مشتريات محلية 14%]]+Table134567891011[[#This Row],[مشتريات معفية]]+Table134567891011[[#This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10</v>
      </c>
      <c r="F252" s="1">
        <f>Table134567891011[[#This Row],[مبيعات محلية 14%]]*14%</f>
        <v>0</v>
      </c>
      <c r="I252" s="1">
        <f>Table134567891011[[#This Row],[مبيعات جدول 5% ]]*5%</f>
        <v>0</v>
      </c>
      <c r="K25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2" s="1">
        <f>Table134567891011[[#This Row],[مبيعات محلية 14%]]*14%</f>
        <v>0</v>
      </c>
      <c r="P252" s="1">
        <f>Table134567891011[[#This Row],[مبيعات محلية 14%]]*14%</f>
        <v>0</v>
      </c>
      <c r="Q252" s="1">
        <f>Table134567891011[[#This Row],[مشتريات محلية 14%]]+Table134567891011[[#This Row],[مشتريات معفية]]+Table134567891011[[#This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10</v>
      </c>
      <c r="F253" s="1">
        <f>Table134567891011[[#This Row],[مبيعات محلية 14%]]*14%</f>
        <v>0</v>
      </c>
      <c r="I253" s="1">
        <f>Table134567891011[[#This Row],[مبيعات جدول 5% ]]*5%</f>
        <v>0</v>
      </c>
      <c r="K25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3" s="1">
        <f>Table134567891011[[#This Row],[مبيعات محلية 14%]]*14%</f>
        <v>0</v>
      </c>
      <c r="P253" s="1">
        <f>Table134567891011[[#This Row],[مبيعات محلية 14%]]*14%</f>
        <v>0</v>
      </c>
      <c r="Q253" s="1">
        <f>Table134567891011[[#This Row],[مشتريات محلية 14%]]+Table134567891011[[#This Row],[مشتريات معفية]]+Table134567891011[[#This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10</v>
      </c>
      <c r="F254" s="1">
        <f>Table134567891011[[#This Row],[مبيعات محلية 14%]]*14%</f>
        <v>0</v>
      </c>
      <c r="I254" s="1">
        <f>Table134567891011[[#This Row],[مبيعات جدول 5% ]]*5%</f>
        <v>0</v>
      </c>
      <c r="K25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4" s="1">
        <f>Table134567891011[[#This Row],[مبيعات محلية 14%]]*14%</f>
        <v>0</v>
      </c>
      <c r="P254" s="1">
        <f>Table134567891011[[#This Row],[مبيعات محلية 14%]]*14%</f>
        <v>0</v>
      </c>
      <c r="Q254" s="1">
        <f>Table134567891011[[#This Row],[مشتريات محلية 14%]]+Table134567891011[[#This Row],[مشتريات معفية]]+Table134567891011[[#This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10</v>
      </c>
      <c r="F255" s="1">
        <f>Table134567891011[[#This Row],[مبيعات محلية 14%]]*14%</f>
        <v>0</v>
      </c>
      <c r="I255" s="1">
        <f>Table134567891011[[#This Row],[مبيعات جدول 5% ]]*5%</f>
        <v>0</v>
      </c>
      <c r="K25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5" s="1">
        <f>Table134567891011[[#This Row],[مبيعات محلية 14%]]*14%</f>
        <v>0</v>
      </c>
      <c r="P255" s="1">
        <f>Table134567891011[[#This Row],[مبيعات محلية 14%]]*14%</f>
        <v>0</v>
      </c>
      <c r="Q255" s="1">
        <f>Table134567891011[[#This Row],[مشتريات محلية 14%]]+Table134567891011[[#This Row],[مشتريات معفية]]+Table134567891011[[#This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10</v>
      </c>
      <c r="F256" s="1">
        <f>Table134567891011[[#This Row],[مبيعات محلية 14%]]*14%</f>
        <v>0</v>
      </c>
      <c r="I256" s="1">
        <f>Table134567891011[[#This Row],[مبيعات جدول 5% ]]*5%</f>
        <v>0</v>
      </c>
      <c r="K25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6" s="1">
        <f>Table134567891011[[#This Row],[مبيعات محلية 14%]]*14%</f>
        <v>0</v>
      </c>
      <c r="P256" s="1">
        <f>Table134567891011[[#This Row],[مبيعات محلية 14%]]*14%</f>
        <v>0</v>
      </c>
      <c r="Q256" s="1">
        <f>Table134567891011[[#This Row],[مشتريات محلية 14%]]+Table134567891011[[#This Row],[مشتريات معفية]]+Table134567891011[[#This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10</v>
      </c>
      <c r="F257" s="1">
        <f>Table134567891011[[#This Row],[مبيعات محلية 14%]]*14%</f>
        <v>0</v>
      </c>
      <c r="I257" s="1">
        <f>Table134567891011[[#This Row],[مبيعات جدول 5% ]]*5%</f>
        <v>0</v>
      </c>
      <c r="K25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7" s="1">
        <f>Table134567891011[[#This Row],[مبيعات محلية 14%]]*14%</f>
        <v>0</v>
      </c>
      <c r="P257" s="1">
        <f>Table134567891011[[#This Row],[مبيعات محلية 14%]]*14%</f>
        <v>0</v>
      </c>
      <c r="Q257" s="1">
        <f>Table134567891011[[#This Row],[مشتريات محلية 14%]]+Table134567891011[[#This Row],[مشتريات معفية]]+Table134567891011[[#This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10</v>
      </c>
      <c r="F258" s="1">
        <f>Table134567891011[[#This Row],[مبيعات محلية 14%]]*14%</f>
        <v>0</v>
      </c>
      <c r="I258" s="1">
        <f>Table134567891011[[#This Row],[مبيعات جدول 5% ]]*5%</f>
        <v>0</v>
      </c>
      <c r="K25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8" s="1">
        <f>Table134567891011[[#This Row],[مبيعات محلية 14%]]*14%</f>
        <v>0</v>
      </c>
      <c r="P258" s="1">
        <f>Table134567891011[[#This Row],[مبيعات محلية 14%]]*14%</f>
        <v>0</v>
      </c>
      <c r="Q258" s="1">
        <f>Table134567891011[[#This Row],[مشتريات محلية 14%]]+Table134567891011[[#This Row],[مشتريات معفية]]+Table134567891011[[#This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10</v>
      </c>
      <c r="F259" s="1">
        <f>Table134567891011[[#This Row],[مبيعات محلية 14%]]*14%</f>
        <v>0</v>
      </c>
      <c r="I259" s="1">
        <f>Table134567891011[[#This Row],[مبيعات جدول 5% ]]*5%</f>
        <v>0</v>
      </c>
      <c r="K25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59" s="1">
        <f>Table134567891011[[#This Row],[مبيعات محلية 14%]]*14%</f>
        <v>0</v>
      </c>
      <c r="P259" s="1">
        <f>Table134567891011[[#This Row],[مبيعات محلية 14%]]*14%</f>
        <v>0</v>
      </c>
      <c r="Q259" s="1">
        <f>Table134567891011[[#This Row],[مشتريات محلية 14%]]+Table134567891011[[#This Row],[مشتريات معفية]]+Table134567891011[[#This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10</v>
      </c>
      <c r="F260" s="1">
        <f>Table134567891011[[#This Row],[مبيعات محلية 14%]]*14%</f>
        <v>0</v>
      </c>
      <c r="I260" s="1">
        <f>Table134567891011[[#This Row],[مبيعات جدول 5% ]]*5%</f>
        <v>0</v>
      </c>
      <c r="K26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0" s="1">
        <f>Table134567891011[[#This Row],[مبيعات محلية 14%]]*14%</f>
        <v>0</v>
      </c>
      <c r="P260" s="1">
        <f>Table134567891011[[#This Row],[مبيعات محلية 14%]]*14%</f>
        <v>0</v>
      </c>
      <c r="Q260" s="1">
        <f>Table134567891011[[#This Row],[مشتريات محلية 14%]]+Table134567891011[[#This Row],[مشتريات معفية]]+Table134567891011[[#This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10</v>
      </c>
      <c r="F261" s="1">
        <f>Table134567891011[[#This Row],[مبيعات محلية 14%]]*14%</f>
        <v>0</v>
      </c>
      <c r="I261" s="1">
        <f>Table134567891011[[#This Row],[مبيعات جدول 5% ]]*5%</f>
        <v>0</v>
      </c>
      <c r="K26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1" s="1">
        <f>Table134567891011[[#This Row],[مبيعات محلية 14%]]*14%</f>
        <v>0</v>
      </c>
      <c r="P261" s="1">
        <f>Table134567891011[[#This Row],[مبيعات محلية 14%]]*14%</f>
        <v>0</v>
      </c>
      <c r="Q261" s="1">
        <f>Table134567891011[[#This Row],[مشتريات محلية 14%]]+Table134567891011[[#This Row],[مشتريات معفية]]+Table134567891011[[#This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10</v>
      </c>
      <c r="F262" s="1">
        <f>Table134567891011[[#This Row],[مبيعات محلية 14%]]*14%</f>
        <v>0</v>
      </c>
      <c r="I262" s="1">
        <f>Table134567891011[[#This Row],[مبيعات جدول 5% ]]*5%</f>
        <v>0</v>
      </c>
      <c r="K26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2" s="1">
        <f>Table134567891011[[#This Row],[مبيعات محلية 14%]]*14%</f>
        <v>0</v>
      </c>
      <c r="P262" s="1">
        <f>Table134567891011[[#This Row],[مبيعات محلية 14%]]*14%</f>
        <v>0</v>
      </c>
      <c r="Q262" s="1">
        <f>Table134567891011[[#This Row],[مشتريات محلية 14%]]+Table134567891011[[#This Row],[مشتريات معفية]]+Table134567891011[[#This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10</v>
      </c>
      <c r="F263" s="1">
        <f>Table134567891011[[#This Row],[مبيعات محلية 14%]]*14%</f>
        <v>0</v>
      </c>
      <c r="I263" s="1">
        <f>Table134567891011[[#This Row],[مبيعات جدول 5% ]]*5%</f>
        <v>0</v>
      </c>
      <c r="K263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3" s="1">
        <f>Table134567891011[[#This Row],[مبيعات محلية 14%]]*14%</f>
        <v>0</v>
      </c>
      <c r="P263" s="1">
        <f>Table134567891011[[#This Row],[مبيعات محلية 14%]]*14%</f>
        <v>0</v>
      </c>
      <c r="Q263" s="1">
        <f>Table134567891011[[#This Row],[مشتريات محلية 14%]]+Table134567891011[[#This Row],[مشتريات معفية]]+Table134567891011[[#This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10</v>
      </c>
      <c r="F264" s="1">
        <f>Table134567891011[[#This Row],[مبيعات محلية 14%]]*14%</f>
        <v>0</v>
      </c>
      <c r="I264" s="1">
        <f>Table134567891011[[#This Row],[مبيعات جدول 5% ]]*5%</f>
        <v>0</v>
      </c>
      <c r="K264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4" s="1">
        <f>Table134567891011[[#This Row],[مبيعات محلية 14%]]*14%</f>
        <v>0</v>
      </c>
      <c r="P264" s="1">
        <f>Table134567891011[[#This Row],[مبيعات محلية 14%]]*14%</f>
        <v>0</v>
      </c>
      <c r="Q264" s="1">
        <f>Table134567891011[[#This Row],[مشتريات محلية 14%]]+Table134567891011[[#This Row],[مشتريات معفية]]+Table134567891011[[#This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10</v>
      </c>
      <c r="F265" s="1">
        <f>Table134567891011[[#This Row],[مبيعات محلية 14%]]*14%</f>
        <v>0</v>
      </c>
      <c r="I265" s="1">
        <f>Table134567891011[[#This Row],[مبيعات جدول 5% ]]*5%</f>
        <v>0</v>
      </c>
      <c r="K265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5" s="1">
        <f>Table134567891011[[#This Row],[مبيعات محلية 14%]]*14%</f>
        <v>0</v>
      </c>
      <c r="P265" s="1">
        <f>Table134567891011[[#This Row],[مبيعات محلية 14%]]*14%</f>
        <v>0</v>
      </c>
      <c r="Q265" s="1">
        <f>Table134567891011[[#This Row],[مشتريات محلية 14%]]+Table134567891011[[#This Row],[مشتريات معفية]]+Table134567891011[[#This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10</v>
      </c>
      <c r="F266" s="1">
        <f>Table134567891011[[#This Row],[مبيعات محلية 14%]]*14%</f>
        <v>0</v>
      </c>
      <c r="I266" s="1">
        <f>Table134567891011[[#This Row],[مبيعات جدول 5% ]]*5%</f>
        <v>0</v>
      </c>
      <c r="K266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6" s="1">
        <f>Table134567891011[[#This Row],[مبيعات محلية 14%]]*14%</f>
        <v>0</v>
      </c>
      <c r="P266" s="1">
        <f>Table134567891011[[#This Row],[مبيعات محلية 14%]]*14%</f>
        <v>0</v>
      </c>
      <c r="Q266" s="1">
        <f>Table134567891011[[#This Row],[مشتريات محلية 14%]]+Table134567891011[[#This Row],[مشتريات معفية]]+Table134567891011[[#This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10</v>
      </c>
      <c r="F267" s="1">
        <f>Table134567891011[[#This Row],[مبيعات محلية 14%]]*14%</f>
        <v>0</v>
      </c>
      <c r="I267" s="1">
        <f>Table134567891011[[#This Row],[مبيعات جدول 5% ]]*5%</f>
        <v>0</v>
      </c>
      <c r="K267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7" s="1">
        <f>Table134567891011[[#This Row],[مبيعات محلية 14%]]*14%</f>
        <v>0</v>
      </c>
      <c r="P267" s="1">
        <f>Table134567891011[[#This Row],[مبيعات محلية 14%]]*14%</f>
        <v>0</v>
      </c>
      <c r="Q267" s="1">
        <f>Table134567891011[[#This Row],[مشتريات محلية 14%]]+Table134567891011[[#This Row],[مشتريات معفية]]+Table134567891011[[#This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10</v>
      </c>
      <c r="F268" s="1">
        <f>Table134567891011[[#This Row],[مبيعات محلية 14%]]*14%</f>
        <v>0</v>
      </c>
      <c r="I268" s="1">
        <f>Table134567891011[[#This Row],[مبيعات جدول 5% ]]*5%</f>
        <v>0</v>
      </c>
      <c r="K268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8" s="1">
        <f>Table134567891011[[#This Row],[مبيعات محلية 14%]]*14%</f>
        <v>0</v>
      </c>
      <c r="P268" s="1">
        <f>Table134567891011[[#This Row],[مبيعات محلية 14%]]*14%</f>
        <v>0</v>
      </c>
      <c r="Q268" s="1">
        <f>Table134567891011[[#This Row],[مشتريات محلية 14%]]+Table134567891011[[#This Row],[مشتريات معفية]]+Table134567891011[[#This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10</v>
      </c>
      <c r="F269" s="1">
        <f>Table134567891011[[#This Row],[مبيعات محلية 14%]]*14%</f>
        <v>0</v>
      </c>
      <c r="I269" s="1">
        <f>Table134567891011[[#This Row],[مبيعات جدول 5% ]]*5%</f>
        <v>0</v>
      </c>
      <c r="K269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69" s="1">
        <f>Table134567891011[[#This Row],[مبيعات محلية 14%]]*14%</f>
        <v>0</v>
      </c>
      <c r="P269" s="1">
        <f>Table134567891011[[#This Row],[مبيعات محلية 14%]]*14%</f>
        <v>0</v>
      </c>
      <c r="Q269" s="1">
        <f>Table134567891011[[#This Row],[مشتريات محلية 14%]]+Table134567891011[[#This Row],[مشتريات معفية]]+Table134567891011[[#This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10</v>
      </c>
      <c r="F270" s="1">
        <f>Table134567891011[[#This Row],[مبيعات محلية 14%]]*14%</f>
        <v>0</v>
      </c>
      <c r="I270" s="1">
        <f>Table134567891011[[#This Row],[مبيعات جدول 5% ]]*5%</f>
        <v>0</v>
      </c>
      <c r="K270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70" s="1">
        <f>Table134567891011[[#This Row],[مبيعات محلية 14%]]*14%</f>
        <v>0</v>
      </c>
      <c r="P270" s="1">
        <f>Table134567891011[[#This Row],[مبيعات محلية 14%]]*14%</f>
        <v>0</v>
      </c>
      <c r="Q270" s="1">
        <f>Table134567891011[[#This Row],[مشتريات محلية 14%]]+Table134567891011[[#This Row],[مشتريات معفية]]+Table134567891011[[#This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10</v>
      </c>
      <c r="F271" s="1">
        <f>Table134567891011[[#This Row],[مبيعات محلية 14%]]*14%</f>
        <v>0</v>
      </c>
      <c r="I271" s="1">
        <f>Table134567891011[[#This Row],[مبيعات جدول 5% ]]*5%</f>
        <v>0</v>
      </c>
      <c r="K271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71" s="1">
        <f>Table134567891011[[#This Row],[مبيعات محلية 14%]]*14%</f>
        <v>0</v>
      </c>
      <c r="P271" s="1">
        <f>Table134567891011[[#This Row],[مبيعات محلية 14%]]*14%</f>
        <v>0</v>
      </c>
      <c r="Q271" s="1">
        <f>Table134567891011[[#This Row],[مشتريات محلية 14%]]+Table134567891011[[#This Row],[مشتريات معفية]]+Table134567891011[[#This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10</v>
      </c>
      <c r="F272" s="1">
        <f>Table134567891011[[#This Row],[مبيعات محلية 14%]]*14%</f>
        <v>0</v>
      </c>
      <c r="I272" s="1">
        <f>Table134567891011[[#This Row],[مبيعات جدول 5% ]]*5%</f>
        <v>0</v>
      </c>
      <c r="K272" s="1">
        <f>Table134567891011[[#This Row],[مبيعات محلية 14%]]+Table134567891011[[#This Row],[مبيعات معفية]]+Table134567891011[[#This Row],[مبيعات جدول 5% ]]+Table134567891011[[#This Row],[مبيعات تصدير]]</f>
        <v>0</v>
      </c>
      <c r="M272" s="1">
        <f>Table134567891011[[#This Row],[مبيعات محلية 14%]]*14%</f>
        <v>0</v>
      </c>
      <c r="P272" s="1">
        <f>Table134567891011[[#This Row],[مبيعات محلية 14%]]*14%</f>
        <v>0</v>
      </c>
      <c r="Q272" s="1">
        <f>Table134567891011[[#This Row],[مشتريات محلية 14%]]+Table134567891011[[#This Row],[مشتريات معفية]]+Table134567891011[[#This Row],[مشتريات استيراد]]</f>
        <v>0</v>
      </c>
      <c r="R272" s="4"/>
    </row>
  </sheetData>
  <dataValidations count="3"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8B8D61F3-61FD-4514-9D8B-54E5A6CD3E3C}"/>
    <dataValidation type="list" allowBlank="1" showInputMessage="1" showErrorMessage="1" sqref="D6:D272" xr:uid="{4D0E2D45-4A97-4543-B935-1FED3E90BBF2}">
      <formula1>$AO$5:$AO$12</formula1>
    </dataValidation>
    <dataValidation type="list" allowBlank="1" showInputMessage="1" showErrorMessage="1" sqref="B6:B272" xr:uid="{AA12EC0D-D562-433F-ACEC-7566871279D6}">
      <formula1>$AL$5:$AL$16</formula1>
    </dataValidation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A2C6-9398-46D5-98C1-94A6F4C3BB90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11</v>
      </c>
      <c r="F6" s="1">
        <f>Table13456789101112[[#This Row],[مبيعات محلية 14%]]*14%</f>
        <v>0</v>
      </c>
      <c r="I6" s="1">
        <f>Table13456789101112[[#This Row],[مبيعات جدول 5% ]]*5%</f>
        <v>0</v>
      </c>
      <c r="K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" s="1">
        <f>Table13456789101112[[#This Row],[مبيعات محلية 14%]]*14%</f>
        <v>0</v>
      </c>
      <c r="P6" s="1">
        <f>Table13456789101112[[#This Row],[مبيعات محلية 14%]]*14%</f>
        <v>0</v>
      </c>
      <c r="Q6" s="1">
        <f>Table13456789101112[[#This Row],[مشتريات محلية 14%]]+Table13456789101112[[#This Row],[مشتريات معفية]]+Table13456789101112[[#This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11</v>
      </c>
      <c r="F7" s="1">
        <f>Table13456789101112[[#This Row],[مبيعات محلية 14%]]*14%</f>
        <v>0</v>
      </c>
      <c r="I7" s="1">
        <f>Table13456789101112[[#This Row],[مبيعات جدول 5% ]]*5%</f>
        <v>0</v>
      </c>
      <c r="K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" s="1">
        <f>Table13456789101112[[#This Row],[مبيعات محلية 14%]]*14%</f>
        <v>0</v>
      </c>
      <c r="P7" s="1">
        <f>Table13456789101112[[#This Row],[مبيعات محلية 14%]]*14%</f>
        <v>0</v>
      </c>
      <c r="Q7" s="1">
        <f>Table13456789101112[[#This Row],[مشتريات محلية 14%]]+Table13456789101112[[#This Row],[مشتريات معفية]]+Table13456789101112[[#This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11</v>
      </c>
      <c r="F8" s="1">
        <f>Table13456789101112[[#This Row],[مبيعات محلية 14%]]*14%</f>
        <v>0</v>
      </c>
      <c r="I8" s="1">
        <f>Table13456789101112[[#This Row],[مبيعات جدول 5% ]]*5%</f>
        <v>0</v>
      </c>
      <c r="K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" s="1">
        <f>Table13456789101112[[#This Row],[مبيعات محلية 14%]]*14%</f>
        <v>0</v>
      </c>
      <c r="P8" s="1">
        <f>Table13456789101112[[#This Row],[مبيعات محلية 14%]]*14%</f>
        <v>0</v>
      </c>
      <c r="Q8" s="1">
        <f>Table13456789101112[[#This Row],[مشتريات محلية 14%]]+Table13456789101112[[#This Row],[مشتريات معفية]]+Table13456789101112[[#This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11</v>
      </c>
      <c r="F9" s="1">
        <f>Table13456789101112[[#This Row],[مبيعات محلية 14%]]*14%</f>
        <v>0</v>
      </c>
      <c r="I9" s="1">
        <f>Table13456789101112[[#This Row],[مبيعات جدول 5% ]]*5%</f>
        <v>0</v>
      </c>
      <c r="K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" s="1">
        <f>Table13456789101112[[#This Row],[مبيعات محلية 14%]]*14%</f>
        <v>0</v>
      </c>
      <c r="P9" s="1">
        <f>Table13456789101112[[#This Row],[مبيعات محلية 14%]]*14%</f>
        <v>0</v>
      </c>
      <c r="Q9" s="1">
        <f>Table13456789101112[[#This Row],[مشتريات محلية 14%]]+Table13456789101112[[#This Row],[مشتريات معفية]]+Table13456789101112[[#This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11</v>
      </c>
      <c r="F10" s="1">
        <f>Table13456789101112[[#This Row],[مبيعات محلية 14%]]*14%</f>
        <v>0</v>
      </c>
      <c r="I10" s="1">
        <f>Table13456789101112[[#This Row],[مبيعات جدول 5% ]]*5%</f>
        <v>0</v>
      </c>
      <c r="K1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" s="1">
        <f>Table13456789101112[[#This Row],[مبيعات محلية 14%]]*14%</f>
        <v>0</v>
      </c>
      <c r="P10" s="1">
        <f>Table13456789101112[[#This Row],[مبيعات محلية 14%]]*14%</f>
        <v>0</v>
      </c>
      <c r="Q10" s="1">
        <f>Table13456789101112[[#This Row],[مشتريات محلية 14%]]+Table13456789101112[[#This Row],[مشتريات معفية]]+Table13456789101112[[#This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11</v>
      </c>
      <c r="F11" s="1">
        <f>Table13456789101112[[#This Row],[مبيعات محلية 14%]]*14%</f>
        <v>0</v>
      </c>
      <c r="I11" s="1">
        <f>Table13456789101112[[#This Row],[مبيعات جدول 5% ]]*5%</f>
        <v>0</v>
      </c>
      <c r="K1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" s="1">
        <f>Table13456789101112[[#This Row],[مبيعات محلية 14%]]*14%</f>
        <v>0</v>
      </c>
      <c r="P11" s="1">
        <f>Table13456789101112[[#This Row],[مبيعات محلية 14%]]*14%</f>
        <v>0</v>
      </c>
      <c r="Q11" s="1">
        <f>Table13456789101112[[#This Row],[مشتريات محلية 14%]]+Table13456789101112[[#This Row],[مشتريات معفية]]+Table13456789101112[[#This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11</v>
      </c>
      <c r="F12" s="1">
        <f>Table13456789101112[[#This Row],[مبيعات محلية 14%]]*14%</f>
        <v>0</v>
      </c>
      <c r="I12" s="1">
        <f>Table13456789101112[[#This Row],[مبيعات جدول 5% ]]*5%</f>
        <v>0</v>
      </c>
      <c r="K1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" s="1">
        <f>Table13456789101112[[#This Row],[مبيعات محلية 14%]]*14%</f>
        <v>0</v>
      </c>
      <c r="P12" s="1">
        <f>Table13456789101112[[#This Row],[مبيعات محلية 14%]]*14%</f>
        <v>0</v>
      </c>
      <c r="Q12" s="1">
        <f>Table13456789101112[[#This Row],[مشتريات محلية 14%]]+Table13456789101112[[#This Row],[مشتريات معفية]]+Table13456789101112[[#This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11</v>
      </c>
      <c r="F13" s="1">
        <f>Table13456789101112[[#This Row],[مبيعات محلية 14%]]*14%</f>
        <v>0</v>
      </c>
      <c r="I13" s="1">
        <f>Table13456789101112[[#This Row],[مبيعات جدول 5% ]]*5%</f>
        <v>0</v>
      </c>
      <c r="K1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" s="1">
        <f>Table13456789101112[[#This Row],[مبيعات محلية 14%]]*14%</f>
        <v>0</v>
      </c>
      <c r="P13" s="1">
        <f>Table13456789101112[[#This Row],[مبيعات محلية 14%]]*14%</f>
        <v>0</v>
      </c>
      <c r="Q13" s="1">
        <f>Table13456789101112[[#This Row],[مشتريات محلية 14%]]+Table13456789101112[[#This Row],[مشتريات معفية]]+Table13456789101112[[#This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11</v>
      </c>
      <c r="F14" s="1">
        <f>Table13456789101112[[#This Row],[مبيعات محلية 14%]]*14%</f>
        <v>0</v>
      </c>
      <c r="I14" s="1">
        <f>Table13456789101112[[#This Row],[مبيعات جدول 5% ]]*5%</f>
        <v>0</v>
      </c>
      <c r="K1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" s="1">
        <f>Table13456789101112[[#This Row],[مبيعات محلية 14%]]*14%</f>
        <v>0</v>
      </c>
      <c r="P14" s="1">
        <f>Table13456789101112[[#This Row],[مبيعات محلية 14%]]*14%</f>
        <v>0</v>
      </c>
      <c r="Q14" s="1">
        <f>Table13456789101112[[#This Row],[مشتريات محلية 14%]]+Table13456789101112[[#This Row],[مشتريات معفية]]+Table13456789101112[[#This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11</v>
      </c>
      <c r="F15" s="1">
        <f>Table13456789101112[[#This Row],[مبيعات محلية 14%]]*14%</f>
        <v>0</v>
      </c>
      <c r="I15" s="1">
        <f>Table13456789101112[[#This Row],[مبيعات جدول 5% ]]*5%</f>
        <v>0</v>
      </c>
      <c r="K1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" s="1">
        <f>Table13456789101112[[#This Row],[مبيعات محلية 14%]]*14%</f>
        <v>0</v>
      </c>
      <c r="P15" s="1">
        <f>Table13456789101112[[#This Row],[مبيعات محلية 14%]]*14%</f>
        <v>0</v>
      </c>
      <c r="Q15" s="1">
        <f>Table13456789101112[[#This Row],[مشتريات محلية 14%]]+Table13456789101112[[#This Row],[مشتريات معفية]]+Table13456789101112[[#This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11</v>
      </c>
      <c r="F16" s="1">
        <f>Table13456789101112[[#This Row],[مبيعات محلية 14%]]*14%</f>
        <v>0</v>
      </c>
      <c r="I16" s="1">
        <f>Table13456789101112[[#This Row],[مبيعات جدول 5% ]]*5%</f>
        <v>0</v>
      </c>
      <c r="K1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" s="1">
        <f>Table13456789101112[[#This Row],[مبيعات محلية 14%]]*14%</f>
        <v>0</v>
      </c>
      <c r="P16" s="1">
        <f>Table13456789101112[[#This Row],[مبيعات محلية 14%]]*14%</f>
        <v>0</v>
      </c>
      <c r="Q16" s="1">
        <f>Table13456789101112[[#This Row],[مشتريات محلية 14%]]+Table13456789101112[[#This Row],[مشتريات معفية]]+Table13456789101112[[#This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11</v>
      </c>
      <c r="F17" s="1">
        <f>Table13456789101112[[#This Row],[مبيعات محلية 14%]]*14%</f>
        <v>0</v>
      </c>
      <c r="I17" s="1">
        <f>Table13456789101112[[#This Row],[مبيعات جدول 5% ]]*5%</f>
        <v>0</v>
      </c>
      <c r="K1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" s="1">
        <f>Table13456789101112[[#This Row],[مبيعات محلية 14%]]*14%</f>
        <v>0</v>
      </c>
      <c r="P17" s="1">
        <f>Table13456789101112[[#This Row],[مبيعات محلية 14%]]*14%</f>
        <v>0</v>
      </c>
      <c r="Q17" s="1">
        <f>Table13456789101112[[#This Row],[مشتريات محلية 14%]]+Table13456789101112[[#This Row],[مشتريات معفية]]+Table13456789101112[[#This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11</v>
      </c>
      <c r="F18" s="1">
        <f>Table13456789101112[[#This Row],[مبيعات محلية 14%]]*14%</f>
        <v>0</v>
      </c>
      <c r="I18" s="1">
        <f>Table13456789101112[[#This Row],[مبيعات جدول 5% ]]*5%</f>
        <v>0</v>
      </c>
      <c r="K1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" s="1">
        <f>Table13456789101112[[#This Row],[مبيعات محلية 14%]]*14%</f>
        <v>0</v>
      </c>
      <c r="P18" s="1">
        <f>Table13456789101112[[#This Row],[مبيعات محلية 14%]]*14%</f>
        <v>0</v>
      </c>
      <c r="Q18" s="1">
        <f>Table13456789101112[[#This Row],[مشتريات محلية 14%]]+Table13456789101112[[#This Row],[مشتريات معفية]]+Table13456789101112[[#This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11</v>
      </c>
      <c r="F19" s="1">
        <f>Table13456789101112[[#This Row],[مبيعات محلية 14%]]*14%</f>
        <v>0</v>
      </c>
      <c r="I19" s="1">
        <f>Table13456789101112[[#This Row],[مبيعات جدول 5% ]]*5%</f>
        <v>0</v>
      </c>
      <c r="K1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" s="1">
        <f>Table13456789101112[[#This Row],[مبيعات محلية 14%]]*14%</f>
        <v>0</v>
      </c>
      <c r="P19" s="1">
        <f>Table13456789101112[[#This Row],[مبيعات محلية 14%]]*14%</f>
        <v>0</v>
      </c>
      <c r="Q19" s="1">
        <f>Table13456789101112[[#This Row],[مشتريات محلية 14%]]+Table13456789101112[[#This Row],[مشتريات معفية]]+Table13456789101112[[#This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11</v>
      </c>
      <c r="F20" s="1">
        <f>Table13456789101112[[#This Row],[مبيعات محلية 14%]]*14%</f>
        <v>0</v>
      </c>
      <c r="I20" s="1">
        <f>Table13456789101112[[#This Row],[مبيعات جدول 5% ]]*5%</f>
        <v>0</v>
      </c>
      <c r="K2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" s="1">
        <f>Table13456789101112[[#This Row],[مبيعات محلية 14%]]*14%</f>
        <v>0</v>
      </c>
      <c r="P20" s="1">
        <f>Table13456789101112[[#This Row],[مبيعات محلية 14%]]*14%</f>
        <v>0</v>
      </c>
      <c r="Q20" s="1">
        <f>Table13456789101112[[#This Row],[مشتريات محلية 14%]]+Table13456789101112[[#This Row],[مشتريات معفية]]+Table13456789101112[[#This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11</v>
      </c>
      <c r="F21" s="1">
        <f>Table13456789101112[[#This Row],[مبيعات محلية 14%]]*14%</f>
        <v>0</v>
      </c>
      <c r="I21" s="1">
        <f>Table13456789101112[[#This Row],[مبيعات جدول 5% ]]*5%</f>
        <v>0</v>
      </c>
      <c r="K2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" s="1">
        <f>Table13456789101112[[#This Row],[مبيعات محلية 14%]]*14%</f>
        <v>0</v>
      </c>
      <c r="P21" s="1">
        <f>Table13456789101112[[#This Row],[مبيعات محلية 14%]]*14%</f>
        <v>0</v>
      </c>
      <c r="Q21" s="1">
        <f>Table13456789101112[[#This Row],[مشتريات محلية 14%]]+Table13456789101112[[#This Row],[مشتريات معفية]]+Table13456789101112[[#This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11</v>
      </c>
      <c r="F22" s="1">
        <f>Table13456789101112[[#This Row],[مبيعات محلية 14%]]*14%</f>
        <v>0</v>
      </c>
      <c r="I22" s="1">
        <f>Table13456789101112[[#This Row],[مبيعات جدول 5% ]]*5%</f>
        <v>0</v>
      </c>
      <c r="K2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" s="1">
        <f>Table13456789101112[[#This Row],[مبيعات محلية 14%]]*14%</f>
        <v>0</v>
      </c>
      <c r="P22" s="1">
        <f>Table13456789101112[[#This Row],[مبيعات محلية 14%]]*14%</f>
        <v>0</v>
      </c>
      <c r="Q22" s="1">
        <f>Table13456789101112[[#This Row],[مشتريات محلية 14%]]+Table13456789101112[[#This Row],[مشتريات معفية]]+Table13456789101112[[#This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11</v>
      </c>
      <c r="F23" s="1">
        <f>Table13456789101112[[#This Row],[مبيعات محلية 14%]]*14%</f>
        <v>0</v>
      </c>
      <c r="I23" s="1">
        <f>Table13456789101112[[#This Row],[مبيعات جدول 5% ]]*5%</f>
        <v>0</v>
      </c>
      <c r="K2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" s="1">
        <f>Table13456789101112[[#This Row],[مبيعات محلية 14%]]*14%</f>
        <v>0</v>
      </c>
      <c r="P23" s="1">
        <f>Table13456789101112[[#This Row],[مبيعات محلية 14%]]*14%</f>
        <v>0</v>
      </c>
      <c r="Q23" s="1">
        <f>Table13456789101112[[#This Row],[مشتريات محلية 14%]]+Table13456789101112[[#This Row],[مشتريات معفية]]+Table13456789101112[[#This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11</v>
      </c>
      <c r="F24" s="1">
        <f>Table13456789101112[[#This Row],[مبيعات محلية 14%]]*14%</f>
        <v>0</v>
      </c>
      <c r="I24" s="1">
        <f>Table13456789101112[[#This Row],[مبيعات جدول 5% ]]*5%</f>
        <v>0</v>
      </c>
      <c r="K2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" s="1">
        <f>Table13456789101112[[#This Row],[مبيعات محلية 14%]]*14%</f>
        <v>0</v>
      </c>
      <c r="P24" s="1">
        <f>Table13456789101112[[#This Row],[مبيعات محلية 14%]]*14%</f>
        <v>0</v>
      </c>
      <c r="Q24" s="1">
        <f>Table13456789101112[[#This Row],[مشتريات محلية 14%]]+Table13456789101112[[#This Row],[مشتريات معفية]]+Table13456789101112[[#This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11</v>
      </c>
      <c r="F25" s="1">
        <f>Table13456789101112[[#This Row],[مبيعات محلية 14%]]*14%</f>
        <v>0</v>
      </c>
      <c r="I25" s="1">
        <f>Table13456789101112[[#This Row],[مبيعات جدول 5% ]]*5%</f>
        <v>0</v>
      </c>
      <c r="K2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" s="1">
        <f>Table13456789101112[[#This Row],[مبيعات محلية 14%]]*14%</f>
        <v>0</v>
      </c>
      <c r="P25" s="1">
        <f>Table13456789101112[[#This Row],[مبيعات محلية 14%]]*14%</f>
        <v>0</v>
      </c>
      <c r="Q25" s="1">
        <f>Table13456789101112[[#This Row],[مشتريات محلية 14%]]+Table13456789101112[[#This Row],[مشتريات معفية]]+Table13456789101112[[#This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11</v>
      </c>
      <c r="F26" s="1">
        <f>Table13456789101112[[#This Row],[مبيعات محلية 14%]]*14%</f>
        <v>0</v>
      </c>
      <c r="I26" s="1">
        <f>Table13456789101112[[#This Row],[مبيعات جدول 5% ]]*5%</f>
        <v>0</v>
      </c>
      <c r="K2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" s="1">
        <f>Table13456789101112[[#This Row],[مبيعات محلية 14%]]*14%</f>
        <v>0</v>
      </c>
      <c r="P26" s="1">
        <f>Table13456789101112[[#This Row],[مبيعات محلية 14%]]*14%</f>
        <v>0</v>
      </c>
      <c r="Q26" s="1">
        <f>Table13456789101112[[#This Row],[مشتريات محلية 14%]]+Table13456789101112[[#This Row],[مشتريات معفية]]+Table13456789101112[[#This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11</v>
      </c>
      <c r="F27" s="1">
        <f>Table13456789101112[[#This Row],[مبيعات محلية 14%]]*14%</f>
        <v>0</v>
      </c>
      <c r="I27" s="1">
        <f>Table13456789101112[[#This Row],[مبيعات جدول 5% ]]*5%</f>
        <v>0</v>
      </c>
      <c r="K2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7" s="1">
        <f>Table13456789101112[[#This Row],[مبيعات محلية 14%]]*14%</f>
        <v>0</v>
      </c>
      <c r="P27" s="1">
        <f>Table13456789101112[[#This Row],[مبيعات محلية 14%]]*14%</f>
        <v>0</v>
      </c>
      <c r="Q27" s="1">
        <f>Table13456789101112[[#This Row],[مشتريات محلية 14%]]+Table13456789101112[[#This Row],[مشتريات معفية]]+Table13456789101112[[#This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11</v>
      </c>
      <c r="F28" s="1">
        <f>Table13456789101112[[#This Row],[مبيعات محلية 14%]]*14%</f>
        <v>0</v>
      </c>
      <c r="I28" s="1">
        <f>Table13456789101112[[#This Row],[مبيعات جدول 5% ]]*5%</f>
        <v>0</v>
      </c>
      <c r="K2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8" s="1">
        <f>Table13456789101112[[#This Row],[مبيعات محلية 14%]]*14%</f>
        <v>0</v>
      </c>
      <c r="P28" s="1">
        <f>Table13456789101112[[#This Row],[مبيعات محلية 14%]]*14%</f>
        <v>0</v>
      </c>
      <c r="Q28" s="1">
        <f>Table13456789101112[[#This Row],[مشتريات محلية 14%]]+Table13456789101112[[#This Row],[مشتريات معفية]]+Table13456789101112[[#This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11</v>
      </c>
      <c r="F29" s="1">
        <f>Table13456789101112[[#This Row],[مبيعات محلية 14%]]*14%</f>
        <v>0</v>
      </c>
      <c r="I29" s="1">
        <f>Table13456789101112[[#This Row],[مبيعات جدول 5% ]]*5%</f>
        <v>0</v>
      </c>
      <c r="K2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9" s="1">
        <f>Table13456789101112[[#This Row],[مبيعات محلية 14%]]*14%</f>
        <v>0</v>
      </c>
      <c r="P29" s="1">
        <f>Table13456789101112[[#This Row],[مبيعات محلية 14%]]*14%</f>
        <v>0</v>
      </c>
      <c r="Q29" s="1">
        <f>Table13456789101112[[#This Row],[مشتريات محلية 14%]]+Table13456789101112[[#This Row],[مشتريات معفية]]+Table13456789101112[[#This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11</v>
      </c>
      <c r="F30" s="1">
        <f>Table13456789101112[[#This Row],[مبيعات محلية 14%]]*14%</f>
        <v>0</v>
      </c>
      <c r="I30" s="1">
        <f>Table13456789101112[[#This Row],[مبيعات جدول 5% ]]*5%</f>
        <v>0</v>
      </c>
      <c r="K3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0" s="1">
        <f>Table13456789101112[[#This Row],[مبيعات محلية 14%]]*14%</f>
        <v>0</v>
      </c>
      <c r="P30" s="1">
        <f>Table13456789101112[[#This Row],[مبيعات محلية 14%]]*14%</f>
        <v>0</v>
      </c>
      <c r="Q30" s="1">
        <f>Table13456789101112[[#This Row],[مشتريات محلية 14%]]+Table13456789101112[[#This Row],[مشتريات معفية]]+Table13456789101112[[#This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11</v>
      </c>
      <c r="F31" s="1">
        <f>Table13456789101112[[#This Row],[مبيعات محلية 14%]]*14%</f>
        <v>0</v>
      </c>
      <c r="I31" s="1">
        <f>Table13456789101112[[#This Row],[مبيعات جدول 5% ]]*5%</f>
        <v>0</v>
      </c>
      <c r="K3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1" s="1">
        <f>Table13456789101112[[#This Row],[مبيعات محلية 14%]]*14%</f>
        <v>0</v>
      </c>
      <c r="P31" s="1">
        <f>Table13456789101112[[#This Row],[مبيعات محلية 14%]]*14%</f>
        <v>0</v>
      </c>
      <c r="Q31" s="1">
        <f>Table13456789101112[[#This Row],[مشتريات محلية 14%]]+Table13456789101112[[#This Row],[مشتريات معفية]]+Table13456789101112[[#This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11</v>
      </c>
      <c r="F32" s="1">
        <f>Table13456789101112[[#This Row],[مبيعات محلية 14%]]*14%</f>
        <v>0</v>
      </c>
      <c r="I32" s="1">
        <f>Table13456789101112[[#This Row],[مبيعات جدول 5% ]]*5%</f>
        <v>0</v>
      </c>
      <c r="K3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2" s="1">
        <f>Table13456789101112[[#This Row],[مبيعات محلية 14%]]*14%</f>
        <v>0</v>
      </c>
      <c r="P32" s="1">
        <f>Table13456789101112[[#This Row],[مبيعات محلية 14%]]*14%</f>
        <v>0</v>
      </c>
      <c r="Q32" s="1">
        <f>Table13456789101112[[#This Row],[مشتريات محلية 14%]]+Table13456789101112[[#This Row],[مشتريات معفية]]+Table13456789101112[[#This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11</v>
      </c>
      <c r="F33" s="1">
        <f>Table13456789101112[[#This Row],[مبيعات محلية 14%]]*14%</f>
        <v>0</v>
      </c>
      <c r="I33" s="1">
        <f>Table13456789101112[[#This Row],[مبيعات جدول 5% ]]*5%</f>
        <v>0</v>
      </c>
      <c r="K3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3" s="1">
        <f>Table13456789101112[[#This Row],[مبيعات محلية 14%]]*14%</f>
        <v>0</v>
      </c>
      <c r="P33" s="1">
        <f>Table13456789101112[[#This Row],[مبيعات محلية 14%]]*14%</f>
        <v>0</v>
      </c>
      <c r="Q33" s="1">
        <f>Table13456789101112[[#This Row],[مشتريات محلية 14%]]+Table13456789101112[[#This Row],[مشتريات معفية]]+Table13456789101112[[#This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11</v>
      </c>
      <c r="F34" s="1">
        <f>Table13456789101112[[#This Row],[مبيعات محلية 14%]]*14%</f>
        <v>0</v>
      </c>
      <c r="I34" s="1">
        <f>Table13456789101112[[#This Row],[مبيعات جدول 5% ]]*5%</f>
        <v>0</v>
      </c>
      <c r="K3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4" s="1">
        <f>Table13456789101112[[#This Row],[مبيعات محلية 14%]]*14%</f>
        <v>0</v>
      </c>
      <c r="P34" s="1">
        <f>Table13456789101112[[#This Row],[مبيعات محلية 14%]]*14%</f>
        <v>0</v>
      </c>
      <c r="Q34" s="1">
        <f>Table13456789101112[[#This Row],[مشتريات محلية 14%]]+Table13456789101112[[#This Row],[مشتريات معفية]]+Table13456789101112[[#This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11</v>
      </c>
      <c r="F35" s="1">
        <f>Table13456789101112[[#This Row],[مبيعات محلية 14%]]*14%</f>
        <v>0</v>
      </c>
      <c r="I35" s="1">
        <f>Table13456789101112[[#This Row],[مبيعات جدول 5% ]]*5%</f>
        <v>0</v>
      </c>
      <c r="K3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5" s="1">
        <f>Table13456789101112[[#This Row],[مبيعات محلية 14%]]*14%</f>
        <v>0</v>
      </c>
      <c r="P35" s="1">
        <f>Table13456789101112[[#This Row],[مبيعات محلية 14%]]*14%</f>
        <v>0</v>
      </c>
      <c r="Q35" s="1">
        <f>Table13456789101112[[#This Row],[مشتريات محلية 14%]]+Table13456789101112[[#This Row],[مشتريات معفية]]+Table13456789101112[[#This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11</v>
      </c>
      <c r="F36" s="1">
        <f>Table13456789101112[[#This Row],[مبيعات محلية 14%]]*14%</f>
        <v>0</v>
      </c>
      <c r="I36" s="1">
        <f>Table13456789101112[[#This Row],[مبيعات جدول 5% ]]*5%</f>
        <v>0</v>
      </c>
      <c r="K3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6" s="1">
        <f>Table13456789101112[[#This Row],[مبيعات محلية 14%]]*14%</f>
        <v>0</v>
      </c>
      <c r="P36" s="1">
        <f>Table13456789101112[[#This Row],[مبيعات محلية 14%]]*14%</f>
        <v>0</v>
      </c>
      <c r="Q36" s="1">
        <f>Table13456789101112[[#This Row],[مشتريات محلية 14%]]+Table13456789101112[[#This Row],[مشتريات معفية]]+Table13456789101112[[#This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11</v>
      </c>
      <c r="F37" s="1">
        <f>Table13456789101112[[#This Row],[مبيعات محلية 14%]]*14%</f>
        <v>0</v>
      </c>
      <c r="I37" s="1">
        <f>Table13456789101112[[#This Row],[مبيعات جدول 5% ]]*5%</f>
        <v>0</v>
      </c>
      <c r="K3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7" s="1">
        <f>Table13456789101112[[#This Row],[مبيعات محلية 14%]]*14%</f>
        <v>0</v>
      </c>
      <c r="P37" s="1">
        <f>Table13456789101112[[#This Row],[مبيعات محلية 14%]]*14%</f>
        <v>0</v>
      </c>
      <c r="Q37" s="1">
        <f>Table13456789101112[[#This Row],[مشتريات محلية 14%]]+Table13456789101112[[#This Row],[مشتريات معفية]]+Table13456789101112[[#This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11</v>
      </c>
      <c r="F38" s="1">
        <f>Table13456789101112[[#This Row],[مبيعات محلية 14%]]*14%</f>
        <v>0</v>
      </c>
      <c r="I38" s="1">
        <f>Table13456789101112[[#This Row],[مبيعات جدول 5% ]]*5%</f>
        <v>0</v>
      </c>
      <c r="K3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8" s="1">
        <f>Table13456789101112[[#This Row],[مبيعات محلية 14%]]*14%</f>
        <v>0</v>
      </c>
      <c r="P38" s="1">
        <f>Table13456789101112[[#This Row],[مبيعات محلية 14%]]*14%</f>
        <v>0</v>
      </c>
      <c r="Q38" s="1">
        <f>Table13456789101112[[#This Row],[مشتريات محلية 14%]]+Table13456789101112[[#This Row],[مشتريات معفية]]+Table13456789101112[[#This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11</v>
      </c>
      <c r="F39" s="1">
        <f>Table13456789101112[[#This Row],[مبيعات محلية 14%]]*14%</f>
        <v>0</v>
      </c>
      <c r="I39" s="1">
        <f>Table13456789101112[[#This Row],[مبيعات جدول 5% ]]*5%</f>
        <v>0</v>
      </c>
      <c r="K3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39" s="1">
        <f>Table13456789101112[[#This Row],[مبيعات محلية 14%]]*14%</f>
        <v>0</v>
      </c>
      <c r="P39" s="1">
        <f>Table13456789101112[[#This Row],[مبيعات محلية 14%]]*14%</f>
        <v>0</v>
      </c>
      <c r="Q39" s="1">
        <f>Table13456789101112[[#This Row],[مشتريات محلية 14%]]+Table13456789101112[[#This Row],[مشتريات معفية]]+Table13456789101112[[#This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11</v>
      </c>
      <c r="F40" s="1">
        <f>Table13456789101112[[#This Row],[مبيعات محلية 14%]]*14%</f>
        <v>0</v>
      </c>
      <c r="I40" s="1">
        <f>Table13456789101112[[#This Row],[مبيعات جدول 5% ]]*5%</f>
        <v>0</v>
      </c>
      <c r="K4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0" s="1">
        <f>Table13456789101112[[#This Row],[مبيعات محلية 14%]]*14%</f>
        <v>0</v>
      </c>
      <c r="P40" s="1">
        <f>Table13456789101112[[#This Row],[مبيعات محلية 14%]]*14%</f>
        <v>0</v>
      </c>
      <c r="Q40" s="1">
        <f>Table13456789101112[[#This Row],[مشتريات محلية 14%]]+Table13456789101112[[#This Row],[مشتريات معفية]]+Table13456789101112[[#This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11</v>
      </c>
      <c r="F41" s="1">
        <f>Table13456789101112[[#This Row],[مبيعات محلية 14%]]*14%</f>
        <v>0</v>
      </c>
      <c r="I41" s="1">
        <f>Table13456789101112[[#This Row],[مبيعات جدول 5% ]]*5%</f>
        <v>0</v>
      </c>
      <c r="K4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1" s="1">
        <f>Table13456789101112[[#This Row],[مبيعات محلية 14%]]*14%</f>
        <v>0</v>
      </c>
      <c r="P41" s="1">
        <f>Table13456789101112[[#This Row],[مبيعات محلية 14%]]*14%</f>
        <v>0</v>
      </c>
      <c r="Q41" s="1">
        <f>Table13456789101112[[#This Row],[مشتريات محلية 14%]]+Table13456789101112[[#This Row],[مشتريات معفية]]+Table13456789101112[[#This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11</v>
      </c>
      <c r="F42" s="1">
        <f>Table13456789101112[[#This Row],[مبيعات محلية 14%]]*14%</f>
        <v>0</v>
      </c>
      <c r="I42" s="1">
        <f>Table13456789101112[[#This Row],[مبيعات جدول 5% ]]*5%</f>
        <v>0</v>
      </c>
      <c r="K4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2" s="1">
        <f>Table13456789101112[[#This Row],[مبيعات محلية 14%]]*14%</f>
        <v>0</v>
      </c>
      <c r="P42" s="1">
        <f>Table13456789101112[[#This Row],[مبيعات محلية 14%]]*14%</f>
        <v>0</v>
      </c>
      <c r="Q42" s="1">
        <f>Table13456789101112[[#This Row],[مشتريات محلية 14%]]+Table13456789101112[[#This Row],[مشتريات معفية]]+Table13456789101112[[#This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11</v>
      </c>
      <c r="F43" s="1">
        <f>Table13456789101112[[#This Row],[مبيعات محلية 14%]]*14%</f>
        <v>0</v>
      </c>
      <c r="I43" s="1">
        <f>Table13456789101112[[#This Row],[مبيعات جدول 5% ]]*5%</f>
        <v>0</v>
      </c>
      <c r="K4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3" s="1">
        <f>Table13456789101112[[#This Row],[مبيعات محلية 14%]]*14%</f>
        <v>0</v>
      </c>
      <c r="P43" s="1">
        <f>Table13456789101112[[#This Row],[مبيعات محلية 14%]]*14%</f>
        <v>0</v>
      </c>
      <c r="Q43" s="1">
        <f>Table13456789101112[[#This Row],[مشتريات محلية 14%]]+Table13456789101112[[#This Row],[مشتريات معفية]]+Table13456789101112[[#This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11</v>
      </c>
      <c r="F44" s="1">
        <f>Table13456789101112[[#This Row],[مبيعات محلية 14%]]*14%</f>
        <v>0</v>
      </c>
      <c r="I44" s="1">
        <f>Table13456789101112[[#This Row],[مبيعات جدول 5% ]]*5%</f>
        <v>0</v>
      </c>
      <c r="K4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4" s="1">
        <f>Table13456789101112[[#This Row],[مبيعات محلية 14%]]*14%</f>
        <v>0</v>
      </c>
      <c r="P44" s="1">
        <f>Table13456789101112[[#This Row],[مبيعات محلية 14%]]*14%</f>
        <v>0</v>
      </c>
      <c r="Q44" s="1">
        <f>Table13456789101112[[#This Row],[مشتريات محلية 14%]]+Table13456789101112[[#This Row],[مشتريات معفية]]+Table13456789101112[[#This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11</v>
      </c>
      <c r="F45" s="1">
        <f>Table13456789101112[[#This Row],[مبيعات محلية 14%]]*14%</f>
        <v>0</v>
      </c>
      <c r="I45" s="1">
        <f>Table13456789101112[[#This Row],[مبيعات جدول 5% ]]*5%</f>
        <v>0</v>
      </c>
      <c r="K4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5" s="1">
        <f>Table13456789101112[[#This Row],[مبيعات محلية 14%]]*14%</f>
        <v>0</v>
      </c>
      <c r="P45" s="1">
        <f>Table13456789101112[[#This Row],[مبيعات محلية 14%]]*14%</f>
        <v>0</v>
      </c>
      <c r="Q45" s="1">
        <f>Table13456789101112[[#This Row],[مشتريات محلية 14%]]+Table13456789101112[[#This Row],[مشتريات معفية]]+Table13456789101112[[#This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11</v>
      </c>
      <c r="F46" s="1">
        <f>Table13456789101112[[#This Row],[مبيعات محلية 14%]]*14%</f>
        <v>0</v>
      </c>
      <c r="I46" s="1">
        <f>Table13456789101112[[#This Row],[مبيعات جدول 5% ]]*5%</f>
        <v>0</v>
      </c>
      <c r="K4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6" s="1">
        <f>Table13456789101112[[#This Row],[مبيعات محلية 14%]]*14%</f>
        <v>0</v>
      </c>
      <c r="P46" s="1">
        <f>Table13456789101112[[#This Row],[مبيعات محلية 14%]]*14%</f>
        <v>0</v>
      </c>
      <c r="Q46" s="1">
        <f>Table13456789101112[[#This Row],[مشتريات محلية 14%]]+Table13456789101112[[#This Row],[مشتريات معفية]]+Table13456789101112[[#This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11</v>
      </c>
      <c r="F47" s="1">
        <f>Table13456789101112[[#This Row],[مبيعات محلية 14%]]*14%</f>
        <v>0</v>
      </c>
      <c r="I47" s="1">
        <f>Table13456789101112[[#This Row],[مبيعات جدول 5% ]]*5%</f>
        <v>0</v>
      </c>
      <c r="K4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7" s="1">
        <f>Table13456789101112[[#This Row],[مبيعات محلية 14%]]*14%</f>
        <v>0</v>
      </c>
      <c r="P47" s="1">
        <f>Table13456789101112[[#This Row],[مبيعات محلية 14%]]*14%</f>
        <v>0</v>
      </c>
      <c r="Q47" s="1">
        <f>Table13456789101112[[#This Row],[مشتريات محلية 14%]]+Table13456789101112[[#This Row],[مشتريات معفية]]+Table13456789101112[[#This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11</v>
      </c>
      <c r="F48" s="1">
        <f>Table13456789101112[[#This Row],[مبيعات محلية 14%]]*14%</f>
        <v>0</v>
      </c>
      <c r="I48" s="1">
        <f>Table13456789101112[[#This Row],[مبيعات جدول 5% ]]*5%</f>
        <v>0</v>
      </c>
      <c r="K4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8" s="1">
        <f>Table13456789101112[[#This Row],[مبيعات محلية 14%]]*14%</f>
        <v>0</v>
      </c>
      <c r="P48" s="1">
        <f>Table13456789101112[[#This Row],[مبيعات محلية 14%]]*14%</f>
        <v>0</v>
      </c>
      <c r="Q48" s="1">
        <f>Table13456789101112[[#This Row],[مشتريات محلية 14%]]+Table13456789101112[[#This Row],[مشتريات معفية]]+Table13456789101112[[#This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11</v>
      </c>
      <c r="F49" s="1">
        <f>Table13456789101112[[#This Row],[مبيعات محلية 14%]]*14%</f>
        <v>0</v>
      </c>
      <c r="I49" s="1">
        <f>Table13456789101112[[#This Row],[مبيعات جدول 5% ]]*5%</f>
        <v>0</v>
      </c>
      <c r="K4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49" s="1">
        <f>Table13456789101112[[#This Row],[مبيعات محلية 14%]]*14%</f>
        <v>0</v>
      </c>
      <c r="P49" s="1">
        <f>Table13456789101112[[#This Row],[مبيعات محلية 14%]]*14%</f>
        <v>0</v>
      </c>
      <c r="Q49" s="1">
        <f>Table13456789101112[[#This Row],[مشتريات محلية 14%]]+Table13456789101112[[#This Row],[مشتريات معفية]]+Table13456789101112[[#This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11</v>
      </c>
      <c r="F50" s="1">
        <f>Table13456789101112[[#This Row],[مبيعات محلية 14%]]*14%</f>
        <v>0</v>
      </c>
      <c r="I50" s="1">
        <f>Table13456789101112[[#This Row],[مبيعات جدول 5% ]]*5%</f>
        <v>0</v>
      </c>
      <c r="K5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0" s="1">
        <f>Table13456789101112[[#This Row],[مبيعات محلية 14%]]*14%</f>
        <v>0</v>
      </c>
      <c r="P50" s="1">
        <f>Table13456789101112[[#This Row],[مبيعات محلية 14%]]*14%</f>
        <v>0</v>
      </c>
      <c r="Q50" s="1">
        <f>Table13456789101112[[#This Row],[مشتريات محلية 14%]]+Table13456789101112[[#This Row],[مشتريات معفية]]+Table13456789101112[[#This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11</v>
      </c>
      <c r="F51" s="1">
        <f>Table13456789101112[[#This Row],[مبيعات محلية 14%]]*14%</f>
        <v>0</v>
      </c>
      <c r="I51" s="1">
        <f>Table13456789101112[[#This Row],[مبيعات جدول 5% ]]*5%</f>
        <v>0</v>
      </c>
      <c r="K5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1" s="1">
        <f>Table13456789101112[[#This Row],[مبيعات محلية 14%]]*14%</f>
        <v>0</v>
      </c>
      <c r="P51" s="1">
        <f>Table13456789101112[[#This Row],[مبيعات محلية 14%]]*14%</f>
        <v>0</v>
      </c>
      <c r="Q51" s="1">
        <f>Table13456789101112[[#This Row],[مشتريات محلية 14%]]+Table13456789101112[[#This Row],[مشتريات معفية]]+Table13456789101112[[#This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11</v>
      </c>
      <c r="F52" s="1">
        <f>Table13456789101112[[#This Row],[مبيعات محلية 14%]]*14%</f>
        <v>0</v>
      </c>
      <c r="I52" s="1">
        <f>Table13456789101112[[#This Row],[مبيعات جدول 5% ]]*5%</f>
        <v>0</v>
      </c>
      <c r="K5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2" s="1">
        <f>Table13456789101112[[#This Row],[مبيعات محلية 14%]]*14%</f>
        <v>0</v>
      </c>
      <c r="P52" s="1">
        <f>Table13456789101112[[#This Row],[مبيعات محلية 14%]]*14%</f>
        <v>0</v>
      </c>
      <c r="Q52" s="1">
        <f>Table13456789101112[[#This Row],[مشتريات محلية 14%]]+Table13456789101112[[#This Row],[مشتريات معفية]]+Table13456789101112[[#This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11</v>
      </c>
      <c r="F53" s="1">
        <f>Table13456789101112[[#This Row],[مبيعات محلية 14%]]*14%</f>
        <v>0</v>
      </c>
      <c r="I53" s="1">
        <f>Table13456789101112[[#This Row],[مبيعات جدول 5% ]]*5%</f>
        <v>0</v>
      </c>
      <c r="K5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3" s="1">
        <f>Table13456789101112[[#This Row],[مبيعات محلية 14%]]*14%</f>
        <v>0</v>
      </c>
      <c r="P53" s="1">
        <f>Table13456789101112[[#This Row],[مبيعات محلية 14%]]*14%</f>
        <v>0</v>
      </c>
      <c r="Q53" s="1">
        <f>Table13456789101112[[#This Row],[مشتريات محلية 14%]]+Table13456789101112[[#This Row],[مشتريات معفية]]+Table13456789101112[[#This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11</v>
      </c>
      <c r="F54" s="1">
        <f>Table13456789101112[[#This Row],[مبيعات محلية 14%]]*14%</f>
        <v>0</v>
      </c>
      <c r="I54" s="1">
        <f>Table13456789101112[[#This Row],[مبيعات جدول 5% ]]*5%</f>
        <v>0</v>
      </c>
      <c r="K5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4" s="1">
        <f>Table13456789101112[[#This Row],[مبيعات محلية 14%]]*14%</f>
        <v>0</v>
      </c>
      <c r="P54" s="1">
        <f>Table13456789101112[[#This Row],[مبيعات محلية 14%]]*14%</f>
        <v>0</v>
      </c>
      <c r="Q54" s="1">
        <f>Table13456789101112[[#This Row],[مشتريات محلية 14%]]+Table13456789101112[[#This Row],[مشتريات معفية]]+Table13456789101112[[#This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11</v>
      </c>
      <c r="F55" s="1">
        <f>Table13456789101112[[#This Row],[مبيعات محلية 14%]]*14%</f>
        <v>0</v>
      </c>
      <c r="I55" s="1">
        <f>Table13456789101112[[#This Row],[مبيعات جدول 5% ]]*5%</f>
        <v>0</v>
      </c>
      <c r="K5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5" s="1">
        <f>Table13456789101112[[#This Row],[مبيعات محلية 14%]]*14%</f>
        <v>0</v>
      </c>
      <c r="P55" s="1">
        <f>Table13456789101112[[#This Row],[مبيعات محلية 14%]]*14%</f>
        <v>0</v>
      </c>
      <c r="Q55" s="1">
        <f>Table13456789101112[[#This Row],[مشتريات محلية 14%]]+Table13456789101112[[#This Row],[مشتريات معفية]]+Table13456789101112[[#This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11</v>
      </c>
      <c r="F56" s="1">
        <f>Table13456789101112[[#This Row],[مبيعات محلية 14%]]*14%</f>
        <v>0</v>
      </c>
      <c r="I56" s="1">
        <f>Table13456789101112[[#This Row],[مبيعات جدول 5% ]]*5%</f>
        <v>0</v>
      </c>
      <c r="K5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6" s="1">
        <f>Table13456789101112[[#This Row],[مبيعات محلية 14%]]*14%</f>
        <v>0</v>
      </c>
      <c r="P56" s="1">
        <f>Table13456789101112[[#This Row],[مبيعات محلية 14%]]*14%</f>
        <v>0</v>
      </c>
      <c r="Q56" s="1">
        <f>Table13456789101112[[#This Row],[مشتريات محلية 14%]]+Table13456789101112[[#This Row],[مشتريات معفية]]+Table13456789101112[[#This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11</v>
      </c>
      <c r="F57" s="1">
        <f>Table13456789101112[[#This Row],[مبيعات محلية 14%]]*14%</f>
        <v>0</v>
      </c>
      <c r="I57" s="1">
        <f>Table13456789101112[[#This Row],[مبيعات جدول 5% ]]*5%</f>
        <v>0</v>
      </c>
      <c r="K5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7" s="1">
        <f>Table13456789101112[[#This Row],[مبيعات محلية 14%]]*14%</f>
        <v>0</v>
      </c>
      <c r="P57" s="1">
        <f>Table13456789101112[[#This Row],[مبيعات محلية 14%]]*14%</f>
        <v>0</v>
      </c>
      <c r="Q57" s="1">
        <f>Table13456789101112[[#This Row],[مشتريات محلية 14%]]+Table13456789101112[[#This Row],[مشتريات معفية]]+Table13456789101112[[#This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11</v>
      </c>
      <c r="F58" s="1">
        <f>Table13456789101112[[#This Row],[مبيعات محلية 14%]]*14%</f>
        <v>0</v>
      </c>
      <c r="I58" s="1">
        <f>Table13456789101112[[#This Row],[مبيعات جدول 5% ]]*5%</f>
        <v>0</v>
      </c>
      <c r="K5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8" s="1">
        <f>Table13456789101112[[#This Row],[مبيعات محلية 14%]]*14%</f>
        <v>0</v>
      </c>
      <c r="P58" s="1">
        <f>Table13456789101112[[#This Row],[مبيعات محلية 14%]]*14%</f>
        <v>0</v>
      </c>
      <c r="Q58" s="1">
        <f>Table13456789101112[[#This Row],[مشتريات محلية 14%]]+Table13456789101112[[#This Row],[مشتريات معفية]]+Table13456789101112[[#This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11</v>
      </c>
      <c r="F59" s="1">
        <f>Table13456789101112[[#This Row],[مبيعات محلية 14%]]*14%</f>
        <v>0</v>
      </c>
      <c r="I59" s="1">
        <f>Table13456789101112[[#This Row],[مبيعات جدول 5% ]]*5%</f>
        <v>0</v>
      </c>
      <c r="K5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59" s="1">
        <f>Table13456789101112[[#This Row],[مبيعات محلية 14%]]*14%</f>
        <v>0</v>
      </c>
      <c r="P59" s="1">
        <f>Table13456789101112[[#This Row],[مبيعات محلية 14%]]*14%</f>
        <v>0</v>
      </c>
      <c r="Q59" s="1">
        <f>Table13456789101112[[#This Row],[مشتريات محلية 14%]]+Table13456789101112[[#This Row],[مشتريات معفية]]+Table13456789101112[[#This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11</v>
      </c>
      <c r="F60" s="1">
        <f>Table13456789101112[[#This Row],[مبيعات محلية 14%]]*14%</f>
        <v>0</v>
      </c>
      <c r="I60" s="1">
        <f>Table13456789101112[[#This Row],[مبيعات جدول 5% ]]*5%</f>
        <v>0</v>
      </c>
      <c r="K6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0" s="1">
        <f>Table13456789101112[[#This Row],[مبيعات محلية 14%]]*14%</f>
        <v>0</v>
      </c>
      <c r="P60" s="1">
        <f>Table13456789101112[[#This Row],[مبيعات محلية 14%]]*14%</f>
        <v>0</v>
      </c>
      <c r="Q60" s="1">
        <f>Table13456789101112[[#This Row],[مشتريات محلية 14%]]+Table13456789101112[[#This Row],[مشتريات معفية]]+Table13456789101112[[#This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11</v>
      </c>
      <c r="F61" s="1">
        <f>Table13456789101112[[#This Row],[مبيعات محلية 14%]]*14%</f>
        <v>0</v>
      </c>
      <c r="I61" s="1">
        <f>Table13456789101112[[#This Row],[مبيعات جدول 5% ]]*5%</f>
        <v>0</v>
      </c>
      <c r="K6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1" s="1">
        <f>Table13456789101112[[#This Row],[مبيعات محلية 14%]]*14%</f>
        <v>0</v>
      </c>
      <c r="P61" s="1">
        <f>Table13456789101112[[#This Row],[مبيعات محلية 14%]]*14%</f>
        <v>0</v>
      </c>
      <c r="Q61" s="1">
        <f>Table13456789101112[[#This Row],[مشتريات محلية 14%]]+Table13456789101112[[#This Row],[مشتريات معفية]]+Table13456789101112[[#This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11</v>
      </c>
      <c r="F62" s="1">
        <f>Table13456789101112[[#This Row],[مبيعات محلية 14%]]*14%</f>
        <v>0</v>
      </c>
      <c r="I62" s="1">
        <f>Table13456789101112[[#This Row],[مبيعات جدول 5% ]]*5%</f>
        <v>0</v>
      </c>
      <c r="K6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2" s="1">
        <f>Table13456789101112[[#This Row],[مبيعات محلية 14%]]*14%</f>
        <v>0</v>
      </c>
      <c r="P62" s="1">
        <f>Table13456789101112[[#This Row],[مبيعات محلية 14%]]*14%</f>
        <v>0</v>
      </c>
      <c r="Q62" s="1">
        <f>Table13456789101112[[#This Row],[مشتريات محلية 14%]]+Table13456789101112[[#This Row],[مشتريات معفية]]+Table13456789101112[[#This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11</v>
      </c>
      <c r="F63" s="1">
        <f>Table13456789101112[[#This Row],[مبيعات محلية 14%]]*14%</f>
        <v>0</v>
      </c>
      <c r="I63" s="1">
        <f>Table13456789101112[[#This Row],[مبيعات جدول 5% ]]*5%</f>
        <v>0</v>
      </c>
      <c r="K6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3" s="1">
        <f>Table13456789101112[[#This Row],[مبيعات محلية 14%]]*14%</f>
        <v>0</v>
      </c>
      <c r="P63" s="1">
        <f>Table13456789101112[[#This Row],[مبيعات محلية 14%]]*14%</f>
        <v>0</v>
      </c>
      <c r="Q63" s="1">
        <f>Table13456789101112[[#This Row],[مشتريات محلية 14%]]+Table13456789101112[[#This Row],[مشتريات معفية]]+Table13456789101112[[#This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11</v>
      </c>
      <c r="F64" s="1">
        <f>Table13456789101112[[#This Row],[مبيعات محلية 14%]]*14%</f>
        <v>0</v>
      </c>
      <c r="I64" s="1">
        <f>Table13456789101112[[#This Row],[مبيعات جدول 5% ]]*5%</f>
        <v>0</v>
      </c>
      <c r="K6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4" s="1">
        <f>Table13456789101112[[#This Row],[مبيعات محلية 14%]]*14%</f>
        <v>0</v>
      </c>
      <c r="P64" s="1">
        <f>Table13456789101112[[#This Row],[مبيعات محلية 14%]]*14%</f>
        <v>0</v>
      </c>
      <c r="Q64" s="1">
        <f>Table13456789101112[[#This Row],[مشتريات محلية 14%]]+Table13456789101112[[#This Row],[مشتريات معفية]]+Table13456789101112[[#This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11</v>
      </c>
      <c r="F65" s="1">
        <f>Table13456789101112[[#This Row],[مبيعات محلية 14%]]*14%</f>
        <v>0</v>
      </c>
      <c r="I65" s="1">
        <f>Table13456789101112[[#This Row],[مبيعات جدول 5% ]]*5%</f>
        <v>0</v>
      </c>
      <c r="K6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5" s="1">
        <f>Table13456789101112[[#This Row],[مبيعات محلية 14%]]*14%</f>
        <v>0</v>
      </c>
      <c r="P65" s="1">
        <f>Table13456789101112[[#This Row],[مبيعات محلية 14%]]*14%</f>
        <v>0</v>
      </c>
      <c r="Q65" s="1">
        <f>Table13456789101112[[#This Row],[مشتريات محلية 14%]]+Table13456789101112[[#This Row],[مشتريات معفية]]+Table13456789101112[[#This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11</v>
      </c>
      <c r="F66" s="1">
        <f>Table13456789101112[[#This Row],[مبيعات محلية 14%]]*14%</f>
        <v>0</v>
      </c>
      <c r="I66" s="1">
        <f>Table13456789101112[[#This Row],[مبيعات جدول 5% ]]*5%</f>
        <v>0</v>
      </c>
      <c r="K6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6" s="1">
        <f>Table13456789101112[[#This Row],[مبيعات محلية 14%]]*14%</f>
        <v>0</v>
      </c>
      <c r="P66" s="1">
        <f>Table13456789101112[[#This Row],[مبيعات محلية 14%]]*14%</f>
        <v>0</v>
      </c>
      <c r="Q66" s="1">
        <f>Table13456789101112[[#This Row],[مشتريات محلية 14%]]+Table13456789101112[[#This Row],[مشتريات معفية]]+Table13456789101112[[#This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11</v>
      </c>
      <c r="F67" s="1">
        <f>Table13456789101112[[#This Row],[مبيعات محلية 14%]]*14%</f>
        <v>0</v>
      </c>
      <c r="I67" s="1">
        <f>Table13456789101112[[#This Row],[مبيعات جدول 5% ]]*5%</f>
        <v>0</v>
      </c>
      <c r="K6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7" s="1">
        <f>Table13456789101112[[#This Row],[مبيعات محلية 14%]]*14%</f>
        <v>0</v>
      </c>
      <c r="P67" s="1">
        <f>Table13456789101112[[#This Row],[مبيعات محلية 14%]]*14%</f>
        <v>0</v>
      </c>
      <c r="Q67" s="1">
        <f>Table13456789101112[[#This Row],[مشتريات محلية 14%]]+Table13456789101112[[#This Row],[مشتريات معفية]]+Table13456789101112[[#This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11</v>
      </c>
      <c r="F68" s="1">
        <f>Table13456789101112[[#This Row],[مبيعات محلية 14%]]*14%</f>
        <v>0</v>
      </c>
      <c r="I68" s="1">
        <f>Table13456789101112[[#This Row],[مبيعات جدول 5% ]]*5%</f>
        <v>0</v>
      </c>
      <c r="K6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8" s="1">
        <f>Table13456789101112[[#This Row],[مبيعات محلية 14%]]*14%</f>
        <v>0</v>
      </c>
      <c r="P68" s="1">
        <f>Table13456789101112[[#This Row],[مبيعات محلية 14%]]*14%</f>
        <v>0</v>
      </c>
      <c r="Q68" s="1">
        <f>Table13456789101112[[#This Row],[مشتريات محلية 14%]]+Table13456789101112[[#This Row],[مشتريات معفية]]+Table13456789101112[[#This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11</v>
      </c>
      <c r="F69" s="1">
        <f>Table13456789101112[[#This Row],[مبيعات محلية 14%]]*14%</f>
        <v>0</v>
      </c>
      <c r="I69" s="1">
        <f>Table13456789101112[[#This Row],[مبيعات جدول 5% ]]*5%</f>
        <v>0</v>
      </c>
      <c r="K6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69" s="1">
        <f>Table13456789101112[[#This Row],[مبيعات محلية 14%]]*14%</f>
        <v>0</v>
      </c>
      <c r="P69" s="1">
        <f>Table13456789101112[[#This Row],[مبيعات محلية 14%]]*14%</f>
        <v>0</v>
      </c>
      <c r="Q69" s="1">
        <f>Table13456789101112[[#This Row],[مشتريات محلية 14%]]+Table13456789101112[[#This Row],[مشتريات معفية]]+Table13456789101112[[#This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11</v>
      </c>
      <c r="F70" s="1">
        <f>Table13456789101112[[#This Row],[مبيعات محلية 14%]]*14%</f>
        <v>0</v>
      </c>
      <c r="I70" s="1">
        <f>Table13456789101112[[#This Row],[مبيعات جدول 5% ]]*5%</f>
        <v>0</v>
      </c>
      <c r="K7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0" s="1">
        <f>Table13456789101112[[#This Row],[مبيعات محلية 14%]]*14%</f>
        <v>0</v>
      </c>
      <c r="P70" s="1">
        <f>Table13456789101112[[#This Row],[مبيعات محلية 14%]]*14%</f>
        <v>0</v>
      </c>
      <c r="Q70" s="1">
        <f>Table13456789101112[[#This Row],[مشتريات محلية 14%]]+Table13456789101112[[#This Row],[مشتريات معفية]]+Table13456789101112[[#This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11</v>
      </c>
      <c r="F71" s="1">
        <f>Table13456789101112[[#This Row],[مبيعات محلية 14%]]*14%</f>
        <v>0</v>
      </c>
      <c r="I71" s="1">
        <f>Table13456789101112[[#This Row],[مبيعات جدول 5% ]]*5%</f>
        <v>0</v>
      </c>
      <c r="K7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1" s="1">
        <f>Table13456789101112[[#This Row],[مبيعات محلية 14%]]*14%</f>
        <v>0</v>
      </c>
      <c r="P71" s="1">
        <f>Table13456789101112[[#This Row],[مبيعات محلية 14%]]*14%</f>
        <v>0</v>
      </c>
      <c r="Q71" s="1">
        <f>Table13456789101112[[#This Row],[مشتريات محلية 14%]]+Table13456789101112[[#This Row],[مشتريات معفية]]+Table13456789101112[[#This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11</v>
      </c>
      <c r="F72" s="1">
        <f>Table13456789101112[[#This Row],[مبيعات محلية 14%]]*14%</f>
        <v>0</v>
      </c>
      <c r="I72" s="1">
        <f>Table13456789101112[[#This Row],[مبيعات جدول 5% ]]*5%</f>
        <v>0</v>
      </c>
      <c r="K7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2" s="1">
        <f>Table13456789101112[[#This Row],[مبيعات محلية 14%]]*14%</f>
        <v>0</v>
      </c>
      <c r="P72" s="1">
        <f>Table13456789101112[[#This Row],[مبيعات محلية 14%]]*14%</f>
        <v>0</v>
      </c>
      <c r="Q72" s="1">
        <f>Table13456789101112[[#This Row],[مشتريات محلية 14%]]+Table13456789101112[[#This Row],[مشتريات معفية]]+Table13456789101112[[#This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11</v>
      </c>
      <c r="F73" s="1">
        <f>Table13456789101112[[#This Row],[مبيعات محلية 14%]]*14%</f>
        <v>0</v>
      </c>
      <c r="I73" s="1">
        <f>Table13456789101112[[#This Row],[مبيعات جدول 5% ]]*5%</f>
        <v>0</v>
      </c>
      <c r="K7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3" s="1">
        <f>Table13456789101112[[#This Row],[مبيعات محلية 14%]]*14%</f>
        <v>0</v>
      </c>
      <c r="P73" s="1">
        <f>Table13456789101112[[#This Row],[مبيعات محلية 14%]]*14%</f>
        <v>0</v>
      </c>
      <c r="Q73" s="1">
        <f>Table13456789101112[[#This Row],[مشتريات محلية 14%]]+Table13456789101112[[#This Row],[مشتريات معفية]]+Table13456789101112[[#This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11</v>
      </c>
      <c r="F74" s="1">
        <f>Table13456789101112[[#This Row],[مبيعات محلية 14%]]*14%</f>
        <v>0</v>
      </c>
      <c r="I74" s="1">
        <f>Table13456789101112[[#This Row],[مبيعات جدول 5% ]]*5%</f>
        <v>0</v>
      </c>
      <c r="K7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4" s="1">
        <f>Table13456789101112[[#This Row],[مبيعات محلية 14%]]*14%</f>
        <v>0</v>
      </c>
      <c r="P74" s="1">
        <f>Table13456789101112[[#This Row],[مبيعات محلية 14%]]*14%</f>
        <v>0</v>
      </c>
      <c r="Q74" s="1">
        <f>Table13456789101112[[#This Row],[مشتريات محلية 14%]]+Table13456789101112[[#This Row],[مشتريات معفية]]+Table13456789101112[[#This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11</v>
      </c>
      <c r="F75" s="1">
        <f>Table13456789101112[[#This Row],[مبيعات محلية 14%]]*14%</f>
        <v>0</v>
      </c>
      <c r="I75" s="1">
        <f>Table13456789101112[[#This Row],[مبيعات جدول 5% ]]*5%</f>
        <v>0</v>
      </c>
      <c r="K7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5" s="1">
        <f>Table13456789101112[[#This Row],[مبيعات محلية 14%]]*14%</f>
        <v>0</v>
      </c>
      <c r="P75" s="1">
        <f>Table13456789101112[[#This Row],[مبيعات محلية 14%]]*14%</f>
        <v>0</v>
      </c>
      <c r="Q75" s="1">
        <f>Table13456789101112[[#This Row],[مشتريات محلية 14%]]+Table13456789101112[[#This Row],[مشتريات معفية]]+Table13456789101112[[#This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11</v>
      </c>
      <c r="F76" s="1">
        <f>Table13456789101112[[#This Row],[مبيعات محلية 14%]]*14%</f>
        <v>0</v>
      </c>
      <c r="I76" s="1">
        <f>Table13456789101112[[#This Row],[مبيعات جدول 5% ]]*5%</f>
        <v>0</v>
      </c>
      <c r="K7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6" s="1">
        <f>Table13456789101112[[#This Row],[مبيعات محلية 14%]]*14%</f>
        <v>0</v>
      </c>
      <c r="P76" s="1">
        <f>Table13456789101112[[#This Row],[مبيعات محلية 14%]]*14%</f>
        <v>0</v>
      </c>
      <c r="Q76" s="1">
        <f>Table13456789101112[[#This Row],[مشتريات محلية 14%]]+Table13456789101112[[#This Row],[مشتريات معفية]]+Table13456789101112[[#This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11</v>
      </c>
      <c r="F77" s="1">
        <f>Table13456789101112[[#This Row],[مبيعات محلية 14%]]*14%</f>
        <v>0</v>
      </c>
      <c r="I77" s="1">
        <f>Table13456789101112[[#This Row],[مبيعات جدول 5% ]]*5%</f>
        <v>0</v>
      </c>
      <c r="K7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7" s="1">
        <f>Table13456789101112[[#This Row],[مبيعات محلية 14%]]*14%</f>
        <v>0</v>
      </c>
      <c r="P77" s="1">
        <f>Table13456789101112[[#This Row],[مبيعات محلية 14%]]*14%</f>
        <v>0</v>
      </c>
      <c r="Q77" s="1">
        <f>Table13456789101112[[#This Row],[مشتريات محلية 14%]]+Table13456789101112[[#This Row],[مشتريات معفية]]+Table13456789101112[[#This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11</v>
      </c>
      <c r="F78" s="1">
        <f>Table13456789101112[[#This Row],[مبيعات محلية 14%]]*14%</f>
        <v>0</v>
      </c>
      <c r="I78" s="1">
        <f>Table13456789101112[[#This Row],[مبيعات جدول 5% ]]*5%</f>
        <v>0</v>
      </c>
      <c r="K7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8" s="1">
        <f>Table13456789101112[[#This Row],[مبيعات محلية 14%]]*14%</f>
        <v>0</v>
      </c>
      <c r="P78" s="1">
        <f>Table13456789101112[[#This Row],[مبيعات محلية 14%]]*14%</f>
        <v>0</v>
      </c>
      <c r="Q78" s="1">
        <f>Table13456789101112[[#This Row],[مشتريات محلية 14%]]+Table13456789101112[[#This Row],[مشتريات معفية]]+Table13456789101112[[#This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11</v>
      </c>
      <c r="F79" s="1">
        <f>Table13456789101112[[#This Row],[مبيعات محلية 14%]]*14%</f>
        <v>0</v>
      </c>
      <c r="I79" s="1">
        <f>Table13456789101112[[#This Row],[مبيعات جدول 5% ]]*5%</f>
        <v>0</v>
      </c>
      <c r="K7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79" s="1">
        <f>Table13456789101112[[#This Row],[مبيعات محلية 14%]]*14%</f>
        <v>0</v>
      </c>
      <c r="P79" s="1">
        <f>Table13456789101112[[#This Row],[مبيعات محلية 14%]]*14%</f>
        <v>0</v>
      </c>
      <c r="Q79" s="1">
        <f>Table13456789101112[[#This Row],[مشتريات محلية 14%]]+Table13456789101112[[#This Row],[مشتريات معفية]]+Table13456789101112[[#This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11</v>
      </c>
      <c r="F80" s="1">
        <f>Table13456789101112[[#This Row],[مبيعات محلية 14%]]*14%</f>
        <v>0</v>
      </c>
      <c r="I80" s="1">
        <f>Table13456789101112[[#This Row],[مبيعات جدول 5% ]]*5%</f>
        <v>0</v>
      </c>
      <c r="K8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0" s="1">
        <f>Table13456789101112[[#This Row],[مبيعات محلية 14%]]*14%</f>
        <v>0</v>
      </c>
      <c r="P80" s="1">
        <f>Table13456789101112[[#This Row],[مبيعات محلية 14%]]*14%</f>
        <v>0</v>
      </c>
      <c r="Q80" s="1">
        <f>Table13456789101112[[#This Row],[مشتريات محلية 14%]]+Table13456789101112[[#This Row],[مشتريات معفية]]+Table13456789101112[[#This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11</v>
      </c>
      <c r="F81" s="1">
        <f>Table13456789101112[[#This Row],[مبيعات محلية 14%]]*14%</f>
        <v>0</v>
      </c>
      <c r="I81" s="1">
        <f>Table13456789101112[[#This Row],[مبيعات جدول 5% ]]*5%</f>
        <v>0</v>
      </c>
      <c r="K8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1" s="1">
        <f>Table13456789101112[[#This Row],[مبيعات محلية 14%]]*14%</f>
        <v>0</v>
      </c>
      <c r="P81" s="1">
        <f>Table13456789101112[[#This Row],[مبيعات محلية 14%]]*14%</f>
        <v>0</v>
      </c>
      <c r="Q81" s="1">
        <f>Table13456789101112[[#This Row],[مشتريات محلية 14%]]+Table13456789101112[[#This Row],[مشتريات معفية]]+Table13456789101112[[#This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11</v>
      </c>
      <c r="F82" s="1">
        <f>Table13456789101112[[#This Row],[مبيعات محلية 14%]]*14%</f>
        <v>0</v>
      </c>
      <c r="I82" s="1">
        <f>Table13456789101112[[#This Row],[مبيعات جدول 5% ]]*5%</f>
        <v>0</v>
      </c>
      <c r="K8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2" s="1">
        <f>Table13456789101112[[#This Row],[مبيعات محلية 14%]]*14%</f>
        <v>0</v>
      </c>
      <c r="P82" s="1">
        <f>Table13456789101112[[#This Row],[مبيعات محلية 14%]]*14%</f>
        <v>0</v>
      </c>
      <c r="Q82" s="1">
        <f>Table13456789101112[[#This Row],[مشتريات محلية 14%]]+Table13456789101112[[#This Row],[مشتريات معفية]]+Table13456789101112[[#This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11</v>
      </c>
      <c r="F83" s="1">
        <f>Table13456789101112[[#This Row],[مبيعات محلية 14%]]*14%</f>
        <v>0</v>
      </c>
      <c r="I83" s="1">
        <f>Table13456789101112[[#This Row],[مبيعات جدول 5% ]]*5%</f>
        <v>0</v>
      </c>
      <c r="K8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3" s="1">
        <f>Table13456789101112[[#This Row],[مبيعات محلية 14%]]*14%</f>
        <v>0</v>
      </c>
      <c r="P83" s="1">
        <f>Table13456789101112[[#This Row],[مبيعات محلية 14%]]*14%</f>
        <v>0</v>
      </c>
      <c r="Q83" s="1">
        <f>Table13456789101112[[#This Row],[مشتريات محلية 14%]]+Table13456789101112[[#This Row],[مشتريات معفية]]+Table13456789101112[[#This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11</v>
      </c>
      <c r="F84" s="1">
        <f>Table13456789101112[[#This Row],[مبيعات محلية 14%]]*14%</f>
        <v>0</v>
      </c>
      <c r="I84" s="1">
        <f>Table13456789101112[[#This Row],[مبيعات جدول 5% ]]*5%</f>
        <v>0</v>
      </c>
      <c r="K8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4" s="1">
        <f>Table13456789101112[[#This Row],[مبيعات محلية 14%]]*14%</f>
        <v>0</v>
      </c>
      <c r="P84" s="1">
        <f>Table13456789101112[[#This Row],[مبيعات محلية 14%]]*14%</f>
        <v>0</v>
      </c>
      <c r="Q84" s="1">
        <f>Table13456789101112[[#This Row],[مشتريات محلية 14%]]+Table13456789101112[[#This Row],[مشتريات معفية]]+Table13456789101112[[#This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11</v>
      </c>
      <c r="F85" s="1">
        <f>Table13456789101112[[#This Row],[مبيعات محلية 14%]]*14%</f>
        <v>0</v>
      </c>
      <c r="I85" s="1">
        <f>Table13456789101112[[#This Row],[مبيعات جدول 5% ]]*5%</f>
        <v>0</v>
      </c>
      <c r="K8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5" s="1">
        <f>Table13456789101112[[#This Row],[مبيعات محلية 14%]]*14%</f>
        <v>0</v>
      </c>
      <c r="P85" s="1">
        <f>Table13456789101112[[#This Row],[مبيعات محلية 14%]]*14%</f>
        <v>0</v>
      </c>
      <c r="Q85" s="1">
        <f>Table13456789101112[[#This Row],[مشتريات محلية 14%]]+Table13456789101112[[#This Row],[مشتريات معفية]]+Table13456789101112[[#This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11</v>
      </c>
      <c r="F86" s="1">
        <f>Table13456789101112[[#This Row],[مبيعات محلية 14%]]*14%</f>
        <v>0</v>
      </c>
      <c r="I86" s="1">
        <f>Table13456789101112[[#This Row],[مبيعات جدول 5% ]]*5%</f>
        <v>0</v>
      </c>
      <c r="K8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6" s="1">
        <f>Table13456789101112[[#This Row],[مبيعات محلية 14%]]*14%</f>
        <v>0</v>
      </c>
      <c r="P86" s="1">
        <f>Table13456789101112[[#This Row],[مبيعات محلية 14%]]*14%</f>
        <v>0</v>
      </c>
      <c r="Q86" s="1">
        <f>Table13456789101112[[#This Row],[مشتريات محلية 14%]]+Table13456789101112[[#This Row],[مشتريات معفية]]+Table13456789101112[[#This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11</v>
      </c>
      <c r="F87" s="1">
        <f>Table13456789101112[[#This Row],[مبيعات محلية 14%]]*14%</f>
        <v>0</v>
      </c>
      <c r="I87" s="1">
        <f>Table13456789101112[[#This Row],[مبيعات جدول 5% ]]*5%</f>
        <v>0</v>
      </c>
      <c r="K8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7" s="1">
        <f>Table13456789101112[[#This Row],[مبيعات محلية 14%]]*14%</f>
        <v>0</v>
      </c>
      <c r="P87" s="1">
        <f>Table13456789101112[[#This Row],[مبيعات محلية 14%]]*14%</f>
        <v>0</v>
      </c>
      <c r="Q87" s="1">
        <f>Table13456789101112[[#This Row],[مشتريات محلية 14%]]+Table13456789101112[[#This Row],[مشتريات معفية]]+Table13456789101112[[#This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11</v>
      </c>
      <c r="F88" s="1">
        <f>Table13456789101112[[#This Row],[مبيعات محلية 14%]]*14%</f>
        <v>0</v>
      </c>
      <c r="I88" s="1">
        <f>Table13456789101112[[#This Row],[مبيعات جدول 5% ]]*5%</f>
        <v>0</v>
      </c>
      <c r="K8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8" s="1">
        <f>Table13456789101112[[#This Row],[مبيعات محلية 14%]]*14%</f>
        <v>0</v>
      </c>
      <c r="P88" s="1">
        <f>Table13456789101112[[#This Row],[مبيعات محلية 14%]]*14%</f>
        <v>0</v>
      </c>
      <c r="Q88" s="1">
        <f>Table13456789101112[[#This Row],[مشتريات محلية 14%]]+Table13456789101112[[#This Row],[مشتريات معفية]]+Table13456789101112[[#This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11</v>
      </c>
      <c r="F89" s="1">
        <f>Table13456789101112[[#This Row],[مبيعات محلية 14%]]*14%</f>
        <v>0</v>
      </c>
      <c r="I89" s="1">
        <f>Table13456789101112[[#This Row],[مبيعات جدول 5% ]]*5%</f>
        <v>0</v>
      </c>
      <c r="K8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89" s="1">
        <f>Table13456789101112[[#This Row],[مبيعات محلية 14%]]*14%</f>
        <v>0</v>
      </c>
      <c r="P89" s="1">
        <f>Table13456789101112[[#This Row],[مبيعات محلية 14%]]*14%</f>
        <v>0</v>
      </c>
      <c r="Q89" s="1">
        <f>Table13456789101112[[#This Row],[مشتريات محلية 14%]]+Table13456789101112[[#This Row],[مشتريات معفية]]+Table13456789101112[[#This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11</v>
      </c>
      <c r="F90" s="1">
        <f>Table13456789101112[[#This Row],[مبيعات محلية 14%]]*14%</f>
        <v>0</v>
      </c>
      <c r="I90" s="1">
        <f>Table13456789101112[[#This Row],[مبيعات جدول 5% ]]*5%</f>
        <v>0</v>
      </c>
      <c r="K9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0" s="1">
        <f>Table13456789101112[[#This Row],[مبيعات محلية 14%]]*14%</f>
        <v>0</v>
      </c>
      <c r="P90" s="1">
        <f>Table13456789101112[[#This Row],[مبيعات محلية 14%]]*14%</f>
        <v>0</v>
      </c>
      <c r="Q90" s="1">
        <f>Table13456789101112[[#This Row],[مشتريات محلية 14%]]+Table13456789101112[[#This Row],[مشتريات معفية]]+Table13456789101112[[#This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11</v>
      </c>
      <c r="F91" s="1">
        <f>Table13456789101112[[#This Row],[مبيعات محلية 14%]]*14%</f>
        <v>0</v>
      </c>
      <c r="I91" s="1">
        <f>Table13456789101112[[#This Row],[مبيعات جدول 5% ]]*5%</f>
        <v>0</v>
      </c>
      <c r="K9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1" s="1">
        <f>Table13456789101112[[#This Row],[مبيعات محلية 14%]]*14%</f>
        <v>0</v>
      </c>
      <c r="P91" s="1">
        <f>Table13456789101112[[#This Row],[مبيعات محلية 14%]]*14%</f>
        <v>0</v>
      </c>
      <c r="Q91" s="1">
        <f>Table13456789101112[[#This Row],[مشتريات محلية 14%]]+Table13456789101112[[#This Row],[مشتريات معفية]]+Table13456789101112[[#This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11</v>
      </c>
      <c r="F92" s="1">
        <f>Table13456789101112[[#This Row],[مبيعات محلية 14%]]*14%</f>
        <v>0</v>
      </c>
      <c r="I92" s="1">
        <f>Table13456789101112[[#This Row],[مبيعات جدول 5% ]]*5%</f>
        <v>0</v>
      </c>
      <c r="K9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2" s="1">
        <f>Table13456789101112[[#This Row],[مبيعات محلية 14%]]*14%</f>
        <v>0</v>
      </c>
      <c r="P92" s="1">
        <f>Table13456789101112[[#This Row],[مبيعات محلية 14%]]*14%</f>
        <v>0</v>
      </c>
      <c r="Q92" s="1">
        <f>Table13456789101112[[#This Row],[مشتريات محلية 14%]]+Table13456789101112[[#This Row],[مشتريات معفية]]+Table13456789101112[[#This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11</v>
      </c>
      <c r="F93" s="1">
        <f>Table13456789101112[[#This Row],[مبيعات محلية 14%]]*14%</f>
        <v>0</v>
      </c>
      <c r="I93" s="1">
        <f>Table13456789101112[[#This Row],[مبيعات جدول 5% ]]*5%</f>
        <v>0</v>
      </c>
      <c r="K9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3" s="1">
        <f>Table13456789101112[[#This Row],[مبيعات محلية 14%]]*14%</f>
        <v>0</v>
      </c>
      <c r="P93" s="1">
        <f>Table13456789101112[[#This Row],[مبيعات محلية 14%]]*14%</f>
        <v>0</v>
      </c>
      <c r="Q93" s="1">
        <f>Table13456789101112[[#This Row],[مشتريات محلية 14%]]+Table13456789101112[[#This Row],[مشتريات معفية]]+Table13456789101112[[#This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11</v>
      </c>
      <c r="F94" s="1">
        <f>Table13456789101112[[#This Row],[مبيعات محلية 14%]]*14%</f>
        <v>0</v>
      </c>
      <c r="I94" s="1">
        <f>Table13456789101112[[#This Row],[مبيعات جدول 5% ]]*5%</f>
        <v>0</v>
      </c>
      <c r="K9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4" s="1">
        <f>Table13456789101112[[#This Row],[مبيعات محلية 14%]]*14%</f>
        <v>0</v>
      </c>
      <c r="P94" s="1">
        <f>Table13456789101112[[#This Row],[مبيعات محلية 14%]]*14%</f>
        <v>0</v>
      </c>
      <c r="Q94" s="1">
        <f>Table13456789101112[[#This Row],[مشتريات محلية 14%]]+Table13456789101112[[#This Row],[مشتريات معفية]]+Table13456789101112[[#This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11</v>
      </c>
      <c r="F95" s="1">
        <f>Table13456789101112[[#This Row],[مبيعات محلية 14%]]*14%</f>
        <v>0</v>
      </c>
      <c r="I95" s="1">
        <f>Table13456789101112[[#This Row],[مبيعات جدول 5% ]]*5%</f>
        <v>0</v>
      </c>
      <c r="K9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5" s="1">
        <f>Table13456789101112[[#This Row],[مبيعات محلية 14%]]*14%</f>
        <v>0</v>
      </c>
      <c r="P95" s="1">
        <f>Table13456789101112[[#This Row],[مبيعات محلية 14%]]*14%</f>
        <v>0</v>
      </c>
      <c r="Q95" s="1">
        <f>Table13456789101112[[#This Row],[مشتريات محلية 14%]]+Table13456789101112[[#This Row],[مشتريات معفية]]+Table13456789101112[[#This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11</v>
      </c>
      <c r="F96" s="1">
        <f>Table13456789101112[[#This Row],[مبيعات محلية 14%]]*14%</f>
        <v>0</v>
      </c>
      <c r="I96" s="1">
        <f>Table13456789101112[[#This Row],[مبيعات جدول 5% ]]*5%</f>
        <v>0</v>
      </c>
      <c r="K9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6" s="1">
        <f>Table13456789101112[[#This Row],[مبيعات محلية 14%]]*14%</f>
        <v>0</v>
      </c>
      <c r="P96" s="1">
        <f>Table13456789101112[[#This Row],[مبيعات محلية 14%]]*14%</f>
        <v>0</v>
      </c>
      <c r="Q96" s="1">
        <f>Table13456789101112[[#This Row],[مشتريات محلية 14%]]+Table13456789101112[[#This Row],[مشتريات معفية]]+Table13456789101112[[#This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11</v>
      </c>
      <c r="F97" s="1">
        <f>Table13456789101112[[#This Row],[مبيعات محلية 14%]]*14%</f>
        <v>0</v>
      </c>
      <c r="I97" s="1">
        <f>Table13456789101112[[#This Row],[مبيعات جدول 5% ]]*5%</f>
        <v>0</v>
      </c>
      <c r="K9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7" s="1">
        <f>Table13456789101112[[#This Row],[مبيعات محلية 14%]]*14%</f>
        <v>0</v>
      </c>
      <c r="P97" s="1">
        <f>Table13456789101112[[#This Row],[مبيعات محلية 14%]]*14%</f>
        <v>0</v>
      </c>
      <c r="Q97" s="1">
        <f>Table13456789101112[[#This Row],[مشتريات محلية 14%]]+Table13456789101112[[#This Row],[مشتريات معفية]]+Table13456789101112[[#This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11</v>
      </c>
      <c r="F98" s="1">
        <f>Table13456789101112[[#This Row],[مبيعات محلية 14%]]*14%</f>
        <v>0</v>
      </c>
      <c r="I98" s="1">
        <f>Table13456789101112[[#This Row],[مبيعات جدول 5% ]]*5%</f>
        <v>0</v>
      </c>
      <c r="K9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8" s="1">
        <f>Table13456789101112[[#This Row],[مبيعات محلية 14%]]*14%</f>
        <v>0</v>
      </c>
      <c r="P98" s="1">
        <f>Table13456789101112[[#This Row],[مبيعات محلية 14%]]*14%</f>
        <v>0</v>
      </c>
      <c r="Q98" s="1">
        <f>Table13456789101112[[#This Row],[مشتريات محلية 14%]]+Table13456789101112[[#This Row],[مشتريات معفية]]+Table13456789101112[[#This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11</v>
      </c>
      <c r="F99" s="1">
        <f>Table13456789101112[[#This Row],[مبيعات محلية 14%]]*14%</f>
        <v>0</v>
      </c>
      <c r="I99" s="1">
        <f>Table13456789101112[[#This Row],[مبيعات جدول 5% ]]*5%</f>
        <v>0</v>
      </c>
      <c r="K9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99" s="1">
        <f>Table13456789101112[[#This Row],[مبيعات محلية 14%]]*14%</f>
        <v>0</v>
      </c>
      <c r="P99" s="1">
        <f>Table13456789101112[[#This Row],[مبيعات محلية 14%]]*14%</f>
        <v>0</v>
      </c>
      <c r="Q99" s="1">
        <f>Table13456789101112[[#This Row],[مشتريات محلية 14%]]+Table13456789101112[[#This Row],[مشتريات معفية]]+Table13456789101112[[#This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11</v>
      </c>
      <c r="F100" s="1">
        <f>Table13456789101112[[#This Row],[مبيعات محلية 14%]]*14%</f>
        <v>0</v>
      </c>
      <c r="I100" s="1">
        <f>Table13456789101112[[#This Row],[مبيعات جدول 5% ]]*5%</f>
        <v>0</v>
      </c>
      <c r="K10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0" s="1">
        <f>Table13456789101112[[#This Row],[مبيعات محلية 14%]]*14%</f>
        <v>0</v>
      </c>
      <c r="P100" s="1">
        <f>Table13456789101112[[#This Row],[مبيعات محلية 14%]]*14%</f>
        <v>0</v>
      </c>
      <c r="Q100" s="1">
        <f>Table13456789101112[[#This Row],[مشتريات محلية 14%]]+Table13456789101112[[#This Row],[مشتريات معفية]]+Table13456789101112[[#This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11</v>
      </c>
      <c r="F101" s="1">
        <f>Table13456789101112[[#This Row],[مبيعات محلية 14%]]*14%</f>
        <v>0</v>
      </c>
      <c r="I101" s="1">
        <f>Table13456789101112[[#This Row],[مبيعات جدول 5% ]]*5%</f>
        <v>0</v>
      </c>
      <c r="K10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1" s="1">
        <f>Table13456789101112[[#This Row],[مبيعات محلية 14%]]*14%</f>
        <v>0</v>
      </c>
      <c r="P101" s="1">
        <f>Table13456789101112[[#This Row],[مبيعات محلية 14%]]*14%</f>
        <v>0</v>
      </c>
      <c r="Q101" s="1">
        <f>Table13456789101112[[#This Row],[مشتريات محلية 14%]]+Table13456789101112[[#This Row],[مشتريات معفية]]+Table13456789101112[[#This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11</v>
      </c>
      <c r="F102" s="1">
        <f>Table13456789101112[[#This Row],[مبيعات محلية 14%]]*14%</f>
        <v>0</v>
      </c>
      <c r="I102" s="1">
        <f>Table13456789101112[[#This Row],[مبيعات جدول 5% ]]*5%</f>
        <v>0</v>
      </c>
      <c r="K10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2" s="1">
        <f>Table13456789101112[[#This Row],[مبيعات محلية 14%]]*14%</f>
        <v>0</v>
      </c>
      <c r="P102" s="1">
        <f>Table13456789101112[[#This Row],[مبيعات محلية 14%]]*14%</f>
        <v>0</v>
      </c>
      <c r="Q102" s="1">
        <f>Table13456789101112[[#This Row],[مشتريات محلية 14%]]+Table13456789101112[[#This Row],[مشتريات معفية]]+Table13456789101112[[#This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11</v>
      </c>
      <c r="F103" s="1">
        <f>Table13456789101112[[#This Row],[مبيعات محلية 14%]]*14%</f>
        <v>0</v>
      </c>
      <c r="I103" s="1">
        <f>Table13456789101112[[#This Row],[مبيعات جدول 5% ]]*5%</f>
        <v>0</v>
      </c>
      <c r="K10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3" s="1">
        <f>Table13456789101112[[#This Row],[مبيعات محلية 14%]]*14%</f>
        <v>0</v>
      </c>
      <c r="P103" s="1">
        <f>Table13456789101112[[#This Row],[مبيعات محلية 14%]]*14%</f>
        <v>0</v>
      </c>
      <c r="Q103" s="1">
        <f>Table13456789101112[[#This Row],[مشتريات محلية 14%]]+Table13456789101112[[#This Row],[مشتريات معفية]]+Table13456789101112[[#This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11</v>
      </c>
      <c r="F104" s="1">
        <f>Table13456789101112[[#This Row],[مبيعات محلية 14%]]*14%</f>
        <v>0</v>
      </c>
      <c r="I104" s="1">
        <f>Table13456789101112[[#This Row],[مبيعات جدول 5% ]]*5%</f>
        <v>0</v>
      </c>
      <c r="K10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4" s="1">
        <f>Table13456789101112[[#This Row],[مبيعات محلية 14%]]*14%</f>
        <v>0</v>
      </c>
      <c r="P104" s="1">
        <f>Table13456789101112[[#This Row],[مبيعات محلية 14%]]*14%</f>
        <v>0</v>
      </c>
      <c r="Q104" s="1">
        <f>Table13456789101112[[#This Row],[مشتريات محلية 14%]]+Table13456789101112[[#This Row],[مشتريات معفية]]+Table13456789101112[[#This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11</v>
      </c>
      <c r="F105" s="1">
        <f>Table13456789101112[[#This Row],[مبيعات محلية 14%]]*14%</f>
        <v>0</v>
      </c>
      <c r="I105" s="1">
        <f>Table13456789101112[[#This Row],[مبيعات جدول 5% ]]*5%</f>
        <v>0</v>
      </c>
      <c r="K10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5" s="1">
        <f>Table13456789101112[[#This Row],[مبيعات محلية 14%]]*14%</f>
        <v>0</v>
      </c>
      <c r="P105" s="1">
        <f>Table13456789101112[[#This Row],[مبيعات محلية 14%]]*14%</f>
        <v>0</v>
      </c>
      <c r="Q105" s="1">
        <f>Table13456789101112[[#This Row],[مشتريات محلية 14%]]+Table13456789101112[[#This Row],[مشتريات معفية]]+Table13456789101112[[#This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11</v>
      </c>
      <c r="F106" s="1">
        <f>Table13456789101112[[#This Row],[مبيعات محلية 14%]]*14%</f>
        <v>0</v>
      </c>
      <c r="I106" s="1">
        <f>Table13456789101112[[#This Row],[مبيعات جدول 5% ]]*5%</f>
        <v>0</v>
      </c>
      <c r="K10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6" s="1">
        <f>Table13456789101112[[#This Row],[مبيعات محلية 14%]]*14%</f>
        <v>0</v>
      </c>
      <c r="P106" s="1">
        <f>Table13456789101112[[#This Row],[مبيعات محلية 14%]]*14%</f>
        <v>0</v>
      </c>
      <c r="Q106" s="1">
        <f>Table13456789101112[[#This Row],[مشتريات محلية 14%]]+Table13456789101112[[#This Row],[مشتريات معفية]]+Table13456789101112[[#This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11</v>
      </c>
      <c r="F107" s="1">
        <f>Table13456789101112[[#This Row],[مبيعات محلية 14%]]*14%</f>
        <v>0</v>
      </c>
      <c r="I107" s="1">
        <f>Table13456789101112[[#This Row],[مبيعات جدول 5% ]]*5%</f>
        <v>0</v>
      </c>
      <c r="K10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7" s="1">
        <f>Table13456789101112[[#This Row],[مبيعات محلية 14%]]*14%</f>
        <v>0</v>
      </c>
      <c r="P107" s="1">
        <f>Table13456789101112[[#This Row],[مبيعات محلية 14%]]*14%</f>
        <v>0</v>
      </c>
      <c r="Q107" s="1">
        <f>Table13456789101112[[#This Row],[مشتريات محلية 14%]]+Table13456789101112[[#This Row],[مشتريات معفية]]+Table13456789101112[[#This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11</v>
      </c>
      <c r="F108" s="1">
        <f>Table13456789101112[[#This Row],[مبيعات محلية 14%]]*14%</f>
        <v>0</v>
      </c>
      <c r="I108" s="1">
        <f>Table13456789101112[[#This Row],[مبيعات جدول 5% ]]*5%</f>
        <v>0</v>
      </c>
      <c r="K10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8" s="1">
        <f>Table13456789101112[[#This Row],[مبيعات محلية 14%]]*14%</f>
        <v>0</v>
      </c>
      <c r="P108" s="1">
        <f>Table13456789101112[[#This Row],[مبيعات محلية 14%]]*14%</f>
        <v>0</v>
      </c>
      <c r="Q108" s="1">
        <f>Table13456789101112[[#This Row],[مشتريات محلية 14%]]+Table13456789101112[[#This Row],[مشتريات معفية]]+Table13456789101112[[#This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11</v>
      </c>
      <c r="F109" s="1">
        <f>Table13456789101112[[#This Row],[مبيعات محلية 14%]]*14%</f>
        <v>0</v>
      </c>
      <c r="I109" s="1">
        <f>Table13456789101112[[#This Row],[مبيعات جدول 5% ]]*5%</f>
        <v>0</v>
      </c>
      <c r="K10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09" s="1">
        <f>Table13456789101112[[#This Row],[مبيعات محلية 14%]]*14%</f>
        <v>0</v>
      </c>
      <c r="P109" s="1">
        <f>Table13456789101112[[#This Row],[مبيعات محلية 14%]]*14%</f>
        <v>0</v>
      </c>
      <c r="Q109" s="1">
        <f>Table13456789101112[[#This Row],[مشتريات محلية 14%]]+Table13456789101112[[#This Row],[مشتريات معفية]]+Table13456789101112[[#This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11</v>
      </c>
      <c r="F110" s="1">
        <f>Table13456789101112[[#This Row],[مبيعات محلية 14%]]*14%</f>
        <v>0</v>
      </c>
      <c r="I110" s="1">
        <f>Table13456789101112[[#This Row],[مبيعات جدول 5% ]]*5%</f>
        <v>0</v>
      </c>
      <c r="K11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0" s="1">
        <f>Table13456789101112[[#This Row],[مبيعات محلية 14%]]*14%</f>
        <v>0</v>
      </c>
      <c r="P110" s="1">
        <f>Table13456789101112[[#This Row],[مبيعات محلية 14%]]*14%</f>
        <v>0</v>
      </c>
      <c r="Q110" s="1">
        <f>Table13456789101112[[#This Row],[مشتريات محلية 14%]]+Table13456789101112[[#This Row],[مشتريات معفية]]+Table13456789101112[[#This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11</v>
      </c>
      <c r="F111" s="1">
        <f>Table13456789101112[[#This Row],[مبيعات محلية 14%]]*14%</f>
        <v>0</v>
      </c>
      <c r="I111" s="1">
        <f>Table13456789101112[[#This Row],[مبيعات جدول 5% ]]*5%</f>
        <v>0</v>
      </c>
      <c r="K11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1" s="1">
        <f>Table13456789101112[[#This Row],[مبيعات محلية 14%]]*14%</f>
        <v>0</v>
      </c>
      <c r="P111" s="1">
        <f>Table13456789101112[[#This Row],[مبيعات محلية 14%]]*14%</f>
        <v>0</v>
      </c>
      <c r="Q111" s="1">
        <f>Table13456789101112[[#This Row],[مشتريات محلية 14%]]+Table13456789101112[[#This Row],[مشتريات معفية]]+Table13456789101112[[#This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11</v>
      </c>
      <c r="F112" s="1">
        <f>Table13456789101112[[#This Row],[مبيعات محلية 14%]]*14%</f>
        <v>0</v>
      </c>
      <c r="I112" s="1">
        <f>Table13456789101112[[#This Row],[مبيعات جدول 5% ]]*5%</f>
        <v>0</v>
      </c>
      <c r="K11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2" s="1">
        <f>Table13456789101112[[#This Row],[مبيعات محلية 14%]]*14%</f>
        <v>0</v>
      </c>
      <c r="P112" s="1">
        <f>Table13456789101112[[#This Row],[مبيعات محلية 14%]]*14%</f>
        <v>0</v>
      </c>
      <c r="Q112" s="1">
        <f>Table13456789101112[[#This Row],[مشتريات محلية 14%]]+Table13456789101112[[#This Row],[مشتريات معفية]]+Table13456789101112[[#This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11</v>
      </c>
      <c r="F113" s="1">
        <f>Table13456789101112[[#This Row],[مبيعات محلية 14%]]*14%</f>
        <v>0</v>
      </c>
      <c r="I113" s="1">
        <f>Table13456789101112[[#This Row],[مبيعات جدول 5% ]]*5%</f>
        <v>0</v>
      </c>
      <c r="K11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3" s="1">
        <f>Table13456789101112[[#This Row],[مبيعات محلية 14%]]*14%</f>
        <v>0</v>
      </c>
      <c r="P113" s="1">
        <f>Table13456789101112[[#This Row],[مبيعات محلية 14%]]*14%</f>
        <v>0</v>
      </c>
      <c r="Q113" s="1">
        <f>Table13456789101112[[#This Row],[مشتريات محلية 14%]]+Table13456789101112[[#This Row],[مشتريات معفية]]+Table13456789101112[[#This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11</v>
      </c>
      <c r="F114" s="1">
        <f>Table13456789101112[[#This Row],[مبيعات محلية 14%]]*14%</f>
        <v>0</v>
      </c>
      <c r="I114" s="1">
        <f>Table13456789101112[[#This Row],[مبيعات جدول 5% ]]*5%</f>
        <v>0</v>
      </c>
      <c r="K11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4" s="1">
        <f>Table13456789101112[[#This Row],[مبيعات محلية 14%]]*14%</f>
        <v>0</v>
      </c>
      <c r="P114" s="1">
        <f>Table13456789101112[[#This Row],[مبيعات محلية 14%]]*14%</f>
        <v>0</v>
      </c>
      <c r="Q114" s="1">
        <f>Table13456789101112[[#This Row],[مشتريات محلية 14%]]+Table13456789101112[[#This Row],[مشتريات معفية]]+Table13456789101112[[#This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11</v>
      </c>
      <c r="F115" s="1">
        <f>Table13456789101112[[#This Row],[مبيعات محلية 14%]]*14%</f>
        <v>0</v>
      </c>
      <c r="I115" s="1">
        <f>Table13456789101112[[#This Row],[مبيعات جدول 5% ]]*5%</f>
        <v>0</v>
      </c>
      <c r="K11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5" s="1">
        <f>Table13456789101112[[#This Row],[مبيعات محلية 14%]]*14%</f>
        <v>0</v>
      </c>
      <c r="P115" s="1">
        <f>Table13456789101112[[#This Row],[مبيعات محلية 14%]]*14%</f>
        <v>0</v>
      </c>
      <c r="Q115" s="1">
        <f>Table13456789101112[[#This Row],[مشتريات محلية 14%]]+Table13456789101112[[#This Row],[مشتريات معفية]]+Table13456789101112[[#This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11</v>
      </c>
      <c r="F116" s="1">
        <f>Table13456789101112[[#This Row],[مبيعات محلية 14%]]*14%</f>
        <v>0</v>
      </c>
      <c r="I116" s="1">
        <f>Table13456789101112[[#This Row],[مبيعات جدول 5% ]]*5%</f>
        <v>0</v>
      </c>
      <c r="K11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6" s="1">
        <f>Table13456789101112[[#This Row],[مبيعات محلية 14%]]*14%</f>
        <v>0</v>
      </c>
      <c r="P116" s="1">
        <f>Table13456789101112[[#This Row],[مبيعات محلية 14%]]*14%</f>
        <v>0</v>
      </c>
      <c r="Q116" s="1">
        <f>Table13456789101112[[#This Row],[مشتريات محلية 14%]]+Table13456789101112[[#This Row],[مشتريات معفية]]+Table13456789101112[[#This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11</v>
      </c>
      <c r="F117" s="1">
        <f>Table13456789101112[[#This Row],[مبيعات محلية 14%]]*14%</f>
        <v>0</v>
      </c>
      <c r="I117" s="1">
        <f>Table13456789101112[[#This Row],[مبيعات جدول 5% ]]*5%</f>
        <v>0</v>
      </c>
      <c r="K11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7" s="1">
        <f>Table13456789101112[[#This Row],[مبيعات محلية 14%]]*14%</f>
        <v>0</v>
      </c>
      <c r="P117" s="1">
        <f>Table13456789101112[[#This Row],[مبيعات محلية 14%]]*14%</f>
        <v>0</v>
      </c>
      <c r="Q117" s="1">
        <f>Table13456789101112[[#This Row],[مشتريات محلية 14%]]+Table13456789101112[[#This Row],[مشتريات معفية]]+Table13456789101112[[#This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11</v>
      </c>
      <c r="F118" s="1">
        <f>Table13456789101112[[#This Row],[مبيعات محلية 14%]]*14%</f>
        <v>0</v>
      </c>
      <c r="I118" s="1">
        <f>Table13456789101112[[#This Row],[مبيعات جدول 5% ]]*5%</f>
        <v>0</v>
      </c>
      <c r="K11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8" s="1">
        <f>Table13456789101112[[#This Row],[مبيعات محلية 14%]]*14%</f>
        <v>0</v>
      </c>
      <c r="P118" s="1">
        <f>Table13456789101112[[#This Row],[مبيعات محلية 14%]]*14%</f>
        <v>0</v>
      </c>
      <c r="Q118" s="1">
        <f>Table13456789101112[[#This Row],[مشتريات محلية 14%]]+Table13456789101112[[#This Row],[مشتريات معفية]]+Table13456789101112[[#This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11</v>
      </c>
      <c r="F119" s="1">
        <f>Table13456789101112[[#This Row],[مبيعات محلية 14%]]*14%</f>
        <v>0</v>
      </c>
      <c r="I119" s="1">
        <f>Table13456789101112[[#This Row],[مبيعات جدول 5% ]]*5%</f>
        <v>0</v>
      </c>
      <c r="K11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19" s="1">
        <f>Table13456789101112[[#This Row],[مبيعات محلية 14%]]*14%</f>
        <v>0</v>
      </c>
      <c r="P119" s="1">
        <f>Table13456789101112[[#This Row],[مبيعات محلية 14%]]*14%</f>
        <v>0</v>
      </c>
      <c r="Q119" s="1">
        <f>Table13456789101112[[#This Row],[مشتريات محلية 14%]]+Table13456789101112[[#This Row],[مشتريات معفية]]+Table13456789101112[[#This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11</v>
      </c>
      <c r="F120" s="1">
        <f>Table13456789101112[[#This Row],[مبيعات محلية 14%]]*14%</f>
        <v>0</v>
      </c>
      <c r="I120" s="1">
        <f>Table13456789101112[[#This Row],[مبيعات جدول 5% ]]*5%</f>
        <v>0</v>
      </c>
      <c r="K12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0" s="1">
        <f>Table13456789101112[[#This Row],[مبيعات محلية 14%]]*14%</f>
        <v>0</v>
      </c>
      <c r="P120" s="1">
        <f>Table13456789101112[[#This Row],[مبيعات محلية 14%]]*14%</f>
        <v>0</v>
      </c>
      <c r="Q120" s="1">
        <f>Table13456789101112[[#This Row],[مشتريات محلية 14%]]+Table13456789101112[[#This Row],[مشتريات معفية]]+Table13456789101112[[#This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11</v>
      </c>
      <c r="F121" s="1">
        <f>Table13456789101112[[#This Row],[مبيعات محلية 14%]]*14%</f>
        <v>0</v>
      </c>
      <c r="I121" s="1">
        <f>Table13456789101112[[#This Row],[مبيعات جدول 5% ]]*5%</f>
        <v>0</v>
      </c>
      <c r="K12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1" s="1">
        <f>Table13456789101112[[#This Row],[مبيعات محلية 14%]]*14%</f>
        <v>0</v>
      </c>
      <c r="P121" s="1">
        <f>Table13456789101112[[#This Row],[مبيعات محلية 14%]]*14%</f>
        <v>0</v>
      </c>
      <c r="Q121" s="1">
        <f>Table13456789101112[[#This Row],[مشتريات محلية 14%]]+Table13456789101112[[#This Row],[مشتريات معفية]]+Table13456789101112[[#This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11</v>
      </c>
      <c r="F122" s="1">
        <f>Table13456789101112[[#This Row],[مبيعات محلية 14%]]*14%</f>
        <v>0</v>
      </c>
      <c r="I122" s="1">
        <f>Table13456789101112[[#This Row],[مبيعات جدول 5% ]]*5%</f>
        <v>0</v>
      </c>
      <c r="K12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2" s="1">
        <f>Table13456789101112[[#This Row],[مبيعات محلية 14%]]*14%</f>
        <v>0</v>
      </c>
      <c r="P122" s="1">
        <f>Table13456789101112[[#This Row],[مبيعات محلية 14%]]*14%</f>
        <v>0</v>
      </c>
      <c r="Q122" s="1">
        <f>Table13456789101112[[#This Row],[مشتريات محلية 14%]]+Table13456789101112[[#This Row],[مشتريات معفية]]+Table13456789101112[[#This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11</v>
      </c>
      <c r="F123" s="1">
        <f>Table13456789101112[[#This Row],[مبيعات محلية 14%]]*14%</f>
        <v>0</v>
      </c>
      <c r="I123" s="1">
        <f>Table13456789101112[[#This Row],[مبيعات جدول 5% ]]*5%</f>
        <v>0</v>
      </c>
      <c r="K12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3" s="1">
        <f>Table13456789101112[[#This Row],[مبيعات محلية 14%]]*14%</f>
        <v>0</v>
      </c>
      <c r="P123" s="1">
        <f>Table13456789101112[[#This Row],[مبيعات محلية 14%]]*14%</f>
        <v>0</v>
      </c>
      <c r="Q123" s="1">
        <f>Table13456789101112[[#This Row],[مشتريات محلية 14%]]+Table13456789101112[[#This Row],[مشتريات معفية]]+Table13456789101112[[#This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11</v>
      </c>
      <c r="F124" s="1">
        <f>Table13456789101112[[#This Row],[مبيعات محلية 14%]]*14%</f>
        <v>0</v>
      </c>
      <c r="I124" s="1">
        <f>Table13456789101112[[#This Row],[مبيعات جدول 5% ]]*5%</f>
        <v>0</v>
      </c>
      <c r="K12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4" s="1">
        <f>Table13456789101112[[#This Row],[مبيعات محلية 14%]]*14%</f>
        <v>0</v>
      </c>
      <c r="P124" s="1">
        <f>Table13456789101112[[#This Row],[مبيعات محلية 14%]]*14%</f>
        <v>0</v>
      </c>
      <c r="Q124" s="1">
        <f>Table13456789101112[[#This Row],[مشتريات محلية 14%]]+Table13456789101112[[#This Row],[مشتريات معفية]]+Table13456789101112[[#This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11</v>
      </c>
      <c r="F125" s="1">
        <f>Table13456789101112[[#This Row],[مبيعات محلية 14%]]*14%</f>
        <v>0</v>
      </c>
      <c r="I125" s="1">
        <f>Table13456789101112[[#This Row],[مبيعات جدول 5% ]]*5%</f>
        <v>0</v>
      </c>
      <c r="K12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5" s="1">
        <f>Table13456789101112[[#This Row],[مبيعات محلية 14%]]*14%</f>
        <v>0</v>
      </c>
      <c r="P125" s="1">
        <f>Table13456789101112[[#This Row],[مبيعات محلية 14%]]*14%</f>
        <v>0</v>
      </c>
      <c r="Q125" s="1">
        <f>Table13456789101112[[#This Row],[مشتريات محلية 14%]]+Table13456789101112[[#This Row],[مشتريات معفية]]+Table13456789101112[[#This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11</v>
      </c>
      <c r="F126" s="1">
        <f>Table13456789101112[[#This Row],[مبيعات محلية 14%]]*14%</f>
        <v>0</v>
      </c>
      <c r="I126" s="1">
        <f>Table13456789101112[[#This Row],[مبيعات جدول 5% ]]*5%</f>
        <v>0</v>
      </c>
      <c r="K12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6" s="1">
        <f>Table13456789101112[[#This Row],[مبيعات محلية 14%]]*14%</f>
        <v>0</v>
      </c>
      <c r="P126" s="1">
        <f>Table13456789101112[[#This Row],[مبيعات محلية 14%]]*14%</f>
        <v>0</v>
      </c>
      <c r="Q126" s="1">
        <f>Table13456789101112[[#This Row],[مشتريات محلية 14%]]+Table13456789101112[[#This Row],[مشتريات معفية]]+Table13456789101112[[#This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11</v>
      </c>
      <c r="F127" s="1">
        <f>Table13456789101112[[#This Row],[مبيعات محلية 14%]]*14%</f>
        <v>0</v>
      </c>
      <c r="I127" s="1">
        <f>Table13456789101112[[#This Row],[مبيعات جدول 5% ]]*5%</f>
        <v>0</v>
      </c>
      <c r="K12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7" s="1">
        <f>Table13456789101112[[#This Row],[مبيعات محلية 14%]]*14%</f>
        <v>0</v>
      </c>
      <c r="P127" s="1">
        <f>Table13456789101112[[#This Row],[مبيعات محلية 14%]]*14%</f>
        <v>0</v>
      </c>
      <c r="Q127" s="1">
        <f>Table13456789101112[[#This Row],[مشتريات محلية 14%]]+Table13456789101112[[#This Row],[مشتريات معفية]]+Table13456789101112[[#This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11</v>
      </c>
      <c r="F128" s="1">
        <f>Table13456789101112[[#This Row],[مبيعات محلية 14%]]*14%</f>
        <v>0</v>
      </c>
      <c r="I128" s="1">
        <f>Table13456789101112[[#This Row],[مبيعات جدول 5% ]]*5%</f>
        <v>0</v>
      </c>
      <c r="K12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8" s="1">
        <f>Table13456789101112[[#This Row],[مبيعات محلية 14%]]*14%</f>
        <v>0</v>
      </c>
      <c r="P128" s="1">
        <f>Table13456789101112[[#This Row],[مبيعات محلية 14%]]*14%</f>
        <v>0</v>
      </c>
      <c r="Q128" s="1">
        <f>Table13456789101112[[#This Row],[مشتريات محلية 14%]]+Table13456789101112[[#This Row],[مشتريات معفية]]+Table13456789101112[[#This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11</v>
      </c>
      <c r="F129" s="1">
        <f>Table13456789101112[[#This Row],[مبيعات محلية 14%]]*14%</f>
        <v>0</v>
      </c>
      <c r="I129" s="1">
        <f>Table13456789101112[[#This Row],[مبيعات جدول 5% ]]*5%</f>
        <v>0</v>
      </c>
      <c r="K12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29" s="1">
        <f>Table13456789101112[[#This Row],[مبيعات محلية 14%]]*14%</f>
        <v>0</v>
      </c>
      <c r="P129" s="1">
        <f>Table13456789101112[[#This Row],[مبيعات محلية 14%]]*14%</f>
        <v>0</v>
      </c>
      <c r="Q129" s="1">
        <f>Table13456789101112[[#This Row],[مشتريات محلية 14%]]+Table13456789101112[[#This Row],[مشتريات معفية]]+Table13456789101112[[#This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11</v>
      </c>
      <c r="F130" s="1">
        <f>Table13456789101112[[#This Row],[مبيعات محلية 14%]]*14%</f>
        <v>0</v>
      </c>
      <c r="I130" s="1">
        <f>Table13456789101112[[#This Row],[مبيعات جدول 5% ]]*5%</f>
        <v>0</v>
      </c>
      <c r="K13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0" s="1">
        <f>Table13456789101112[[#This Row],[مبيعات محلية 14%]]*14%</f>
        <v>0</v>
      </c>
      <c r="P130" s="1">
        <f>Table13456789101112[[#This Row],[مبيعات محلية 14%]]*14%</f>
        <v>0</v>
      </c>
      <c r="Q130" s="1">
        <f>Table13456789101112[[#This Row],[مشتريات محلية 14%]]+Table13456789101112[[#This Row],[مشتريات معفية]]+Table13456789101112[[#This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11</v>
      </c>
      <c r="F131" s="1">
        <f>Table13456789101112[[#This Row],[مبيعات محلية 14%]]*14%</f>
        <v>0</v>
      </c>
      <c r="I131" s="1">
        <f>Table13456789101112[[#This Row],[مبيعات جدول 5% ]]*5%</f>
        <v>0</v>
      </c>
      <c r="K13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1" s="1">
        <f>Table13456789101112[[#This Row],[مبيعات محلية 14%]]*14%</f>
        <v>0</v>
      </c>
      <c r="P131" s="1">
        <f>Table13456789101112[[#This Row],[مبيعات محلية 14%]]*14%</f>
        <v>0</v>
      </c>
      <c r="Q131" s="1">
        <f>Table13456789101112[[#This Row],[مشتريات محلية 14%]]+Table13456789101112[[#This Row],[مشتريات معفية]]+Table13456789101112[[#This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11</v>
      </c>
      <c r="F132" s="1">
        <f>Table13456789101112[[#This Row],[مبيعات محلية 14%]]*14%</f>
        <v>0</v>
      </c>
      <c r="I132" s="1">
        <f>Table13456789101112[[#This Row],[مبيعات جدول 5% ]]*5%</f>
        <v>0</v>
      </c>
      <c r="K13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2" s="1">
        <f>Table13456789101112[[#This Row],[مبيعات محلية 14%]]*14%</f>
        <v>0</v>
      </c>
      <c r="P132" s="1">
        <f>Table13456789101112[[#This Row],[مبيعات محلية 14%]]*14%</f>
        <v>0</v>
      </c>
      <c r="Q132" s="1">
        <f>Table13456789101112[[#This Row],[مشتريات محلية 14%]]+Table13456789101112[[#This Row],[مشتريات معفية]]+Table13456789101112[[#This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11</v>
      </c>
      <c r="F133" s="1">
        <f>Table13456789101112[[#This Row],[مبيعات محلية 14%]]*14%</f>
        <v>0</v>
      </c>
      <c r="I133" s="1">
        <f>Table13456789101112[[#This Row],[مبيعات جدول 5% ]]*5%</f>
        <v>0</v>
      </c>
      <c r="K13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3" s="1">
        <f>Table13456789101112[[#This Row],[مبيعات محلية 14%]]*14%</f>
        <v>0</v>
      </c>
      <c r="P133" s="1">
        <f>Table13456789101112[[#This Row],[مبيعات محلية 14%]]*14%</f>
        <v>0</v>
      </c>
      <c r="Q133" s="1">
        <f>Table13456789101112[[#This Row],[مشتريات محلية 14%]]+Table13456789101112[[#This Row],[مشتريات معفية]]+Table13456789101112[[#This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11</v>
      </c>
      <c r="F134" s="1">
        <f>Table13456789101112[[#This Row],[مبيعات محلية 14%]]*14%</f>
        <v>0</v>
      </c>
      <c r="I134" s="1">
        <f>Table13456789101112[[#This Row],[مبيعات جدول 5% ]]*5%</f>
        <v>0</v>
      </c>
      <c r="K13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4" s="1">
        <f>Table13456789101112[[#This Row],[مبيعات محلية 14%]]*14%</f>
        <v>0</v>
      </c>
      <c r="P134" s="1">
        <f>Table13456789101112[[#This Row],[مبيعات محلية 14%]]*14%</f>
        <v>0</v>
      </c>
      <c r="Q134" s="1">
        <f>Table13456789101112[[#This Row],[مشتريات محلية 14%]]+Table13456789101112[[#This Row],[مشتريات معفية]]+Table13456789101112[[#This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11</v>
      </c>
      <c r="F135" s="1">
        <f>Table13456789101112[[#This Row],[مبيعات محلية 14%]]*14%</f>
        <v>0</v>
      </c>
      <c r="I135" s="1">
        <f>Table13456789101112[[#This Row],[مبيعات جدول 5% ]]*5%</f>
        <v>0</v>
      </c>
      <c r="K13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5" s="1">
        <f>Table13456789101112[[#This Row],[مبيعات محلية 14%]]*14%</f>
        <v>0</v>
      </c>
      <c r="P135" s="1">
        <f>Table13456789101112[[#This Row],[مبيعات محلية 14%]]*14%</f>
        <v>0</v>
      </c>
      <c r="Q135" s="1">
        <f>Table13456789101112[[#This Row],[مشتريات محلية 14%]]+Table13456789101112[[#This Row],[مشتريات معفية]]+Table13456789101112[[#This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11</v>
      </c>
      <c r="F136" s="1">
        <f>Table13456789101112[[#This Row],[مبيعات محلية 14%]]*14%</f>
        <v>0</v>
      </c>
      <c r="I136" s="1">
        <f>Table13456789101112[[#This Row],[مبيعات جدول 5% ]]*5%</f>
        <v>0</v>
      </c>
      <c r="K13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6" s="1">
        <f>Table13456789101112[[#This Row],[مبيعات محلية 14%]]*14%</f>
        <v>0</v>
      </c>
      <c r="P136" s="1">
        <f>Table13456789101112[[#This Row],[مبيعات محلية 14%]]*14%</f>
        <v>0</v>
      </c>
      <c r="Q136" s="1">
        <f>Table13456789101112[[#This Row],[مشتريات محلية 14%]]+Table13456789101112[[#This Row],[مشتريات معفية]]+Table13456789101112[[#This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11</v>
      </c>
      <c r="F137" s="1">
        <f>Table13456789101112[[#This Row],[مبيعات محلية 14%]]*14%</f>
        <v>0</v>
      </c>
      <c r="I137" s="1">
        <f>Table13456789101112[[#This Row],[مبيعات جدول 5% ]]*5%</f>
        <v>0</v>
      </c>
      <c r="K13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7" s="1">
        <f>Table13456789101112[[#This Row],[مبيعات محلية 14%]]*14%</f>
        <v>0</v>
      </c>
      <c r="P137" s="1">
        <f>Table13456789101112[[#This Row],[مبيعات محلية 14%]]*14%</f>
        <v>0</v>
      </c>
      <c r="Q137" s="1">
        <f>Table13456789101112[[#This Row],[مشتريات محلية 14%]]+Table13456789101112[[#This Row],[مشتريات معفية]]+Table13456789101112[[#This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11</v>
      </c>
      <c r="F138" s="1">
        <f>Table13456789101112[[#This Row],[مبيعات محلية 14%]]*14%</f>
        <v>0</v>
      </c>
      <c r="I138" s="1">
        <f>Table13456789101112[[#This Row],[مبيعات جدول 5% ]]*5%</f>
        <v>0</v>
      </c>
      <c r="K13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8" s="1">
        <f>Table13456789101112[[#This Row],[مبيعات محلية 14%]]*14%</f>
        <v>0</v>
      </c>
      <c r="P138" s="1">
        <f>Table13456789101112[[#This Row],[مبيعات محلية 14%]]*14%</f>
        <v>0</v>
      </c>
      <c r="Q138" s="1">
        <f>Table13456789101112[[#This Row],[مشتريات محلية 14%]]+Table13456789101112[[#This Row],[مشتريات معفية]]+Table13456789101112[[#This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11</v>
      </c>
      <c r="F139" s="1">
        <f>Table13456789101112[[#This Row],[مبيعات محلية 14%]]*14%</f>
        <v>0</v>
      </c>
      <c r="I139" s="1">
        <f>Table13456789101112[[#This Row],[مبيعات جدول 5% ]]*5%</f>
        <v>0</v>
      </c>
      <c r="K13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39" s="1">
        <f>Table13456789101112[[#This Row],[مبيعات محلية 14%]]*14%</f>
        <v>0</v>
      </c>
      <c r="P139" s="1">
        <f>Table13456789101112[[#This Row],[مبيعات محلية 14%]]*14%</f>
        <v>0</v>
      </c>
      <c r="Q139" s="1">
        <f>Table13456789101112[[#This Row],[مشتريات محلية 14%]]+Table13456789101112[[#This Row],[مشتريات معفية]]+Table13456789101112[[#This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11</v>
      </c>
      <c r="F140" s="1">
        <f>Table13456789101112[[#This Row],[مبيعات محلية 14%]]*14%</f>
        <v>0</v>
      </c>
      <c r="I140" s="1">
        <f>Table13456789101112[[#This Row],[مبيعات جدول 5% ]]*5%</f>
        <v>0</v>
      </c>
      <c r="K14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0" s="1">
        <f>Table13456789101112[[#This Row],[مبيعات محلية 14%]]*14%</f>
        <v>0</v>
      </c>
      <c r="P140" s="1">
        <f>Table13456789101112[[#This Row],[مبيعات محلية 14%]]*14%</f>
        <v>0</v>
      </c>
      <c r="Q140" s="1">
        <f>Table13456789101112[[#This Row],[مشتريات محلية 14%]]+Table13456789101112[[#This Row],[مشتريات معفية]]+Table13456789101112[[#This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11</v>
      </c>
      <c r="F141" s="1">
        <f>Table13456789101112[[#This Row],[مبيعات محلية 14%]]*14%</f>
        <v>0</v>
      </c>
      <c r="I141" s="1">
        <f>Table13456789101112[[#This Row],[مبيعات جدول 5% ]]*5%</f>
        <v>0</v>
      </c>
      <c r="K14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1" s="1">
        <f>Table13456789101112[[#This Row],[مبيعات محلية 14%]]*14%</f>
        <v>0</v>
      </c>
      <c r="P141" s="1">
        <f>Table13456789101112[[#This Row],[مبيعات محلية 14%]]*14%</f>
        <v>0</v>
      </c>
      <c r="Q141" s="1">
        <f>Table13456789101112[[#This Row],[مشتريات محلية 14%]]+Table13456789101112[[#This Row],[مشتريات معفية]]+Table13456789101112[[#This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11</v>
      </c>
      <c r="F142" s="1">
        <f>Table13456789101112[[#This Row],[مبيعات محلية 14%]]*14%</f>
        <v>0</v>
      </c>
      <c r="I142" s="1">
        <f>Table13456789101112[[#This Row],[مبيعات جدول 5% ]]*5%</f>
        <v>0</v>
      </c>
      <c r="K14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2" s="1">
        <f>Table13456789101112[[#This Row],[مبيعات محلية 14%]]*14%</f>
        <v>0</v>
      </c>
      <c r="P142" s="1">
        <f>Table13456789101112[[#This Row],[مبيعات محلية 14%]]*14%</f>
        <v>0</v>
      </c>
      <c r="Q142" s="1">
        <f>Table13456789101112[[#This Row],[مشتريات محلية 14%]]+Table13456789101112[[#This Row],[مشتريات معفية]]+Table13456789101112[[#This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11</v>
      </c>
      <c r="F143" s="1">
        <f>Table13456789101112[[#This Row],[مبيعات محلية 14%]]*14%</f>
        <v>0</v>
      </c>
      <c r="I143" s="1">
        <f>Table13456789101112[[#This Row],[مبيعات جدول 5% ]]*5%</f>
        <v>0</v>
      </c>
      <c r="K14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3" s="1">
        <f>Table13456789101112[[#This Row],[مبيعات محلية 14%]]*14%</f>
        <v>0</v>
      </c>
      <c r="P143" s="1">
        <f>Table13456789101112[[#This Row],[مبيعات محلية 14%]]*14%</f>
        <v>0</v>
      </c>
      <c r="Q143" s="1">
        <f>Table13456789101112[[#This Row],[مشتريات محلية 14%]]+Table13456789101112[[#This Row],[مشتريات معفية]]+Table13456789101112[[#This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11</v>
      </c>
      <c r="F144" s="1">
        <f>Table13456789101112[[#This Row],[مبيعات محلية 14%]]*14%</f>
        <v>0</v>
      </c>
      <c r="I144" s="1">
        <f>Table13456789101112[[#This Row],[مبيعات جدول 5% ]]*5%</f>
        <v>0</v>
      </c>
      <c r="K14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4" s="1">
        <f>Table13456789101112[[#This Row],[مبيعات محلية 14%]]*14%</f>
        <v>0</v>
      </c>
      <c r="P144" s="1">
        <f>Table13456789101112[[#This Row],[مبيعات محلية 14%]]*14%</f>
        <v>0</v>
      </c>
      <c r="Q144" s="1">
        <f>Table13456789101112[[#This Row],[مشتريات محلية 14%]]+Table13456789101112[[#This Row],[مشتريات معفية]]+Table13456789101112[[#This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11</v>
      </c>
      <c r="F145" s="1">
        <f>Table13456789101112[[#This Row],[مبيعات محلية 14%]]*14%</f>
        <v>0</v>
      </c>
      <c r="I145" s="1">
        <f>Table13456789101112[[#This Row],[مبيعات جدول 5% ]]*5%</f>
        <v>0</v>
      </c>
      <c r="K14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5" s="1">
        <f>Table13456789101112[[#This Row],[مبيعات محلية 14%]]*14%</f>
        <v>0</v>
      </c>
      <c r="P145" s="1">
        <f>Table13456789101112[[#This Row],[مبيعات محلية 14%]]*14%</f>
        <v>0</v>
      </c>
      <c r="Q145" s="1">
        <f>Table13456789101112[[#This Row],[مشتريات محلية 14%]]+Table13456789101112[[#This Row],[مشتريات معفية]]+Table13456789101112[[#This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11</v>
      </c>
      <c r="F146" s="1">
        <f>Table13456789101112[[#This Row],[مبيعات محلية 14%]]*14%</f>
        <v>0</v>
      </c>
      <c r="I146" s="1">
        <f>Table13456789101112[[#This Row],[مبيعات جدول 5% ]]*5%</f>
        <v>0</v>
      </c>
      <c r="K14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6" s="1">
        <f>Table13456789101112[[#This Row],[مبيعات محلية 14%]]*14%</f>
        <v>0</v>
      </c>
      <c r="P146" s="1">
        <f>Table13456789101112[[#This Row],[مبيعات محلية 14%]]*14%</f>
        <v>0</v>
      </c>
      <c r="Q146" s="1">
        <f>Table13456789101112[[#This Row],[مشتريات محلية 14%]]+Table13456789101112[[#This Row],[مشتريات معفية]]+Table13456789101112[[#This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11</v>
      </c>
      <c r="F147" s="1">
        <f>Table13456789101112[[#This Row],[مبيعات محلية 14%]]*14%</f>
        <v>0</v>
      </c>
      <c r="I147" s="1">
        <f>Table13456789101112[[#This Row],[مبيعات جدول 5% ]]*5%</f>
        <v>0</v>
      </c>
      <c r="K14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7" s="1">
        <f>Table13456789101112[[#This Row],[مبيعات محلية 14%]]*14%</f>
        <v>0</v>
      </c>
      <c r="P147" s="1">
        <f>Table13456789101112[[#This Row],[مبيعات محلية 14%]]*14%</f>
        <v>0</v>
      </c>
      <c r="Q147" s="1">
        <f>Table13456789101112[[#This Row],[مشتريات محلية 14%]]+Table13456789101112[[#This Row],[مشتريات معفية]]+Table13456789101112[[#This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11</v>
      </c>
      <c r="F148" s="1">
        <f>Table13456789101112[[#This Row],[مبيعات محلية 14%]]*14%</f>
        <v>0</v>
      </c>
      <c r="I148" s="1">
        <f>Table13456789101112[[#This Row],[مبيعات جدول 5% ]]*5%</f>
        <v>0</v>
      </c>
      <c r="K14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8" s="1">
        <f>Table13456789101112[[#This Row],[مبيعات محلية 14%]]*14%</f>
        <v>0</v>
      </c>
      <c r="P148" s="1">
        <f>Table13456789101112[[#This Row],[مبيعات محلية 14%]]*14%</f>
        <v>0</v>
      </c>
      <c r="Q148" s="1">
        <f>Table13456789101112[[#This Row],[مشتريات محلية 14%]]+Table13456789101112[[#This Row],[مشتريات معفية]]+Table13456789101112[[#This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11</v>
      </c>
      <c r="F149" s="1">
        <f>Table13456789101112[[#This Row],[مبيعات محلية 14%]]*14%</f>
        <v>0</v>
      </c>
      <c r="I149" s="1">
        <f>Table13456789101112[[#This Row],[مبيعات جدول 5% ]]*5%</f>
        <v>0</v>
      </c>
      <c r="K14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49" s="1">
        <f>Table13456789101112[[#This Row],[مبيعات محلية 14%]]*14%</f>
        <v>0</v>
      </c>
      <c r="P149" s="1">
        <f>Table13456789101112[[#This Row],[مبيعات محلية 14%]]*14%</f>
        <v>0</v>
      </c>
      <c r="Q149" s="1">
        <f>Table13456789101112[[#This Row],[مشتريات محلية 14%]]+Table13456789101112[[#This Row],[مشتريات معفية]]+Table13456789101112[[#This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11</v>
      </c>
      <c r="F150" s="1">
        <f>Table13456789101112[[#This Row],[مبيعات محلية 14%]]*14%</f>
        <v>0</v>
      </c>
      <c r="I150" s="1">
        <f>Table13456789101112[[#This Row],[مبيعات جدول 5% ]]*5%</f>
        <v>0</v>
      </c>
      <c r="K15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0" s="1">
        <f>Table13456789101112[[#This Row],[مبيعات محلية 14%]]*14%</f>
        <v>0</v>
      </c>
      <c r="P150" s="1">
        <f>Table13456789101112[[#This Row],[مبيعات محلية 14%]]*14%</f>
        <v>0</v>
      </c>
      <c r="Q150" s="1">
        <f>Table13456789101112[[#This Row],[مشتريات محلية 14%]]+Table13456789101112[[#This Row],[مشتريات معفية]]+Table13456789101112[[#This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11</v>
      </c>
      <c r="F151" s="1">
        <f>Table13456789101112[[#This Row],[مبيعات محلية 14%]]*14%</f>
        <v>0</v>
      </c>
      <c r="I151" s="1">
        <f>Table13456789101112[[#This Row],[مبيعات جدول 5% ]]*5%</f>
        <v>0</v>
      </c>
      <c r="K15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1" s="1">
        <f>Table13456789101112[[#This Row],[مبيعات محلية 14%]]*14%</f>
        <v>0</v>
      </c>
      <c r="P151" s="1">
        <f>Table13456789101112[[#This Row],[مبيعات محلية 14%]]*14%</f>
        <v>0</v>
      </c>
      <c r="Q151" s="1">
        <f>Table13456789101112[[#This Row],[مشتريات محلية 14%]]+Table13456789101112[[#This Row],[مشتريات معفية]]+Table13456789101112[[#This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11</v>
      </c>
      <c r="F152" s="1">
        <f>Table13456789101112[[#This Row],[مبيعات محلية 14%]]*14%</f>
        <v>0</v>
      </c>
      <c r="I152" s="1">
        <f>Table13456789101112[[#This Row],[مبيعات جدول 5% ]]*5%</f>
        <v>0</v>
      </c>
      <c r="K15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2" s="1">
        <f>Table13456789101112[[#This Row],[مبيعات محلية 14%]]*14%</f>
        <v>0</v>
      </c>
      <c r="P152" s="1">
        <f>Table13456789101112[[#This Row],[مبيعات محلية 14%]]*14%</f>
        <v>0</v>
      </c>
      <c r="Q152" s="1">
        <f>Table13456789101112[[#This Row],[مشتريات محلية 14%]]+Table13456789101112[[#This Row],[مشتريات معفية]]+Table13456789101112[[#This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11</v>
      </c>
      <c r="F153" s="1">
        <f>Table13456789101112[[#This Row],[مبيعات محلية 14%]]*14%</f>
        <v>0</v>
      </c>
      <c r="I153" s="1">
        <f>Table13456789101112[[#This Row],[مبيعات جدول 5% ]]*5%</f>
        <v>0</v>
      </c>
      <c r="K15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3" s="1">
        <f>Table13456789101112[[#This Row],[مبيعات محلية 14%]]*14%</f>
        <v>0</v>
      </c>
      <c r="P153" s="1">
        <f>Table13456789101112[[#This Row],[مبيعات محلية 14%]]*14%</f>
        <v>0</v>
      </c>
      <c r="Q153" s="1">
        <f>Table13456789101112[[#This Row],[مشتريات محلية 14%]]+Table13456789101112[[#This Row],[مشتريات معفية]]+Table13456789101112[[#This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11</v>
      </c>
      <c r="F154" s="1">
        <f>Table13456789101112[[#This Row],[مبيعات محلية 14%]]*14%</f>
        <v>0</v>
      </c>
      <c r="I154" s="1">
        <f>Table13456789101112[[#This Row],[مبيعات جدول 5% ]]*5%</f>
        <v>0</v>
      </c>
      <c r="K15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4" s="1">
        <f>Table13456789101112[[#This Row],[مبيعات محلية 14%]]*14%</f>
        <v>0</v>
      </c>
      <c r="P154" s="1">
        <f>Table13456789101112[[#This Row],[مبيعات محلية 14%]]*14%</f>
        <v>0</v>
      </c>
      <c r="Q154" s="1">
        <f>Table13456789101112[[#This Row],[مشتريات محلية 14%]]+Table13456789101112[[#This Row],[مشتريات معفية]]+Table13456789101112[[#This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11</v>
      </c>
      <c r="F155" s="1">
        <f>Table13456789101112[[#This Row],[مبيعات محلية 14%]]*14%</f>
        <v>0</v>
      </c>
      <c r="I155" s="1">
        <f>Table13456789101112[[#This Row],[مبيعات جدول 5% ]]*5%</f>
        <v>0</v>
      </c>
      <c r="K15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5" s="1">
        <f>Table13456789101112[[#This Row],[مبيعات محلية 14%]]*14%</f>
        <v>0</v>
      </c>
      <c r="P155" s="1">
        <f>Table13456789101112[[#This Row],[مبيعات محلية 14%]]*14%</f>
        <v>0</v>
      </c>
      <c r="Q155" s="1">
        <f>Table13456789101112[[#This Row],[مشتريات محلية 14%]]+Table13456789101112[[#This Row],[مشتريات معفية]]+Table13456789101112[[#This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11</v>
      </c>
      <c r="F156" s="1">
        <f>Table13456789101112[[#This Row],[مبيعات محلية 14%]]*14%</f>
        <v>0</v>
      </c>
      <c r="I156" s="1">
        <f>Table13456789101112[[#This Row],[مبيعات جدول 5% ]]*5%</f>
        <v>0</v>
      </c>
      <c r="K15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6" s="1">
        <f>Table13456789101112[[#This Row],[مبيعات محلية 14%]]*14%</f>
        <v>0</v>
      </c>
      <c r="P156" s="1">
        <f>Table13456789101112[[#This Row],[مبيعات محلية 14%]]*14%</f>
        <v>0</v>
      </c>
      <c r="Q156" s="1">
        <f>Table13456789101112[[#This Row],[مشتريات محلية 14%]]+Table13456789101112[[#This Row],[مشتريات معفية]]+Table13456789101112[[#This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11</v>
      </c>
      <c r="F157" s="1">
        <f>Table13456789101112[[#This Row],[مبيعات محلية 14%]]*14%</f>
        <v>0</v>
      </c>
      <c r="I157" s="1">
        <f>Table13456789101112[[#This Row],[مبيعات جدول 5% ]]*5%</f>
        <v>0</v>
      </c>
      <c r="K15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7" s="1">
        <f>Table13456789101112[[#This Row],[مبيعات محلية 14%]]*14%</f>
        <v>0</v>
      </c>
      <c r="P157" s="1">
        <f>Table13456789101112[[#This Row],[مبيعات محلية 14%]]*14%</f>
        <v>0</v>
      </c>
      <c r="Q157" s="1">
        <f>Table13456789101112[[#This Row],[مشتريات محلية 14%]]+Table13456789101112[[#This Row],[مشتريات معفية]]+Table13456789101112[[#This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11</v>
      </c>
      <c r="F158" s="1">
        <f>Table13456789101112[[#This Row],[مبيعات محلية 14%]]*14%</f>
        <v>0</v>
      </c>
      <c r="I158" s="1">
        <f>Table13456789101112[[#This Row],[مبيعات جدول 5% ]]*5%</f>
        <v>0</v>
      </c>
      <c r="K15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8" s="1">
        <f>Table13456789101112[[#This Row],[مبيعات محلية 14%]]*14%</f>
        <v>0</v>
      </c>
      <c r="P158" s="1">
        <f>Table13456789101112[[#This Row],[مبيعات محلية 14%]]*14%</f>
        <v>0</v>
      </c>
      <c r="Q158" s="1">
        <f>Table13456789101112[[#This Row],[مشتريات محلية 14%]]+Table13456789101112[[#This Row],[مشتريات معفية]]+Table13456789101112[[#This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11</v>
      </c>
      <c r="F159" s="1">
        <f>Table13456789101112[[#This Row],[مبيعات محلية 14%]]*14%</f>
        <v>0</v>
      </c>
      <c r="I159" s="1">
        <f>Table13456789101112[[#This Row],[مبيعات جدول 5% ]]*5%</f>
        <v>0</v>
      </c>
      <c r="K15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59" s="1">
        <f>Table13456789101112[[#This Row],[مبيعات محلية 14%]]*14%</f>
        <v>0</v>
      </c>
      <c r="P159" s="1">
        <f>Table13456789101112[[#This Row],[مبيعات محلية 14%]]*14%</f>
        <v>0</v>
      </c>
      <c r="Q159" s="1">
        <f>Table13456789101112[[#This Row],[مشتريات محلية 14%]]+Table13456789101112[[#This Row],[مشتريات معفية]]+Table13456789101112[[#This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11</v>
      </c>
      <c r="F160" s="1">
        <f>Table13456789101112[[#This Row],[مبيعات محلية 14%]]*14%</f>
        <v>0</v>
      </c>
      <c r="I160" s="1">
        <f>Table13456789101112[[#This Row],[مبيعات جدول 5% ]]*5%</f>
        <v>0</v>
      </c>
      <c r="K16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0" s="1">
        <f>Table13456789101112[[#This Row],[مبيعات محلية 14%]]*14%</f>
        <v>0</v>
      </c>
      <c r="P160" s="1">
        <f>Table13456789101112[[#This Row],[مبيعات محلية 14%]]*14%</f>
        <v>0</v>
      </c>
      <c r="Q160" s="1">
        <f>Table13456789101112[[#This Row],[مشتريات محلية 14%]]+Table13456789101112[[#This Row],[مشتريات معفية]]+Table13456789101112[[#This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11</v>
      </c>
      <c r="F161" s="1">
        <f>Table13456789101112[[#This Row],[مبيعات محلية 14%]]*14%</f>
        <v>0</v>
      </c>
      <c r="I161" s="1">
        <f>Table13456789101112[[#This Row],[مبيعات جدول 5% ]]*5%</f>
        <v>0</v>
      </c>
      <c r="K16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1" s="1">
        <f>Table13456789101112[[#This Row],[مبيعات محلية 14%]]*14%</f>
        <v>0</v>
      </c>
      <c r="P161" s="1">
        <f>Table13456789101112[[#This Row],[مبيعات محلية 14%]]*14%</f>
        <v>0</v>
      </c>
      <c r="Q161" s="1">
        <f>Table13456789101112[[#This Row],[مشتريات محلية 14%]]+Table13456789101112[[#This Row],[مشتريات معفية]]+Table13456789101112[[#This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11</v>
      </c>
      <c r="F162" s="1">
        <f>Table13456789101112[[#This Row],[مبيعات محلية 14%]]*14%</f>
        <v>0</v>
      </c>
      <c r="I162" s="1">
        <f>Table13456789101112[[#This Row],[مبيعات جدول 5% ]]*5%</f>
        <v>0</v>
      </c>
      <c r="K16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2" s="1">
        <f>Table13456789101112[[#This Row],[مبيعات محلية 14%]]*14%</f>
        <v>0</v>
      </c>
      <c r="P162" s="1">
        <f>Table13456789101112[[#This Row],[مبيعات محلية 14%]]*14%</f>
        <v>0</v>
      </c>
      <c r="Q162" s="1">
        <f>Table13456789101112[[#This Row],[مشتريات محلية 14%]]+Table13456789101112[[#This Row],[مشتريات معفية]]+Table13456789101112[[#This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11</v>
      </c>
      <c r="F163" s="1">
        <f>Table13456789101112[[#This Row],[مبيعات محلية 14%]]*14%</f>
        <v>0</v>
      </c>
      <c r="I163" s="1">
        <f>Table13456789101112[[#This Row],[مبيعات جدول 5% ]]*5%</f>
        <v>0</v>
      </c>
      <c r="K16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3" s="1">
        <f>Table13456789101112[[#This Row],[مبيعات محلية 14%]]*14%</f>
        <v>0</v>
      </c>
      <c r="P163" s="1">
        <f>Table13456789101112[[#This Row],[مبيعات محلية 14%]]*14%</f>
        <v>0</v>
      </c>
      <c r="Q163" s="1">
        <f>Table13456789101112[[#This Row],[مشتريات محلية 14%]]+Table13456789101112[[#This Row],[مشتريات معفية]]+Table13456789101112[[#This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11</v>
      </c>
      <c r="F164" s="1">
        <f>Table13456789101112[[#This Row],[مبيعات محلية 14%]]*14%</f>
        <v>0</v>
      </c>
      <c r="I164" s="1">
        <f>Table13456789101112[[#This Row],[مبيعات جدول 5% ]]*5%</f>
        <v>0</v>
      </c>
      <c r="K16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4" s="1">
        <f>Table13456789101112[[#This Row],[مبيعات محلية 14%]]*14%</f>
        <v>0</v>
      </c>
      <c r="P164" s="1">
        <f>Table13456789101112[[#This Row],[مبيعات محلية 14%]]*14%</f>
        <v>0</v>
      </c>
      <c r="Q164" s="1">
        <f>Table13456789101112[[#This Row],[مشتريات محلية 14%]]+Table13456789101112[[#This Row],[مشتريات معفية]]+Table13456789101112[[#This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11</v>
      </c>
      <c r="F165" s="1">
        <f>Table13456789101112[[#This Row],[مبيعات محلية 14%]]*14%</f>
        <v>0</v>
      </c>
      <c r="I165" s="1">
        <f>Table13456789101112[[#This Row],[مبيعات جدول 5% ]]*5%</f>
        <v>0</v>
      </c>
      <c r="K16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5" s="1">
        <f>Table13456789101112[[#This Row],[مبيعات محلية 14%]]*14%</f>
        <v>0</v>
      </c>
      <c r="P165" s="1">
        <f>Table13456789101112[[#This Row],[مبيعات محلية 14%]]*14%</f>
        <v>0</v>
      </c>
      <c r="Q165" s="1">
        <f>Table13456789101112[[#This Row],[مشتريات محلية 14%]]+Table13456789101112[[#This Row],[مشتريات معفية]]+Table13456789101112[[#This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11</v>
      </c>
      <c r="F166" s="1">
        <f>Table13456789101112[[#This Row],[مبيعات محلية 14%]]*14%</f>
        <v>0</v>
      </c>
      <c r="I166" s="1">
        <f>Table13456789101112[[#This Row],[مبيعات جدول 5% ]]*5%</f>
        <v>0</v>
      </c>
      <c r="K16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6" s="1">
        <f>Table13456789101112[[#This Row],[مبيعات محلية 14%]]*14%</f>
        <v>0</v>
      </c>
      <c r="P166" s="1">
        <f>Table13456789101112[[#This Row],[مبيعات محلية 14%]]*14%</f>
        <v>0</v>
      </c>
      <c r="Q166" s="1">
        <f>Table13456789101112[[#This Row],[مشتريات محلية 14%]]+Table13456789101112[[#This Row],[مشتريات معفية]]+Table13456789101112[[#This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11</v>
      </c>
      <c r="F167" s="1">
        <f>Table13456789101112[[#This Row],[مبيعات محلية 14%]]*14%</f>
        <v>0</v>
      </c>
      <c r="I167" s="1">
        <f>Table13456789101112[[#This Row],[مبيعات جدول 5% ]]*5%</f>
        <v>0</v>
      </c>
      <c r="K16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7" s="1">
        <f>Table13456789101112[[#This Row],[مبيعات محلية 14%]]*14%</f>
        <v>0</v>
      </c>
      <c r="P167" s="1">
        <f>Table13456789101112[[#This Row],[مبيعات محلية 14%]]*14%</f>
        <v>0</v>
      </c>
      <c r="Q167" s="1">
        <f>Table13456789101112[[#This Row],[مشتريات محلية 14%]]+Table13456789101112[[#This Row],[مشتريات معفية]]+Table13456789101112[[#This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11</v>
      </c>
      <c r="F168" s="1">
        <f>Table13456789101112[[#This Row],[مبيعات محلية 14%]]*14%</f>
        <v>0</v>
      </c>
      <c r="I168" s="1">
        <f>Table13456789101112[[#This Row],[مبيعات جدول 5% ]]*5%</f>
        <v>0</v>
      </c>
      <c r="K16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8" s="1">
        <f>Table13456789101112[[#This Row],[مبيعات محلية 14%]]*14%</f>
        <v>0</v>
      </c>
      <c r="P168" s="1">
        <f>Table13456789101112[[#This Row],[مبيعات محلية 14%]]*14%</f>
        <v>0</v>
      </c>
      <c r="Q168" s="1">
        <f>Table13456789101112[[#This Row],[مشتريات محلية 14%]]+Table13456789101112[[#This Row],[مشتريات معفية]]+Table13456789101112[[#This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11</v>
      </c>
      <c r="F169" s="1">
        <f>Table13456789101112[[#This Row],[مبيعات محلية 14%]]*14%</f>
        <v>0</v>
      </c>
      <c r="I169" s="1">
        <f>Table13456789101112[[#This Row],[مبيعات جدول 5% ]]*5%</f>
        <v>0</v>
      </c>
      <c r="K16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69" s="1">
        <f>Table13456789101112[[#This Row],[مبيعات محلية 14%]]*14%</f>
        <v>0</v>
      </c>
      <c r="P169" s="1">
        <f>Table13456789101112[[#This Row],[مبيعات محلية 14%]]*14%</f>
        <v>0</v>
      </c>
      <c r="Q169" s="1">
        <f>Table13456789101112[[#This Row],[مشتريات محلية 14%]]+Table13456789101112[[#This Row],[مشتريات معفية]]+Table13456789101112[[#This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11</v>
      </c>
      <c r="F170" s="1">
        <f>Table13456789101112[[#This Row],[مبيعات محلية 14%]]*14%</f>
        <v>0</v>
      </c>
      <c r="I170" s="1">
        <f>Table13456789101112[[#This Row],[مبيعات جدول 5% ]]*5%</f>
        <v>0</v>
      </c>
      <c r="K17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0" s="1">
        <f>Table13456789101112[[#This Row],[مبيعات محلية 14%]]*14%</f>
        <v>0</v>
      </c>
      <c r="P170" s="1">
        <f>Table13456789101112[[#This Row],[مبيعات محلية 14%]]*14%</f>
        <v>0</v>
      </c>
      <c r="Q170" s="1">
        <f>Table13456789101112[[#This Row],[مشتريات محلية 14%]]+Table13456789101112[[#This Row],[مشتريات معفية]]+Table13456789101112[[#This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11</v>
      </c>
      <c r="F171" s="1">
        <f>Table13456789101112[[#This Row],[مبيعات محلية 14%]]*14%</f>
        <v>0</v>
      </c>
      <c r="I171" s="1">
        <f>Table13456789101112[[#This Row],[مبيعات جدول 5% ]]*5%</f>
        <v>0</v>
      </c>
      <c r="K17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1" s="1">
        <f>Table13456789101112[[#This Row],[مبيعات محلية 14%]]*14%</f>
        <v>0</v>
      </c>
      <c r="P171" s="1">
        <f>Table13456789101112[[#This Row],[مبيعات محلية 14%]]*14%</f>
        <v>0</v>
      </c>
      <c r="Q171" s="1">
        <f>Table13456789101112[[#This Row],[مشتريات محلية 14%]]+Table13456789101112[[#This Row],[مشتريات معفية]]+Table13456789101112[[#This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11</v>
      </c>
      <c r="F172" s="1">
        <f>Table13456789101112[[#This Row],[مبيعات محلية 14%]]*14%</f>
        <v>0</v>
      </c>
      <c r="I172" s="1">
        <f>Table13456789101112[[#This Row],[مبيعات جدول 5% ]]*5%</f>
        <v>0</v>
      </c>
      <c r="K17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2" s="1">
        <f>Table13456789101112[[#This Row],[مبيعات محلية 14%]]*14%</f>
        <v>0</v>
      </c>
      <c r="P172" s="1">
        <f>Table13456789101112[[#This Row],[مبيعات محلية 14%]]*14%</f>
        <v>0</v>
      </c>
      <c r="Q172" s="1">
        <f>Table13456789101112[[#This Row],[مشتريات محلية 14%]]+Table13456789101112[[#This Row],[مشتريات معفية]]+Table13456789101112[[#This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11</v>
      </c>
      <c r="F173" s="1">
        <f>Table13456789101112[[#This Row],[مبيعات محلية 14%]]*14%</f>
        <v>0</v>
      </c>
      <c r="I173" s="1">
        <f>Table13456789101112[[#This Row],[مبيعات جدول 5% ]]*5%</f>
        <v>0</v>
      </c>
      <c r="K17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3" s="1">
        <f>Table13456789101112[[#This Row],[مبيعات محلية 14%]]*14%</f>
        <v>0</v>
      </c>
      <c r="P173" s="1">
        <f>Table13456789101112[[#This Row],[مبيعات محلية 14%]]*14%</f>
        <v>0</v>
      </c>
      <c r="Q173" s="1">
        <f>Table13456789101112[[#This Row],[مشتريات محلية 14%]]+Table13456789101112[[#This Row],[مشتريات معفية]]+Table13456789101112[[#This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11</v>
      </c>
      <c r="F174" s="1">
        <f>Table13456789101112[[#This Row],[مبيعات محلية 14%]]*14%</f>
        <v>0</v>
      </c>
      <c r="I174" s="1">
        <f>Table13456789101112[[#This Row],[مبيعات جدول 5% ]]*5%</f>
        <v>0</v>
      </c>
      <c r="K17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4" s="1">
        <f>Table13456789101112[[#This Row],[مبيعات محلية 14%]]*14%</f>
        <v>0</v>
      </c>
      <c r="P174" s="1">
        <f>Table13456789101112[[#This Row],[مبيعات محلية 14%]]*14%</f>
        <v>0</v>
      </c>
      <c r="Q174" s="1">
        <f>Table13456789101112[[#This Row],[مشتريات محلية 14%]]+Table13456789101112[[#This Row],[مشتريات معفية]]+Table13456789101112[[#This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11</v>
      </c>
      <c r="F175" s="1">
        <f>Table13456789101112[[#This Row],[مبيعات محلية 14%]]*14%</f>
        <v>0</v>
      </c>
      <c r="I175" s="1">
        <f>Table13456789101112[[#This Row],[مبيعات جدول 5% ]]*5%</f>
        <v>0</v>
      </c>
      <c r="K17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5" s="1">
        <f>Table13456789101112[[#This Row],[مبيعات محلية 14%]]*14%</f>
        <v>0</v>
      </c>
      <c r="P175" s="1">
        <f>Table13456789101112[[#This Row],[مبيعات محلية 14%]]*14%</f>
        <v>0</v>
      </c>
      <c r="Q175" s="1">
        <f>Table13456789101112[[#This Row],[مشتريات محلية 14%]]+Table13456789101112[[#This Row],[مشتريات معفية]]+Table13456789101112[[#This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11</v>
      </c>
      <c r="F176" s="1">
        <f>Table13456789101112[[#This Row],[مبيعات محلية 14%]]*14%</f>
        <v>0</v>
      </c>
      <c r="I176" s="1">
        <f>Table13456789101112[[#This Row],[مبيعات جدول 5% ]]*5%</f>
        <v>0</v>
      </c>
      <c r="K17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6" s="1">
        <f>Table13456789101112[[#This Row],[مبيعات محلية 14%]]*14%</f>
        <v>0</v>
      </c>
      <c r="P176" s="1">
        <f>Table13456789101112[[#This Row],[مبيعات محلية 14%]]*14%</f>
        <v>0</v>
      </c>
      <c r="Q176" s="1">
        <f>Table13456789101112[[#This Row],[مشتريات محلية 14%]]+Table13456789101112[[#This Row],[مشتريات معفية]]+Table13456789101112[[#This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11</v>
      </c>
      <c r="F177" s="1">
        <f>Table13456789101112[[#This Row],[مبيعات محلية 14%]]*14%</f>
        <v>0</v>
      </c>
      <c r="I177" s="1">
        <f>Table13456789101112[[#This Row],[مبيعات جدول 5% ]]*5%</f>
        <v>0</v>
      </c>
      <c r="K17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7" s="1">
        <f>Table13456789101112[[#This Row],[مبيعات محلية 14%]]*14%</f>
        <v>0</v>
      </c>
      <c r="P177" s="1">
        <f>Table13456789101112[[#This Row],[مبيعات محلية 14%]]*14%</f>
        <v>0</v>
      </c>
      <c r="Q177" s="1">
        <f>Table13456789101112[[#This Row],[مشتريات محلية 14%]]+Table13456789101112[[#This Row],[مشتريات معفية]]+Table13456789101112[[#This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11</v>
      </c>
      <c r="F178" s="1">
        <f>Table13456789101112[[#This Row],[مبيعات محلية 14%]]*14%</f>
        <v>0</v>
      </c>
      <c r="I178" s="1">
        <f>Table13456789101112[[#This Row],[مبيعات جدول 5% ]]*5%</f>
        <v>0</v>
      </c>
      <c r="K17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8" s="1">
        <f>Table13456789101112[[#This Row],[مبيعات محلية 14%]]*14%</f>
        <v>0</v>
      </c>
      <c r="P178" s="1">
        <f>Table13456789101112[[#This Row],[مبيعات محلية 14%]]*14%</f>
        <v>0</v>
      </c>
      <c r="Q178" s="1">
        <f>Table13456789101112[[#This Row],[مشتريات محلية 14%]]+Table13456789101112[[#This Row],[مشتريات معفية]]+Table13456789101112[[#This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11</v>
      </c>
      <c r="F179" s="1">
        <f>Table13456789101112[[#This Row],[مبيعات محلية 14%]]*14%</f>
        <v>0</v>
      </c>
      <c r="I179" s="1">
        <f>Table13456789101112[[#This Row],[مبيعات جدول 5% ]]*5%</f>
        <v>0</v>
      </c>
      <c r="K17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79" s="1">
        <f>Table13456789101112[[#This Row],[مبيعات محلية 14%]]*14%</f>
        <v>0</v>
      </c>
      <c r="P179" s="1">
        <f>Table13456789101112[[#This Row],[مبيعات محلية 14%]]*14%</f>
        <v>0</v>
      </c>
      <c r="Q179" s="1">
        <f>Table13456789101112[[#This Row],[مشتريات محلية 14%]]+Table13456789101112[[#This Row],[مشتريات معفية]]+Table13456789101112[[#This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11</v>
      </c>
      <c r="F180" s="1">
        <f>Table13456789101112[[#This Row],[مبيعات محلية 14%]]*14%</f>
        <v>0</v>
      </c>
      <c r="I180" s="1">
        <f>Table13456789101112[[#This Row],[مبيعات جدول 5% ]]*5%</f>
        <v>0</v>
      </c>
      <c r="K18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0" s="1">
        <f>Table13456789101112[[#This Row],[مبيعات محلية 14%]]*14%</f>
        <v>0</v>
      </c>
      <c r="P180" s="1">
        <f>Table13456789101112[[#This Row],[مبيعات محلية 14%]]*14%</f>
        <v>0</v>
      </c>
      <c r="Q180" s="1">
        <f>Table13456789101112[[#This Row],[مشتريات محلية 14%]]+Table13456789101112[[#This Row],[مشتريات معفية]]+Table13456789101112[[#This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11</v>
      </c>
      <c r="F181" s="1">
        <f>Table13456789101112[[#This Row],[مبيعات محلية 14%]]*14%</f>
        <v>0</v>
      </c>
      <c r="I181" s="1">
        <f>Table13456789101112[[#This Row],[مبيعات جدول 5% ]]*5%</f>
        <v>0</v>
      </c>
      <c r="K18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1" s="1">
        <f>Table13456789101112[[#This Row],[مبيعات محلية 14%]]*14%</f>
        <v>0</v>
      </c>
      <c r="P181" s="1">
        <f>Table13456789101112[[#This Row],[مبيعات محلية 14%]]*14%</f>
        <v>0</v>
      </c>
      <c r="Q181" s="1">
        <f>Table13456789101112[[#This Row],[مشتريات محلية 14%]]+Table13456789101112[[#This Row],[مشتريات معفية]]+Table13456789101112[[#This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11</v>
      </c>
      <c r="F182" s="1">
        <f>Table13456789101112[[#This Row],[مبيعات محلية 14%]]*14%</f>
        <v>0</v>
      </c>
      <c r="I182" s="1">
        <f>Table13456789101112[[#This Row],[مبيعات جدول 5% ]]*5%</f>
        <v>0</v>
      </c>
      <c r="K18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2" s="1">
        <f>Table13456789101112[[#This Row],[مبيعات محلية 14%]]*14%</f>
        <v>0</v>
      </c>
      <c r="P182" s="1">
        <f>Table13456789101112[[#This Row],[مبيعات محلية 14%]]*14%</f>
        <v>0</v>
      </c>
      <c r="Q182" s="1">
        <f>Table13456789101112[[#This Row],[مشتريات محلية 14%]]+Table13456789101112[[#This Row],[مشتريات معفية]]+Table13456789101112[[#This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11</v>
      </c>
      <c r="F183" s="1">
        <f>Table13456789101112[[#This Row],[مبيعات محلية 14%]]*14%</f>
        <v>0</v>
      </c>
      <c r="I183" s="1">
        <f>Table13456789101112[[#This Row],[مبيعات جدول 5% ]]*5%</f>
        <v>0</v>
      </c>
      <c r="K18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3" s="1">
        <f>Table13456789101112[[#This Row],[مبيعات محلية 14%]]*14%</f>
        <v>0</v>
      </c>
      <c r="P183" s="1">
        <f>Table13456789101112[[#This Row],[مبيعات محلية 14%]]*14%</f>
        <v>0</v>
      </c>
      <c r="Q183" s="1">
        <f>Table13456789101112[[#This Row],[مشتريات محلية 14%]]+Table13456789101112[[#This Row],[مشتريات معفية]]+Table13456789101112[[#This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11</v>
      </c>
      <c r="F184" s="1">
        <f>Table13456789101112[[#This Row],[مبيعات محلية 14%]]*14%</f>
        <v>0</v>
      </c>
      <c r="I184" s="1">
        <f>Table13456789101112[[#This Row],[مبيعات جدول 5% ]]*5%</f>
        <v>0</v>
      </c>
      <c r="K18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4" s="1">
        <f>Table13456789101112[[#This Row],[مبيعات محلية 14%]]*14%</f>
        <v>0</v>
      </c>
      <c r="P184" s="1">
        <f>Table13456789101112[[#This Row],[مبيعات محلية 14%]]*14%</f>
        <v>0</v>
      </c>
      <c r="Q184" s="1">
        <f>Table13456789101112[[#This Row],[مشتريات محلية 14%]]+Table13456789101112[[#This Row],[مشتريات معفية]]+Table13456789101112[[#This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11</v>
      </c>
      <c r="F185" s="1">
        <f>Table13456789101112[[#This Row],[مبيعات محلية 14%]]*14%</f>
        <v>0</v>
      </c>
      <c r="I185" s="1">
        <f>Table13456789101112[[#This Row],[مبيعات جدول 5% ]]*5%</f>
        <v>0</v>
      </c>
      <c r="K18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5" s="1">
        <f>Table13456789101112[[#This Row],[مبيعات محلية 14%]]*14%</f>
        <v>0</v>
      </c>
      <c r="P185" s="1">
        <f>Table13456789101112[[#This Row],[مبيعات محلية 14%]]*14%</f>
        <v>0</v>
      </c>
      <c r="Q185" s="1">
        <f>Table13456789101112[[#This Row],[مشتريات محلية 14%]]+Table13456789101112[[#This Row],[مشتريات معفية]]+Table13456789101112[[#This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11</v>
      </c>
      <c r="F186" s="1">
        <f>Table13456789101112[[#This Row],[مبيعات محلية 14%]]*14%</f>
        <v>0</v>
      </c>
      <c r="I186" s="1">
        <f>Table13456789101112[[#This Row],[مبيعات جدول 5% ]]*5%</f>
        <v>0</v>
      </c>
      <c r="K18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6" s="1">
        <f>Table13456789101112[[#This Row],[مبيعات محلية 14%]]*14%</f>
        <v>0</v>
      </c>
      <c r="P186" s="1">
        <f>Table13456789101112[[#This Row],[مبيعات محلية 14%]]*14%</f>
        <v>0</v>
      </c>
      <c r="Q186" s="1">
        <f>Table13456789101112[[#This Row],[مشتريات محلية 14%]]+Table13456789101112[[#This Row],[مشتريات معفية]]+Table13456789101112[[#This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11</v>
      </c>
      <c r="F187" s="1">
        <f>Table13456789101112[[#This Row],[مبيعات محلية 14%]]*14%</f>
        <v>0</v>
      </c>
      <c r="I187" s="1">
        <f>Table13456789101112[[#This Row],[مبيعات جدول 5% ]]*5%</f>
        <v>0</v>
      </c>
      <c r="K18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7" s="1">
        <f>Table13456789101112[[#This Row],[مبيعات محلية 14%]]*14%</f>
        <v>0</v>
      </c>
      <c r="P187" s="1">
        <f>Table13456789101112[[#This Row],[مبيعات محلية 14%]]*14%</f>
        <v>0</v>
      </c>
      <c r="Q187" s="1">
        <f>Table13456789101112[[#This Row],[مشتريات محلية 14%]]+Table13456789101112[[#This Row],[مشتريات معفية]]+Table13456789101112[[#This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11</v>
      </c>
      <c r="F188" s="1">
        <f>Table13456789101112[[#This Row],[مبيعات محلية 14%]]*14%</f>
        <v>0</v>
      </c>
      <c r="I188" s="1">
        <f>Table13456789101112[[#This Row],[مبيعات جدول 5% ]]*5%</f>
        <v>0</v>
      </c>
      <c r="K18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8" s="1">
        <f>Table13456789101112[[#This Row],[مبيعات محلية 14%]]*14%</f>
        <v>0</v>
      </c>
      <c r="P188" s="1">
        <f>Table13456789101112[[#This Row],[مبيعات محلية 14%]]*14%</f>
        <v>0</v>
      </c>
      <c r="Q188" s="1">
        <f>Table13456789101112[[#This Row],[مشتريات محلية 14%]]+Table13456789101112[[#This Row],[مشتريات معفية]]+Table13456789101112[[#This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11</v>
      </c>
      <c r="F189" s="1">
        <f>Table13456789101112[[#This Row],[مبيعات محلية 14%]]*14%</f>
        <v>0</v>
      </c>
      <c r="I189" s="1">
        <f>Table13456789101112[[#This Row],[مبيعات جدول 5% ]]*5%</f>
        <v>0</v>
      </c>
      <c r="K18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89" s="1">
        <f>Table13456789101112[[#This Row],[مبيعات محلية 14%]]*14%</f>
        <v>0</v>
      </c>
      <c r="P189" s="1">
        <f>Table13456789101112[[#This Row],[مبيعات محلية 14%]]*14%</f>
        <v>0</v>
      </c>
      <c r="Q189" s="1">
        <f>Table13456789101112[[#This Row],[مشتريات محلية 14%]]+Table13456789101112[[#This Row],[مشتريات معفية]]+Table13456789101112[[#This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11</v>
      </c>
      <c r="F190" s="1">
        <f>Table13456789101112[[#This Row],[مبيعات محلية 14%]]*14%</f>
        <v>0</v>
      </c>
      <c r="I190" s="1">
        <f>Table13456789101112[[#This Row],[مبيعات جدول 5% ]]*5%</f>
        <v>0</v>
      </c>
      <c r="K19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0" s="1">
        <f>Table13456789101112[[#This Row],[مبيعات محلية 14%]]*14%</f>
        <v>0</v>
      </c>
      <c r="P190" s="1">
        <f>Table13456789101112[[#This Row],[مبيعات محلية 14%]]*14%</f>
        <v>0</v>
      </c>
      <c r="Q190" s="1">
        <f>Table13456789101112[[#This Row],[مشتريات محلية 14%]]+Table13456789101112[[#This Row],[مشتريات معفية]]+Table13456789101112[[#This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11</v>
      </c>
      <c r="F191" s="1">
        <f>Table13456789101112[[#This Row],[مبيعات محلية 14%]]*14%</f>
        <v>0</v>
      </c>
      <c r="I191" s="1">
        <f>Table13456789101112[[#This Row],[مبيعات جدول 5% ]]*5%</f>
        <v>0</v>
      </c>
      <c r="K19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1" s="1">
        <f>Table13456789101112[[#This Row],[مبيعات محلية 14%]]*14%</f>
        <v>0</v>
      </c>
      <c r="P191" s="1">
        <f>Table13456789101112[[#This Row],[مبيعات محلية 14%]]*14%</f>
        <v>0</v>
      </c>
      <c r="Q191" s="1">
        <f>Table13456789101112[[#This Row],[مشتريات محلية 14%]]+Table13456789101112[[#This Row],[مشتريات معفية]]+Table13456789101112[[#This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11</v>
      </c>
      <c r="F192" s="1">
        <f>Table13456789101112[[#This Row],[مبيعات محلية 14%]]*14%</f>
        <v>0</v>
      </c>
      <c r="I192" s="1">
        <f>Table13456789101112[[#This Row],[مبيعات جدول 5% ]]*5%</f>
        <v>0</v>
      </c>
      <c r="K19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2" s="1">
        <f>Table13456789101112[[#This Row],[مبيعات محلية 14%]]*14%</f>
        <v>0</v>
      </c>
      <c r="P192" s="1">
        <f>Table13456789101112[[#This Row],[مبيعات محلية 14%]]*14%</f>
        <v>0</v>
      </c>
      <c r="Q192" s="1">
        <f>Table13456789101112[[#This Row],[مشتريات محلية 14%]]+Table13456789101112[[#This Row],[مشتريات معفية]]+Table13456789101112[[#This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11</v>
      </c>
      <c r="F193" s="1">
        <f>Table13456789101112[[#This Row],[مبيعات محلية 14%]]*14%</f>
        <v>0</v>
      </c>
      <c r="I193" s="1">
        <f>Table13456789101112[[#This Row],[مبيعات جدول 5% ]]*5%</f>
        <v>0</v>
      </c>
      <c r="K19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3" s="1">
        <f>Table13456789101112[[#This Row],[مبيعات محلية 14%]]*14%</f>
        <v>0</v>
      </c>
      <c r="P193" s="1">
        <f>Table13456789101112[[#This Row],[مبيعات محلية 14%]]*14%</f>
        <v>0</v>
      </c>
      <c r="Q193" s="1">
        <f>Table13456789101112[[#This Row],[مشتريات محلية 14%]]+Table13456789101112[[#This Row],[مشتريات معفية]]+Table13456789101112[[#This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11</v>
      </c>
      <c r="F194" s="1">
        <f>Table13456789101112[[#This Row],[مبيعات محلية 14%]]*14%</f>
        <v>0</v>
      </c>
      <c r="I194" s="1">
        <f>Table13456789101112[[#This Row],[مبيعات جدول 5% ]]*5%</f>
        <v>0</v>
      </c>
      <c r="K19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4" s="1">
        <f>Table13456789101112[[#This Row],[مبيعات محلية 14%]]*14%</f>
        <v>0</v>
      </c>
      <c r="P194" s="1">
        <f>Table13456789101112[[#This Row],[مبيعات محلية 14%]]*14%</f>
        <v>0</v>
      </c>
      <c r="Q194" s="1">
        <f>Table13456789101112[[#This Row],[مشتريات محلية 14%]]+Table13456789101112[[#This Row],[مشتريات معفية]]+Table13456789101112[[#This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11</v>
      </c>
      <c r="F195" s="1">
        <f>Table13456789101112[[#This Row],[مبيعات محلية 14%]]*14%</f>
        <v>0</v>
      </c>
      <c r="I195" s="1">
        <f>Table13456789101112[[#This Row],[مبيعات جدول 5% ]]*5%</f>
        <v>0</v>
      </c>
      <c r="K19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5" s="1">
        <f>Table13456789101112[[#This Row],[مبيعات محلية 14%]]*14%</f>
        <v>0</v>
      </c>
      <c r="P195" s="1">
        <f>Table13456789101112[[#This Row],[مبيعات محلية 14%]]*14%</f>
        <v>0</v>
      </c>
      <c r="Q195" s="1">
        <f>Table13456789101112[[#This Row],[مشتريات محلية 14%]]+Table13456789101112[[#This Row],[مشتريات معفية]]+Table13456789101112[[#This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11</v>
      </c>
      <c r="F196" s="1">
        <f>Table13456789101112[[#This Row],[مبيعات محلية 14%]]*14%</f>
        <v>0</v>
      </c>
      <c r="I196" s="1">
        <f>Table13456789101112[[#This Row],[مبيعات جدول 5% ]]*5%</f>
        <v>0</v>
      </c>
      <c r="K19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6" s="1">
        <f>Table13456789101112[[#This Row],[مبيعات محلية 14%]]*14%</f>
        <v>0</v>
      </c>
      <c r="P196" s="1">
        <f>Table13456789101112[[#This Row],[مبيعات محلية 14%]]*14%</f>
        <v>0</v>
      </c>
      <c r="Q196" s="1">
        <f>Table13456789101112[[#This Row],[مشتريات محلية 14%]]+Table13456789101112[[#This Row],[مشتريات معفية]]+Table13456789101112[[#This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11</v>
      </c>
      <c r="F197" s="1">
        <f>Table13456789101112[[#This Row],[مبيعات محلية 14%]]*14%</f>
        <v>0</v>
      </c>
      <c r="I197" s="1">
        <f>Table13456789101112[[#This Row],[مبيعات جدول 5% ]]*5%</f>
        <v>0</v>
      </c>
      <c r="K19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7" s="1">
        <f>Table13456789101112[[#This Row],[مبيعات محلية 14%]]*14%</f>
        <v>0</v>
      </c>
      <c r="P197" s="1">
        <f>Table13456789101112[[#This Row],[مبيعات محلية 14%]]*14%</f>
        <v>0</v>
      </c>
      <c r="Q197" s="1">
        <f>Table13456789101112[[#This Row],[مشتريات محلية 14%]]+Table13456789101112[[#This Row],[مشتريات معفية]]+Table13456789101112[[#This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11</v>
      </c>
      <c r="F198" s="1">
        <f>Table13456789101112[[#This Row],[مبيعات محلية 14%]]*14%</f>
        <v>0</v>
      </c>
      <c r="I198" s="1">
        <f>Table13456789101112[[#This Row],[مبيعات جدول 5% ]]*5%</f>
        <v>0</v>
      </c>
      <c r="K19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8" s="1">
        <f>Table13456789101112[[#This Row],[مبيعات محلية 14%]]*14%</f>
        <v>0</v>
      </c>
      <c r="P198" s="1">
        <f>Table13456789101112[[#This Row],[مبيعات محلية 14%]]*14%</f>
        <v>0</v>
      </c>
      <c r="Q198" s="1">
        <f>Table13456789101112[[#This Row],[مشتريات محلية 14%]]+Table13456789101112[[#This Row],[مشتريات معفية]]+Table13456789101112[[#This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11</v>
      </c>
      <c r="F199" s="1">
        <f>Table13456789101112[[#This Row],[مبيعات محلية 14%]]*14%</f>
        <v>0</v>
      </c>
      <c r="I199" s="1">
        <f>Table13456789101112[[#This Row],[مبيعات جدول 5% ]]*5%</f>
        <v>0</v>
      </c>
      <c r="K19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199" s="1">
        <f>Table13456789101112[[#This Row],[مبيعات محلية 14%]]*14%</f>
        <v>0</v>
      </c>
      <c r="P199" s="1">
        <f>Table13456789101112[[#This Row],[مبيعات محلية 14%]]*14%</f>
        <v>0</v>
      </c>
      <c r="Q199" s="1">
        <f>Table13456789101112[[#This Row],[مشتريات محلية 14%]]+Table13456789101112[[#This Row],[مشتريات معفية]]+Table13456789101112[[#This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11</v>
      </c>
      <c r="F200" s="1">
        <f>Table13456789101112[[#This Row],[مبيعات محلية 14%]]*14%</f>
        <v>0</v>
      </c>
      <c r="I200" s="1">
        <f>Table13456789101112[[#This Row],[مبيعات جدول 5% ]]*5%</f>
        <v>0</v>
      </c>
      <c r="K20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0" s="1">
        <f>Table13456789101112[[#This Row],[مبيعات محلية 14%]]*14%</f>
        <v>0</v>
      </c>
      <c r="P200" s="1">
        <f>Table13456789101112[[#This Row],[مبيعات محلية 14%]]*14%</f>
        <v>0</v>
      </c>
      <c r="Q200" s="1">
        <f>Table13456789101112[[#This Row],[مشتريات محلية 14%]]+Table13456789101112[[#This Row],[مشتريات معفية]]+Table13456789101112[[#This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11</v>
      </c>
      <c r="F201" s="1">
        <f>Table13456789101112[[#This Row],[مبيعات محلية 14%]]*14%</f>
        <v>0</v>
      </c>
      <c r="I201" s="1">
        <f>Table13456789101112[[#This Row],[مبيعات جدول 5% ]]*5%</f>
        <v>0</v>
      </c>
      <c r="K20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1" s="1">
        <f>Table13456789101112[[#This Row],[مبيعات محلية 14%]]*14%</f>
        <v>0</v>
      </c>
      <c r="P201" s="1">
        <f>Table13456789101112[[#This Row],[مبيعات محلية 14%]]*14%</f>
        <v>0</v>
      </c>
      <c r="Q201" s="1">
        <f>Table13456789101112[[#This Row],[مشتريات محلية 14%]]+Table13456789101112[[#This Row],[مشتريات معفية]]+Table13456789101112[[#This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11</v>
      </c>
      <c r="F202" s="1">
        <f>Table13456789101112[[#This Row],[مبيعات محلية 14%]]*14%</f>
        <v>0</v>
      </c>
      <c r="I202" s="1">
        <f>Table13456789101112[[#This Row],[مبيعات جدول 5% ]]*5%</f>
        <v>0</v>
      </c>
      <c r="K20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2" s="1">
        <f>Table13456789101112[[#This Row],[مبيعات محلية 14%]]*14%</f>
        <v>0</v>
      </c>
      <c r="P202" s="1">
        <f>Table13456789101112[[#This Row],[مبيعات محلية 14%]]*14%</f>
        <v>0</v>
      </c>
      <c r="Q202" s="1">
        <f>Table13456789101112[[#This Row],[مشتريات محلية 14%]]+Table13456789101112[[#This Row],[مشتريات معفية]]+Table13456789101112[[#This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11</v>
      </c>
      <c r="F203" s="1">
        <f>Table13456789101112[[#This Row],[مبيعات محلية 14%]]*14%</f>
        <v>0</v>
      </c>
      <c r="I203" s="1">
        <f>Table13456789101112[[#This Row],[مبيعات جدول 5% ]]*5%</f>
        <v>0</v>
      </c>
      <c r="K20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3" s="1">
        <f>Table13456789101112[[#This Row],[مبيعات محلية 14%]]*14%</f>
        <v>0</v>
      </c>
      <c r="P203" s="1">
        <f>Table13456789101112[[#This Row],[مبيعات محلية 14%]]*14%</f>
        <v>0</v>
      </c>
      <c r="Q203" s="1">
        <f>Table13456789101112[[#This Row],[مشتريات محلية 14%]]+Table13456789101112[[#This Row],[مشتريات معفية]]+Table13456789101112[[#This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11</v>
      </c>
      <c r="F204" s="1">
        <f>Table13456789101112[[#This Row],[مبيعات محلية 14%]]*14%</f>
        <v>0</v>
      </c>
      <c r="I204" s="1">
        <f>Table13456789101112[[#This Row],[مبيعات جدول 5% ]]*5%</f>
        <v>0</v>
      </c>
      <c r="K20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4" s="1">
        <f>Table13456789101112[[#This Row],[مبيعات محلية 14%]]*14%</f>
        <v>0</v>
      </c>
      <c r="P204" s="1">
        <f>Table13456789101112[[#This Row],[مبيعات محلية 14%]]*14%</f>
        <v>0</v>
      </c>
      <c r="Q204" s="1">
        <f>Table13456789101112[[#This Row],[مشتريات محلية 14%]]+Table13456789101112[[#This Row],[مشتريات معفية]]+Table13456789101112[[#This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11</v>
      </c>
      <c r="F205" s="1">
        <f>Table13456789101112[[#This Row],[مبيعات محلية 14%]]*14%</f>
        <v>0</v>
      </c>
      <c r="I205" s="1">
        <f>Table13456789101112[[#This Row],[مبيعات جدول 5% ]]*5%</f>
        <v>0</v>
      </c>
      <c r="K20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5" s="1">
        <f>Table13456789101112[[#This Row],[مبيعات محلية 14%]]*14%</f>
        <v>0</v>
      </c>
      <c r="P205" s="1">
        <f>Table13456789101112[[#This Row],[مبيعات محلية 14%]]*14%</f>
        <v>0</v>
      </c>
      <c r="Q205" s="1">
        <f>Table13456789101112[[#This Row],[مشتريات محلية 14%]]+Table13456789101112[[#This Row],[مشتريات معفية]]+Table13456789101112[[#This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11</v>
      </c>
      <c r="F206" s="1">
        <f>Table13456789101112[[#This Row],[مبيعات محلية 14%]]*14%</f>
        <v>0</v>
      </c>
      <c r="I206" s="1">
        <f>Table13456789101112[[#This Row],[مبيعات جدول 5% ]]*5%</f>
        <v>0</v>
      </c>
      <c r="K20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6" s="1">
        <f>Table13456789101112[[#This Row],[مبيعات محلية 14%]]*14%</f>
        <v>0</v>
      </c>
      <c r="P206" s="1">
        <f>Table13456789101112[[#This Row],[مبيعات محلية 14%]]*14%</f>
        <v>0</v>
      </c>
      <c r="Q206" s="1">
        <f>Table13456789101112[[#This Row],[مشتريات محلية 14%]]+Table13456789101112[[#This Row],[مشتريات معفية]]+Table13456789101112[[#This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11</v>
      </c>
      <c r="F207" s="1">
        <f>Table13456789101112[[#This Row],[مبيعات محلية 14%]]*14%</f>
        <v>0</v>
      </c>
      <c r="I207" s="1">
        <f>Table13456789101112[[#This Row],[مبيعات جدول 5% ]]*5%</f>
        <v>0</v>
      </c>
      <c r="K20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7" s="1">
        <f>Table13456789101112[[#This Row],[مبيعات محلية 14%]]*14%</f>
        <v>0</v>
      </c>
      <c r="P207" s="1">
        <f>Table13456789101112[[#This Row],[مبيعات محلية 14%]]*14%</f>
        <v>0</v>
      </c>
      <c r="Q207" s="1">
        <f>Table13456789101112[[#This Row],[مشتريات محلية 14%]]+Table13456789101112[[#This Row],[مشتريات معفية]]+Table13456789101112[[#This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11</v>
      </c>
      <c r="F208" s="1">
        <f>Table13456789101112[[#This Row],[مبيعات محلية 14%]]*14%</f>
        <v>0</v>
      </c>
      <c r="I208" s="1">
        <f>Table13456789101112[[#This Row],[مبيعات جدول 5% ]]*5%</f>
        <v>0</v>
      </c>
      <c r="K20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8" s="1">
        <f>Table13456789101112[[#This Row],[مبيعات محلية 14%]]*14%</f>
        <v>0</v>
      </c>
      <c r="P208" s="1">
        <f>Table13456789101112[[#This Row],[مبيعات محلية 14%]]*14%</f>
        <v>0</v>
      </c>
      <c r="Q208" s="1">
        <f>Table13456789101112[[#This Row],[مشتريات محلية 14%]]+Table13456789101112[[#This Row],[مشتريات معفية]]+Table13456789101112[[#This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11</v>
      </c>
      <c r="F209" s="1">
        <f>Table13456789101112[[#This Row],[مبيعات محلية 14%]]*14%</f>
        <v>0</v>
      </c>
      <c r="I209" s="1">
        <f>Table13456789101112[[#This Row],[مبيعات جدول 5% ]]*5%</f>
        <v>0</v>
      </c>
      <c r="K20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09" s="1">
        <f>Table13456789101112[[#This Row],[مبيعات محلية 14%]]*14%</f>
        <v>0</v>
      </c>
      <c r="P209" s="1">
        <f>Table13456789101112[[#This Row],[مبيعات محلية 14%]]*14%</f>
        <v>0</v>
      </c>
      <c r="Q209" s="1">
        <f>Table13456789101112[[#This Row],[مشتريات محلية 14%]]+Table13456789101112[[#This Row],[مشتريات معفية]]+Table13456789101112[[#This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11</v>
      </c>
      <c r="F210" s="1">
        <f>Table13456789101112[[#This Row],[مبيعات محلية 14%]]*14%</f>
        <v>0</v>
      </c>
      <c r="I210" s="1">
        <f>Table13456789101112[[#This Row],[مبيعات جدول 5% ]]*5%</f>
        <v>0</v>
      </c>
      <c r="K21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0" s="1">
        <f>Table13456789101112[[#This Row],[مبيعات محلية 14%]]*14%</f>
        <v>0</v>
      </c>
      <c r="P210" s="1">
        <f>Table13456789101112[[#This Row],[مبيعات محلية 14%]]*14%</f>
        <v>0</v>
      </c>
      <c r="Q210" s="1">
        <f>Table13456789101112[[#This Row],[مشتريات محلية 14%]]+Table13456789101112[[#This Row],[مشتريات معفية]]+Table13456789101112[[#This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11</v>
      </c>
      <c r="F211" s="1">
        <f>Table13456789101112[[#This Row],[مبيعات محلية 14%]]*14%</f>
        <v>0</v>
      </c>
      <c r="I211" s="1">
        <f>Table13456789101112[[#This Row],[مبيعات جدول 5% ]]*5%</f>
        <v>0</v>
      </c>
      <c r="K21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1" s="1">
        <f>Table13456789101112[[#This Row],[مبيعات محلية 14%]]*14%</f>
        <v>0</v>
      </c>
      <c r="P211" s="1">
        <f>Table13456789101112[[#This Row],[مبيعات محلية 14%]]*14%</f>
        <v>0</v>
      </c>
      <c r="Q211" s="1">
        <f>Table13456789101112[[#This Row],[مشتريات محلية 14%]]+Table13456789101112[[#This Row],[مشتريات معفية]]+Table13456789101112[[#This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11</v>
      </c>
      <c r="F212" s="1">
        <f>Table13456789101112[[#This Row],[مبيعات محلية 14%]]*14%</f>
        <v>0</v>
      </c>
      <c r="I212" s="1">
        <f>Table13456789101112[[#This Row],[مبيعات جدول 5% ]]*5%</f>
        <v>0</v>
      </c>
      <c r="K21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2" s="1">
        <f>Table13456789101112[[#This Row],[مبيعات محلية 14%]]*14%</f>
        <v>0</v>
      </c>
      <c r="P212" s="1">
        <f>Table13456789101112[[#This Row],[مبيعات محلية 14%]]*14%</f>
        <v>0</v>
      </c>
      <c r="Q212" s="1">
        <f>Table13456789101112[[#This Row],[مشتريات محلية 14%]]+Table13456789101112[[#This Row],[مشتريات معفية]]+Table13456789101112[[#This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11</v>
      </c>
      <c r="F213" s="1">
        <f>Table13456789101112[[#This Row],[مبيعات محلية 14%]]*14%</f>
        <v>0</v>
      </c>
      <c r="I213" s="1">
        <f>Table13456789101112[[#This Row],[مبيعات جدول 5% ]]*5%</f>
        <v>0</v>
      </c>
      <c r="K21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3" s="1">
        <f>Table13456789101112[[#This Row],[مبيعات محلية 14%]]*14%</f>
        <v>0</v>
      </c>
      <c r="P213" s="1">
        <f>Table13456789101112[[#This Row],[مبيعات محلية 14%]]*14%</f>
        <v>0</v>
      </c>
      <c r="Q213" s="1">
        <f>Table13456789101112[[#This Row],[مشتريات محلية 14%]]+Table13456789101112[[#This Row],[مشتريات معفية]]+Table13456789101112[[#This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11</v>
      </c>
      <c r="F214" s="1">
        <f>Table13456789101112[[#This Row],[مبيعات محلية 14%]]*14%</f>
        <v>0</v>
      </c>
      <c r="I214" s="1">
        <f>Table13456789101112[[#This Row],[مبيعات جدول 5% ]]*5%</f>
        <v>0</v>
      </c>
      <c r="K21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4" s="1">
        <f>Table13456789101112[[#This Row],[مبيعات محلية 14%]]*14%</f>
        <v>0</v>
      </c>
      <c r="P214" s="1">
        <f>Table13456789101112[[#This Row],[مبيعات محلية 14%]]*14%</f>
        <v>0</v>
      </c>
      <c r="Q214" s="1">
        <f>Table13456789101112[[#This Row],[مشتريات محلية 14%]]+Table13456789101112[[#This Row],[مشتريات معفية]]+Table13456789101112[[#This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11</v>
      </c>
      <c r="F215" s="1">
        <f>Table13456789101112[[#This Row],[مبيعات محلية 14%]]*14%</f>
        <v>0</v>
      </c>
      <c r="I215" s="1">
        <f>Table13456789101112[[#This Row],[مبيعات جدول 5% ]]*5%</f>
        <v>0</v>
      </c>
      <c r="K21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5" s="1">
        <f>Table13456789101112[[#This Row],[مبيعات محلية 14%]]*14%</f>
        <v>0</v>
      </c>
      <c r="P215" s="1">
        <f>Table13456789101112[[#This Row],[مبيعات محلية 14%]]*14%</f>
        <v>0</v>
      </c>
      <c r="Q215" s="1">
        <f>Table13456789101112[[#This Row],[مشتريات محلية 14%]]+Table13456789101112[[#This Row],[مشتريات معفية]]+Table13456789101112[[#This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11</v>
      </c>
      <c r="F216" s="1">
        <f>Table13456789101112[[#This Row],[مبيعات محلية 14%]]*14%</f>
        <v>0</v>
      </c>
      <c r="I216" s="1">
        <f>Table13456789101112[[#This Row],[مبيعات جدول 5% ]]*5%</f>
        <v>0</v>
      </c>
      <c r="K21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6" s="1">
        <f>Table13456789101112[[#This Row],[مبيعات محلية 14%]]*14%</f>
        <v>0</v>
      </c>
      <c r="P216" s="1">
        <f>Table13456789101112[[#This Row],[مبيعات محلية 14%]]*14%</f>
        <v>0</v>
      </c>
      <c r="Q216" s="1">
        <f>Table13456789101112[[#This Row],[مشتريات محلية 14%]]+Table13456789101112[[#This Row],[مشتريات معفية]]+Table13456789101112[[#This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11</v>
      </c>
      <c r="F217" s="1">
        <f>Table13456789101112[[#This Row],[مبيعات محلية 14%]]*14%</f>
        <v>0</v>
      </c>
      <c r="I217" s="1">
        <f>Table13456789101112[[#This Row],[مبيعات جدول 5% ]]*5%</f>
        <v>0</v>
      </c>
      <c r="K21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7" s="1">
        <f>Table13456789101112[[#This Row],[مبيعات محلية 14%]]*14%</f>
        <v>0</v>
      </c>
      <c r="P217" s="1">
        <f>Table13456789101112[[#This Row],[مبيعات محلية 14%]]*14%</f>
        <v>0</v>
      </c>
      <c r="Q217" s="1">
        <f>Table13456789101112[[#This Row],[مشتريات محلية 14%]]+Table13456789101112[[#This Row],[مشتريات معفية]]+Table13456789101112[[#This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11</v>
      </c>
      <c r="F218" s="1">
        <f>Table13456789101112[[#This Row],[مبيعات محلية 14%]]*14%</f>
        <v>0</v>
      </c>
      <c r="I218" s="1">
        <f>Table13456789101112[[#This Row],[مبيعات جدول 5% ]]*5%</f>
        <v>0</v>
      </c>
      <c r="K21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8" s="1">
        <f>Table13456789101112[[#This Row],[مبيعات محلية 14%]]*14%</f>
        <v>0</v>
      </c>
      <c r="P218" s="1">
        <f>Table13456789101112[[#This Row],[مبيعات محلية 14%]]*14%</f>
        <v>0</v>
      </c>
      <c r="Q218" s="1">
        <f>Table13456789101112[[#This Row],[مشتريات محلية 14%]]+Table13456789101112[[#This Row],[مشتريات معفية]]+Table13456789101112[[#This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11</v>
      </c>
      <c r="F219" s="1">
        <f>Table13456789101112[[#This Row],[مبيعات محلية 14%]]*14%</f>
        <v>0</v>
      </c>
      <c r="I219" s="1">
        <f>Table13456789101112[[#This Row],[مبيعات جدول 5% ]]*5%</f>
        <v>0</v>
      </c>
      <c r="K21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19" s="1">
        <f>Table13456789101112[[#This Row],[مبيعات محلية 14%]]*14%</f>
        <v>0</v>
      </c>
      <c r="P219" s="1">
        <f>Table13456789101112[[#This Row],[مبيعات محلية 14%]]*14%</f>
        <v>0</v>
      </c>
      <c r="Q219" s="1">
        <f>Table13456789101112[[#This Row],[مشتريات محلية 14%]]+Table13456789101112[[#This Row],[مشتريات معفية]]+Table13456789101112[[#This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11</v>
      </c>
      <c r="F220" s="1">
        <f>Table13456789101112[[#This Row],[مبيعات محلية 14%]]*14%</f>
        <v>0</v>
      </c>
      <c r="I220" s="1">
        <f>Table13456789101112[[#This Row],[مبيعات جدول 5% ]]*5%</f>
        <v>0</v>
      </c>
      <c r="K22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0" s="1">
        <f>Table13456789101112[[#This Row],[مبيعات محلية 14%]]*14%</f>
        <v>0</v>
      </c>
      <c r="P220" s="1">
        <f>Table13456789101112[[#This Row],[مبيعات محلية 14%]]*14%</f>
        <v>0</v>
      </c>
      <c r="Q220" s="1">
        <f>Table13456789101112[[#This Row],[مشتريات محلية 14%]]+Table13456789101112[[#This Row],[مشتريات معفية]]+Table13456789101112[[#This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11</v>
      </c>
      <c r="F221" s="1">
        <f>Table13456789101112[[#This Row],[مبيعات محلية 14%]]*14%</f>
        <v>0</v>
      </c>
      <c r="I221" s="1">
        <f>Table13456789101112[[#This Row],[مبيعات جدول 5% ]]*5%</f>
        <v>0</v>
      </c>
      <c r="K22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1" s="1">
        <f>Table13456789101112[[#This Row],[مبيعات محلية 14%]]*14%</f>
        <v>0</v>
      </c>
      <c r="P221" s="1">
        <f>Table13456789101112[[#This Row],[مبيعات محلية 14%]]*14%</f>
        <v>0</v>
      </c>
      <c r="Q221" s="1">
        <f>Table13456789101112[[#This Row],[مشتريات محلية 14%]]+Table13456789101112[[#This Row],[مشتريات معفية]]+Table13456789101112[[#This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11</v>
      </c>
      <c r="F222" s="1">
        <f>Table13456789101112[[#This Row],[مبيعات محلية 14%]]*14%</f>
        <v>0</v>
      </c>
      <c r="I222" s="1">
        <f>Table13456789101112[[#This Row],[مبيعات جدول 5% ]]*5%</f>
        <v>0</v>
      </c>
      <c r="K22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2" s="1">
        <f>Table13456789101112[[#This Row],[مبيعات محلية 14%]]*14%</f>
        <v>0</v>
      </c>
      <c r="P222" s="1">
        <f>Table13456789101112[[#This Row],[مبيعات محلية 14%]]*14%</f>
        <v>0</v>
      </c>
      <c r="Q222" s="1">
        <f>Table13456789101112[[#This Row],[مشتريات محلية 14%]]+Table13456789101112[[#This Row],[مشتريات معفية]]+Table13456789101112[[#This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11</v>
      </c>
      <c r="F223" s="1">
        <f>Table13456789101112[[#This Row],[مبيعات محلية 14%]]*14%</f>
        <v>0</v>
      </c>
      <c r="I223" s="1">
        <f>Table13456789101112[[#This Row],[مبيعات جدول 5% ]]*5%</f>
        <v>0</v>
      </c>
      <c r="K22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3" s="1">
        <f>Table13456789101112[[#This Row],[مبيعات محلية 14%]]*14%</f>
        <v>0</v>
      </c>
      <c r="P223" s="1">
        <f>Table13456789101112[[#This Row],[مبيعات محلية 14%]]*14%</f>
        <v>0</v>
      </c>
      <c r="Q223" s="1">
        <f>Table13456789101112[[#This Row],[مشتريات محلية 14%]]+Table13456789101112[[#This Row],[مشتريات معفية]]+Table13456789101112[[#This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11</v>
      </c>
      <c r="F224" s="1">
        <f>Table13456789101112[[#This Row],[مبيعات محلية 14%]]*14%</f>
        <v>0</v>
      </c>
      <c r="I224" s="1">
        <f>Table13456789101112[[#This Row],[مبيعات جدول 5% ]]*5%</f>
        <v>0</v>
      </c>
      <c r="K22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4" s="1">
        <f>Table13456789101112[[#This Row],[مبيعات محلية 14%]]*14%</f>
        <v>0</v>
      </c>
      <c r="P224" s="1">
        <f>Table13456789101112[[#This Row],[مبيعات محلية 14%]]*14%</f>
        <v>0</v>
      </c>
      <c r="Q224" s="1">
        <f>Table13456789101112[[#This Row],[مشتريات محلية 14%]]+Table13456789101112[[#This Row],[مشتريات معفية]]+Table13456789101112[[#This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11</v>
      </c>
      <c r="F225" s="1">
        <f>Table13456789101112[[#This Row],[مبيعات محلية 14%]]*14%</f>
        <v>0</v>
      </c>
      <c r="I225" s="1">
        <f>Table13456789101112[[#This Row],[مبيعات جدول 5% ]]*5%</f>
        <v>0</v>
      </c>
      <c r="K22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5" s="1">
        <f>Table13456789101112[[#This Row],[مبيعات محلية 14%]]*14%</f>
        <v>0</v>
      </c>
      <c r="P225" s="1">
        <f>Table13456789101112[[#This Row],[مبيعات محلية 14%]]*14%</f>
        <v>0</v>
      </c>
      <c r="Q225" s="1">
        <f>Table13456789101112[[#This Row],[مشتريات محلية 14%]]+Table13456789101112[[#This Row],[مشتريات معفية]]+Table13456789101112[[#This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11</v>
      </c>
      <c r="F226" s="1">
        <f>Table13456789101112[[#This Row],[مبيعات محلية 14%]]*14%</f>
        <v>0</v>
      </c>
      <c r="I226" s="1">
        <f>Table13456789101112[[#This Row],[مبيعات جدول 5% ]]*5%</f>
        <v>0</v>
      </c>
      <c r="K22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6" s="1">
        <f>Table13456789101112[[#This Row],[مبيعات محلية 14%]]*14%</f>
        <v>0</v>
      </c>
      <c r="P226" s="1">
        <f>Table13456789101112[[#This Row],[مبيعات محلية 14%]]*14%</f>
        <v>0</v>
      </c>
      <c r="Q226" s="1">
        <f>Table13456789101112[[#This Row],[مشتريات محلية 14%]]+Table13456789101112[[#This Row],[مشتريات معفية]]+Table13456789101112[[#This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11</v>
      </c>
      <c r="F227" s="1">
        <f>Table13456789101112[[#This Row],[مبيعات محلية 14%]]*14%</f>
        <v>0</v>
      </c>
      <c r="I227" s="1">
        <f>Table13456789101112[[#This Row],[مبيعات جدول 5% ]]*5%</f>
        <v>0</v>
      </c>
      <c r="K22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7" s="1">
        <f>Table13456789101112[[#This Row],[مبيعات محلية 14%]]*14%</f>
        <v>0</v>
      </c>
      <c r="P227" s="1">
        <f>Table13456789101112[[#This Row],[مبيعات محلية 14%]]*14%</f>
        <v>0</v>
      </c>
      <c r="Q227" s="1">
        <f>Table13456789101112[[#This Row],[مشتريات محلية 14%]]+Table13456789101112[[#This Row],[مشتريات معفية]]+Table13456789101112[[#This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11</v>
      </c>
      <c r="F228" s="1">
        <f>Table13456789101112[[#This Row],[مبيعات محلية 14%]]*14%</f>
        <v>0</v>
      </c>
      <c r="I228" s="1">
        <f>Table13456789101112[[#This Row],[مبيعات جدول 5% ]]*5%</f>
        <v>0</v>
      </c>
      <c r="K22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8" s="1">
        <f>Table13456789101112[[#This Row],[مبيعات محلية 14%]]*14%</f>
        <v>0</v>
      </c>
      <c r="P228" s="1">
        <f>Table13456789101112[[#This Row],[مبيعات محلية 14%]]*14%</f>
        <v>0</v>
      </c>
      <c r="Q228" s="1">
        <f>Table13456789101112[[#This Row],[مشتريات محلية 14%]]+Table13456789101112[[#This Row],[مشتريات معفية]]+Table13456789101112[[#This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11</v>
      </c>
      <c r="F229" s="1">
        <f>Table13456789101112[[#This Row],[مبيعات محلية 14%]]*14%</f>
        <v>0</v>
      </c>
      <c r="I229" s="1">
        <f>Table13456789101112[[#This Row],[مبيعات جدول 5% ]]*5%</f>
        <v>0</v>
      </c>
      <c r="K22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29" s="1">
        <f>Table13456789101112[[#This Row],[مبيعات محلية 14%]]*14%</f>
        <v>0</v>
      </c>
      <c r="P229" s="1">
        <f>Table13456789101112[[#This Row],[مبيعات محلية 14%]]*14%</f>
        <v>0</v>
      </c>
      <c r="Q229" s="1">
        <f>Table13456789101112[[#This Row],[مشتريات محلية 14%]]+Table13456789101112[[#This Row],[مشتريات معفية]]+Table13456789101112[[#This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11</v>
      </c>
      <c r="F230" s="1">
        <f>Table13456789101112[[#This Row],[مبيعات محلية 14%]]*14%</f>
        <v>0</v>
      </c>
      <c r="I230" s="1">
        <f>Table13456789101112[[#This Row],[مبيعات جدول 5% ]]*5%</f>
        <v>0</v>
      </c>
      <c r="K23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0" s="1">
        <f>Table13456789101112[[#This Row],[مبيعات محلية 14%]]*14%</f>
        <v>0</v>
      </c>
      <c r="P230" s="1">
        <f>Table13456789101112[[#This Row],[مبيعات محلية 14%]]*14%</f>
        <v>0</v>
      </c>
      <c r="Q230" s="1">
        <f>Table13456789101112[[#This Row],[مشتريات محلية 14%]]+Table13456789101112[[#This Row],[مشتريات معفية]]+Table13456789101112[[#This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11</v>
      </c>
      <c r="F231" s="1">
        <f>Table13456789101112[[#This Row],[مبيعات محلية 14%]]*14%</f>
        <v>0</v>
      </c>
      <c r="I231" s="1">
        <f>Table13456789101112[[#This Row],[مبيعات جدول 5% ]]*5%</f>
        <v>0</v>
      </c>
      <c r="K23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1" s="1">
        <f>Table13456789101112[[#This Row],[مبيعات محلية 14%]]*14%</f>
        <v>0</v>
      </c>
      <c r="P231" s="1">
        <f>Table13456789101112[[#This Row],[مبيعات محلية 14%]]*14%</f>
        <v>0</v>
      </c>
      <c r="Q231" s="1">
        <f>Table13456789101112[[#This Row],[مشتريات محلية 14%]]+Table13456789101112[[#This Row],[مشتريات معفية]]+Table13456789101112[[#This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11</v>
      </c>
      <c r="F232" s="1">
        <f>Table13456789101112[[#This Row],[مبيعات محلية 14%]]*14%</f>
        <v>0</v>
      </c>
      <c r="I232" s="1">
        <f>Table13456789101112[[#This Row],[مبيعات جدول 5% ]]*5%</f>
        <v>0</v>
      </c>
      <c r="K23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2" s="1">
        <f>Table13456789101112[[#This Row],[مبيعات محلية 14%]]*14%</f>
        <v>0</v>
      </c>
      <c r="P232" s="1">
        <f>Table13456789101112[[#This Row],[مبيعات محلية 14%]]*14%</f>
        <v>0</v>
      </c>
      <c r="Q232" s="1">
        <f>Table13456789101112[[#This Row],[مشتريات محلية 14%]]+Table13456789101112[[#This Row],[مشتريات معفية]]+Table13456789101112[[#This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11</v>
      </c>
      <c r="F233" s="1">
        <f>Table13456789101112[[#This Row],[مبيعات محلية 14%]]*14%</f>
        <v>0</v>
      </c>
      <c r="I233" s="1">
        <f>Table13456789101112[[#This Row],[مبيعات جدول 5% ]]*5%</f>
        <v>0</v>
      </c>
      <c r="K23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3" s="1">
        <f>Table13456789101112[[#This Row],[مبيعات محلية 14%]]*14%</f>
        <v>0</v>
      </c>
      <c r="P233" s="1">
        <f>Table13456789101112[[#This Row],[مبيعات محلية 14%]]*14%</f>
        <v>0</v>
      </c>
      <c r="Q233" s="1">
        <f>Table13456789101112[[#This Row],[مشتريات محلية 14%]]+Table13456789101112[[#This Row],[مشتريات معفية]]+Table13456789101112[[#This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11</v>
      </c>
      <c r="F234" s="1">
        <f>Table13456789101112[[#This Row],[مبيعات محلية 14%]]*14%</f>
        <v>0</v>
      </c>
      <c r="I234" s="1">
        <f>Table13456789101112[[#This Row],[مبيعات جدول 5% ]]*5%</f>
        <v>0</v>
      </c>
      <c r="K23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4" s="1">
        <f>Table13456789101112[[#This Row],[مبيعات محلية 14%]]*14%</f>
        <v>0</v>
      </c>
      <c r="P234" s="1">
        <f>Table13456789101112[[#This Row],[مبيعات محلية 14%]]*14%</f>
        <v>0</v>
      </c>
      <c r="Q234" s="1">
        <f>Table13456789101112[[#This Row],[مشتريات محلية 14%]]+Table13456789101112[[#This Row],[مشتريات معفية]]+Table13456789101112[[#This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11</v>
      </c>
      <c r="F235" s="1">
        <f>Table13456789101112[[#This Row],[مبيعات محلية 14%]]*14%</f>
        <v>0</v>
      </c>
      <c r="I235" s="1">
        <f>Table13456789101112[[#This Row],[مبيعات جدول 5% ]]*5%</f>
        <v>0</v>
      </c>
      <c r="K23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5" s="1">
        <f>Table13456789101112[[#This Row],[مبيعات محلية 14%]]*14%</f>
        <v>0</v>
      </c>
      <c r="P235" s="1">
        <f>Table13456789101112[[#This Row],[مبيعات محلية 14%]]*14%</f>
        <v>0</v>
      </c>
      <c r="Q235" s="1">
        <f>Table13456789101112[[#This Row],[مشتريات محلية 14%]]+Table13456789101112[[#This Row],[مشتريات معفية]]+Table13456789101112[[#This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11</v>
      </c>
      <c r="F236" s="1">
        <f>Table13456789101112[[#This Row],[مبيعات محلية 14%]]*14%</f>
        <v>0</v>
      </c>
      <c r="I236" s="1">
        <f>Table13456789101112[[#This Row],[مبيعات جدول 5% ]]*5%</f>
        <v>0</v>
      </c>
      <c r="K23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6" s="1">
        <f>Table13456789101112[[#This Row],[مبيعات محلية 14%]]*14%</f>
        <v>0</v>
      </c>
      <c r="P236" s="1">
        <f>Table13456789101112[[#This Row],[مبيعات محلية 14%]]*14%</f>
        <v>0</v>
      </c>
      <c r="Q236" s="1">
        <f>Table13456789101112[[#This Row],[مشتريات محلية 14%]]+Table13456789101112[[#This Row],[مشتريات معفية]]+Table13456789101112[[#This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11</v>
      </c>
      <c r="F237" s="1">
        <f>Table13456789101112[[#This Row],[مبيعات محلية 14%]]*14%</f>
        <v>0</v>
      </c>
      <c r="I237" s="1">
        <f>Table13456789101112[[#This Row],[مبيعات جدول 5% ]]*5%</f>
        <v>0</v>
      </c>
      <c r="K23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7" s="1">
        <f>Table13456789101112[[#This Row],[مبيعات محلية 14%]]*14%</f>
        <v>0</v>
      </c>
      <c r="P237" s="1">
        <f>Table13456789101112[[#This Row],[مبيعات محلية 14%]]*14%</f>
        <v>0</v>
      </c>
      <c r="Q237" s="1">
        <f>Table13456789101112[[#This Row],[مشتريات محلية 14%]]+Table13456789101112[[#This Row],[مشتريات معفية]]+Table13456789101112[[#This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11</v>
      </c>
      <c r="F238" s="1">
        <f>Table13456789101112[[#This Row],[مبيعات محلية 14%]]*14%</f>
        <v>0</v>
      </c>
      <c r="I238" s="1">
        <f>Table13456789101112[[#This Row],[مبيعات جدول 5% ]]*5%</f>
        <v>0</v>
      </c>
      <c r="K23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8" s="1">
        <f>Table13456789101112[[#This Row],[مبيعات محلية 14%]]*14%</f>
        <v>0</v>
      </c>
      <c r="P238" s="1">
        <f>Table13456789101112[[#This Row],[مبيعات محلية 14%]]*14%</f>
        <v>0</v>
      </c>
      <c r="Q238" s="1">
        <f>Table13456789101112[[#This Row],[مشتريات محلية 14%]]+Table13456789101112[[#This Row],[مشتريات معفية]]+Table13456789101112[[#This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11</v>
      </c>
      <c r="F239" s="1">
        <f>Table13456789101112[[#This Row],[مبيعات محلية 14%]]*14%</f>
        <v>0</v>
      </c>
      <c r="I239" s="1">
        <f>Table13456789101112[[#This Row],[مبيعات جدول 5% ]]*5%</f>
        <v>0</v>
      </c>
      <c r="K23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39" s="1">
        <f>Table13456789101112[[#This Row],[مبيعات محلية 14%]]*14%</f>
        <v>0</v>
      </c>
      <c r="P239" s="1">
        <f>Table13456789101112[[#This Row],[مبيعات محلية 14%]]*14%</f>
        <v>0</v>
      </c>
      <c r="Q239" s="1">
        <f>Table13456789101112[[#This Row],[مشتريات محلية 14%]]+Table13456789101112[[#This Row],[مشتريات معفية]]+Table13456789101112[[#This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11</v>
      </c>
      <c r="F240" s="1">
        <f>Table13456789101112[[#This Row],[مبيعات محلية 14%]]*14%</f>
        <v>0</v>
      </c>
      <c r="I240" s="1">
        <f>Table13456789101112[[#This Row],[مبيعات جدول 5% ]]*5%</f>
        <v>0</v>
      </c>
      <c r="K24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0" s="1">
        <f>Table13456789101112[[#This Row],[مبيعات محلية 14%]]*14%</f>
        <v>0</v>
      </c>
      <c r="P240" s="1">
        <f>Table13456789101112[[#This Row],[مبيعات محلية 14%]]*14%</f>
        <v>0</v>
      </c>
      <c r="Q240" s="1">
        <f>Table13456789101112[[#This Row],[مشتريات محلية 14%]]+Table13456789101112[[#This Row],[مشتريات معفية]]+Table13456789101112[[#This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11</v>
      </c>
      <c r="F241" s="1">
        <f>Table13456789101112[[#This Row],[مبيعات محلية 14%]]*14%</f>
        <v>0</v>
      </c>
      <c r="I241" s="1">
        <f>Table13456789101112[[#This Row],[مبيعات جدول 5% ]]*5%</f>
        <v>0</v>
      </c>
      <c r="K24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1" s="1">
        <f>Table13456789101112[[#This Row],[مبيعات محلية 14%]]*14%</f>
        <v>0</v>
      </c>
      <c r="P241" s="1">
        <f>Table13456789101112[[#This Row],[مبيعات محلية 14%]]*14%</f>
        <v>0</v>
      </c>
      <c r="Q241" s="1">
        <f>Table13456789101112[[#This Row],[مشتريات محلية 14%]]+Table13456789101112[[#This Row],[مشتريات معفية]]+Table13456789101112[[#This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11</v>
      </c>
      <c r="F242" s="1">
        <f>Table13456789101112[[#This Row],[مبيعات محلية 14%]]*14%</f>
        <v>0</v>
      </c>
      <c r="I242" s="1">
        <f>Table13456789101112[[#This Row],[مبيعات جدول 5% ]]*5%</f>
        <v>0</v>
      </c>
      <c r="K24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2" s="1">
        <f>Table13456789101112[[#This Row],[مبيعات محلية 14%]]*14%</f>
        <v>0</v>
      </c>
      <c r="P242" s="1">
        <f>Table13456789101112[[#This Row],[مبيعات محلية 14%]]*14%</f>
        <v>0</v>
      </c>
      <c r="Q242" s="1">
        <f>Table13456789101112[[#This Row],[مشتريات محلية 14%]]+Table13456789101112[[#This Row],[مشتريات معفية]]+Table13456789101112[[#This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11</v>
      </c>
      <c r="F243" s="1">
        <f>Table13456789101112[[#This Row],[مبيعات محلية 14%]]*14%</f>
        <v>0</v>
      </c>
      <c r="I243" s="1">
        <f>Table13456789101112[[#This Row],[مبيعات جدول 5% ]]*5%</f>
        <v>0</v>
      </c>
      <c r="K24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3" s="1">
        <f>Table13456789101112[[#This Row],[مبيعات محلية 14%]]*14%</f>
        <v>0</v>
      </c>
      <c r="P243" s="1">
        <f>Table13456789101112[[#This Row],[مبيعات محلية 14%]]*14%</f>
        <v>0</v>
      </c>
      <c r="Q243" s="1">
        <f>Table13456789101112[[#This Row],[مشتريات محلية 14%]]+Table13456789101112[[#This Row],[مشتريات معفية]]+Table13456789101112[[#This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11</v>
      </c>
      <c r="F244" s="1">
        <f>Table13456789101112[[#This Row],[مبيعات محلية 14%]]*14%</f>
        <v>0</v>
      </c>
      <c r="I244" s="1">
        <f>Table13456789101112[[#This Row],[مبيعات جدول 5% ]]*5%</f>
        <v>0</v>
      </c>
      <c r="K24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4" s="1">
        <f>Table13456789101112[[#This Row],[مبيعات محلية 14%]]*14%</f>
        <v>0</v>
      </c>
      <c r="P244" s="1">
        <f>Table13456789101112[[#This Row],[مبيعات محلية 14%]]*14%</f>
        <v>0</v>
      </c>
      <c r="Q244" s="1">
        <f>Table13456789101112[[#This Row],[مشتريات محلية 14%]]+Table13456789101112[[#This Row],[مشتريات معفية]]+Table13456789101112[[#This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11</v>
      </c>
      <c r="F245" s="1">
        <f>Table13456789101112[[#This Row],[مبيعات محلية 14%]]*14%</f>
        <v>0</v>
      </c>
      <c r="I245" s="1">
        <f>Table13456789101112[[#This Row],[مبيعات جدول 5% ]]*5%</f>
        <v>0</v>
      </c>
      <c r="K24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5" s="1">
        <f>Table13456789101112[[#This Row],[مبيعات محلية 14%]]*14%</f>
        <v>0</v>
      </c>
      <c r="P245" s="1">
        <f>Table13456789101112[[#This Row],[مبيعات محلية 14%]]*14%</f>
        <v>0</v>
      </c>
      <c r="Q245" s="1">
        <f>Table13456789101112[[#This Row],[مشتريات محلية 14%]]+Table13456789101112[[#This Row],[مشتريات معفية]]+Table13456789101112[[#This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11</v>
      </c>
      <c r="F246" s="1">
        <f>Table13456789101112[[#This Row],[مبيعات محلية 14%]]*14%</f>
        <v>0</v>
      </c>
      <c r="I246" s="1">
        <f>Table13456789101112[[#This Row],[مبيعات جدول 5% ]]*5%</f>
        <v>0</v>
      </c>
      <c r="K24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6" s="1">
        <f>Table13456789101112[[#This Row],[مبيعات محلية 14%]]*14%</f>
        <v>0</v>
      </c>
      <c r="P246" s="1">
        <f>Table13456789101112[[#This Row],[مبيعات محلية 14%]]*14%</f>
        <v>0</v>
      </c>
      <c r="Q246" s="1">
        <f>Table13456789101112[[#This Row],[مشتريات محلية 14%]]+Table13456789101112[[#This Row],[مشتريات معفية]]+Table13456789101112[[#This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11</v>
      </c>
      <c r="F247" s="1">
        <f>Table13456789101112[[#This Row],[مبيعات محلية 14%]]*14%</f>
        <v>0</v>
      </c>
      <c r="I247" s="1">
        <f>Table13456789101112[[#This Row],[مبيعات جدول 5% ]]*5%</f>
        <v>0</v>
      </c>
      <c r="K24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7" s="1">
        <f>Table13456789101112[[#This Row],[مبيعات محلية 14%]]*14%</f>
        <v>0</v>
      </c>
      <c r="P247" s="1">
        <f>Table13456789101112[[#This Row],[مبيعات محلية 14%]]*14%</f>
        <v>0</v>
      </c>
      <c r="Q247" s="1">
        <f>Table13456789101112[[#This Row],[مشتريات محلية 14%]]+Table13456789101112[[#This Row],[مشتريات معفية]]+Table13456789101112[[#This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11</v>
      </c>
      <c r="F248" s="1">
        <f>Table13456789101112[[#This Row],[مبيعات محلية 14%]]*14%</f>
        <v>0</v>
      </c>
      <c r="I248" s="1">
        <f>Table13456789101112[[#This Row],[مبيعات جدول 5% ]]*5%</f>
        <v>0</v>
      </c>
      <c r="K24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8" s="1">
        <f>Table13456789101112[[#This Row],[مبيعات محلية 14%]]*14%</f>
        <v>0</v>
      </c>
      <c r="P248" s="1">
        <f>Table13456789101112[[#This Row],[مبيعات محلية 14%]]*14%</f>
        <v>0</v>
      </c>
      <c r="Q248" s="1">
        <f>Table13456789101112[[#This Row],[مشتريات محلية 14%]]+Table13456789101112[[#This Row],[مشتريات معفية]]+Table13456789101112[[#This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11</v>
      </c>
      <c r="F249" s="1">
        <f>Table13456789101112[[#This Row],[مبيعات محلية 14%]]*14%</f>
        <v>0</v>
      </c>
      <c r="I249" s="1">
        <f>Table13456789101112[[#This Row],[مبيعات جدول 5% ]]*5%</f>
        <v>0</v>
      </c>
      <c r="K24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49" s="1">
        <f>Table13456789101112[[#This Row],[مبيعات محلية 14%]]*14%</f>
        <v>0</v>
      </c>
      <c r="P249" s="1">
        <f>Table13456789101112[[#This Row],[مبيعات محلية 14%]]*14%</f>
        <v>0</v>
      </c>
      <c r="Q249" s="1">
        <f>Table13456789101112[[#This Row],[مشتريات محلية 14%]]+Table13456789101112[[#This Row],[مشتريات معفية]]+Table13456789101112[[#This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11</v>
      </c>
      <c r="F250" s="1">
        <f>Table13456789101112[[#This Row],[مبيعات محلية 14%]]*14%</f>
        <v>0</v>
      </c>
      <c r="I250" s="1">
        <f>Table13456789101112[[#This Row],[مبيعات جدول 5% ]]*5%</f>
        <v>0</v>
      </c>
      <c r="K25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0" s="1">
        <f>Table13456789101112[[#This Row],[مبيعات محلية 14%]]*14%</f>
        <v>0</v>
      </c>
      <c r="P250" s="1">
        <f>Table13456789101112[[#This Row],[مبيعات محلية 14%]]*14%</f>
        <v>0</v>
      </c>
      <c r="Q250" s="1">
        <f>Table13456789101112[[#This Row],[مشتريات محلية 14%]]+Table13456789101112[[#This Row],[مشتريات معفية]]+Table13456789101112[[#This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11</v>
      </c>
      <c r="F251" s="1">
        <f>Table13456789101112[[#This Row],[مبيعات محلية 14%]]*14%</f>
        <v>0</v>
      </c>
      <c r="I251" s="1">
        <f>Table13456789101112[[#This Row],[مبيعات جدول 5% ]]*5%</f>
        <v>0</v>
      </c>
      <c r="K25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1" s="1">
        <f>Table13456789101112[[#This Row],[مبيعات محلية 14%]]*14%</f>
        <v>0</v>
      </c>
      <c r="P251" s="1">
        <f>Table13456789101112[[#This Row],[مبيعات محلية 14%]]*14%</f>
        <v>0</v>
      </c>
      <c r="Q251" s="1">
        <f>Table13456789101112[[#This Row],[مشتريات محلية 14%]]+Table13456789101112[[#This Row],[مشتريات معفية]]+Table13456789101112[[#This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11</v>
      </c>
      <c r="F252" s="1">
        <f>Table13456789101112[[#This Row],[مبيعات محلية 14%]]*14%</f>
        <v>0</v>
      </c>
      <c r="I252" s="1">
        <f>Table13456789101112[[#This Row],[مبيعات جدول 5% ]]*5%</f>
        <v>0</v>
      </c>
      <c r="K25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2" s="1">
        <f>Table13456789101112[[#This Row],[مبيعات محلية 14%]]*14%</f>
        <v>0</v>
      </c>
      <c r="P252" s="1">
        <f>Table13456789101112[[#This Row],[مبيعات محلية 14%]]*14%</f>
        <v>0</v>
      </c>
      <c r="Q252" s="1">
        <f>Table13456789101112[[#This Row],[مشتريات محلية 14%]]+Table13456789101112[[#This Row],[مشتريات معفية]]+Table13456789101112[[#This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11</v>
      </c>
      <c r="F253" s="1">
        <f>Table13456789101112[[#This Row],[مبيعات محلية 14%]]*14%</f>
        <v>0</v>
      </c>
      <c r="I253" s="1">
        <f>Table13456789101112[[#This Row],[مبيعات جدول 5% ]]*5%</f>
        <v>0</v>
      </c>
      <c r="K25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3" s="1">
        <f>Table13456789101112[[#This Row],[مبيعات محلية 14%]]*14%</f>
        <v>0</v>
      </c>
      <c r="P253" s="1">
        <f>Table13456789101112[[#This Row],[مبيعات محلية 14%]]*14%</f>
        <v>0</v>
      </c>
      <c r="Q253" s="1">
        <f>Table13456789101112[[#This Row],[مشتريات محلية 14%]]+Table13456789101112[[#This Row],[مشتريات معفية]]+Table13456789101112[[#This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11</v>
      </c>
      <c r="F254" s="1">
        <f>Table13456789101112[[#This Row],[مبيعات محلية 14%]]*14%</f>
        <v>0</v>
      </c>
      <c r="I254" s="1">
        <f>Table13456789101112[[#This Row],[مبيعات جدول 5% ]]*5%</f>
        <v>0</v>
      </c>
      <c r="K25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4" s="1">
        <f>Table13456789101112[[#This Row],[مبيعات محلية 14%]]*14%</f>
        <v>0</v>
      </c>
      <c r="P254" s="1">
        <f>Table13456789101112[[#This Row],[مبيعات محلية 14%]]*14%</f>
        <v>0</v>
      </c>
      <c r="Q254" s="1">
        <f>Table13456789101112[[#This Row],[مشتريات محلية 14%]]+Table13456789101112[[#This Row],[مشتريات معفية]]+Table13456789101112[[#This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11</v>
      </c>
      <c r="F255" s="1">
        <f>Table13456789101112[[#This Row],[مبيعات محلية 14%]]*14%</f>
        <v>0</v>
      </c>
      <c r="I255" s="1">
        <f>Table13456789101112[[#This Row],[مبيعات جدول 5% ]]*5%</f>
        <v>0</v>
      </c>
      <c r="K25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5" s="1">
        <f>Table13456789101112[[#This Row],[مبيعات محلية 14%]]*14%</f>
        <v>0</v>
      </c>
      <c r="P255" s="1">
        <f>Table13456789101112[[#This Row],[مبيعات محلية 14%]]*14%</f>
        <v>0</v>
      </c>
      <c r="Q255" s="1">
        <f>Table13456789101112[[#This Row],[مشتريات محلية 14%]]+Table13456789101112[[#This Row],[مشتريات معفية]]+Table13456789101112[[#This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11</v>
      </c>
      <c r="F256" s="1">
        <f>Table13456789101112[[#This Row],[مبيعات محلية 14%]]*14%</f>
        <v>0</v>
      </c>
      <c r="I256" s="1">
        <f>Table13456789101112[[#This Row],[مبيعات جدول 5% ]]*5%</f>
        <v>0</v>
      </c>
      <c r="K25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6" s="1">
        <f>Table13456789101112[[#This Row],[مبيعات محلية 14%]]*14%</f>
        <v>0</v>
      </c>
      <c r="P256" s="1">
        <f>Table13456789101112[[#This Row],[مبيعات محلية 14%]]*14%</f>
        <v>0</v>
      </c>
      <c r="Q256" s="1">
        <f>Table13456789101112[[#This Row],[مشتريات محلية 14%]]+Table13456789101112[[#This Row],[مشتريات معفية]]+Table13456789101112[[#This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11</v>
      </c>
      <c r="F257" s="1">
        <f>Table13456789101112[[#This Row],[مبيعات محلية 14%]]*14%</f>
        <v>0</v>
      </c>
      <c r="I257" s="1">
        <f>Table13456789101112[[#This Row],[مبيعات جدول 5% ]]*5%</f>
        <v>0</v>
      </c>
      <c r="K25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7" s="1">
        <f>Table13456789101112[[#This Row],[مبيعات محلية 14%]]*14%</f>
        <v>0</v>
      </c>
      <c r="P257" s="1">
        <f>Table13456789101112[[#This Row],[مبيعات محلية 14%]]*14%</f>
        <v>0</v>
      </c>
      <c r="Q257" s="1">
        <f>Table13456789101112[[#This Row],[مشتريات محلية 14%]]+Table13456789101112[[#This Row],[مشتريات معفية]]+Table13456789101112[[#This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11</v>
      </c>
      <c r="F258" s="1">
        <f>Table13456789101112[[#This Row],[مبيعات محلية 14%]]*14%</f>
        <v>0</v>
      </c>
      <c r="I258" s="1">
        <f>Table13456789101112[[#This Row],[مبيعات جدول 5% ]]*5%</f>
        <v>0</v>
      </c>
      <c r="K25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8" s="1">
        <f>Table13456789101112[[#This Row],[مبيعات محلية 14%]]*14%</f>
        <v>0</v>
      </c>
      <c r="P258" s="1">
        <f>Table13456789101112[[#This Row],[مبيعات محلية 14%]]*14%</f>
        <v>0</v>
      </c>
      <c r="Q258" s="1">
        <f>Table13456789101112[[#This Row],[مشتريات محلية 14%]]+Table13456789101112[[#This Row],[مشتريات معفية]]+Table13456789101112[[#This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11</v>
      </c>
      <c r="F259" s="1">
        <f>Table13456789101112[[#This Row],[مبيعات محلية 14%]]*14%</f>
        <v>0</v>
      </c>
      <c r="I259" s="1">
        <f>Table13456789101112[[#This Row],[مبيعات جدول 5% ]]*5%</f>
        <v>0</v>
      </c>
      <c r="K25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59" s="1">
        <f>Table13456789101112[[#This Row],[مبيعات محلية 14%]]*14%</f>
        <v>0</v>
      </c>
      <c r="P259" s="1">
        <f>Table13456789101112[[#This Row],[مبيعات محلية 14%]]*14%</f>
        <v>0</v>
      </c>
      <c r="Q259" s="1">
        <f>Table13456789101112[[#This Row],[مشتريات محلية 14%]]+Table13456789101112[[#This Row],[مشتريات معفية]]+Table13456789101112[[#This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11</v>
      </c>
      <c r="F260" s="1">
        <f>Table13456789101112[[#This Row],[مبيعات محلية 14%]]*14%</f>
        <v>0</v>
      </c>
      <c r="I260" s="1">
        <f>Table13456789101112[[#This Row],[مبيعات جدول 5% ]]*5%</f>
        <v>0</v>
      </c>
      <c r="K26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0" s="1">
        <f>Table13456789101112[[#This Row],[مبيعات محلية 14%]]*14%</f>
        <v>0</v>
      </c>
      <c r="P260" s="1">
        <f>Table13456789101112[[#This Row],[مبيعات محلية 14%]]*14%</f>
        <v>0</v>
      </c>
      <c r="Q260" s="1">
        <f>Table13456789101112[[#This Row],[مشتريات محلية 14%]]+Table13456789101112[[#This Row],[مشتريات معفية]]+Table13456789101112[[#This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11</v>
      </c>
      <c r="F261" s="1">
        <f>Table13456789101112[[#This Row],[مبيعات محلية 14%]]*14%</f>
        <v>0</v>
      </c>
      <c r="I261" s="1">
        <f>Table13456789101112[[#This Row],[مبيعات جدول 5% ]]*5%</f>
        <v>0</v>
      </c>
      <c r="K26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1" s="1">
        <f>Table13456789101112[[#This Row],[مبيعات محلية 14%]]*14%</f>
        <v>0</v>
      </c>
      <c r="P261" s="1">
        <f>Table13456789101112[[#This Row],[مبيعات محلية 14%]]*14%</f>
        <v>0</v>
      </c>
      <c r="Q261" s="1">
        <f>Table13456789101112[[#This Row],[مشتريات محلية 14%]]+Table13456789101112[[#This Row],[مشتريات معفية]]+Table13456789101112[[#This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11</v>
      </c>
      <c r="F262" s="1">
        <f>Table13456789101112[[#This Row],[مبيعات محلية 14%]]*14%</f>
        <v>0</v>
      </c>
      <c r="I262" s="1">
        <f>Table13456789101112[[#This Row],[مبيعات جدول 5% ]]*5%</f>
        <v>0</v>
      </c>
      <c r="K26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2" s="1">
        <f>Table13456789101112[[#This Row],[مبيعات محلية 14%]]*14%</f>
        <v>0</v>
      </c>
      <c r="P262" s="1">
        <f>Table13456789101112[[#This Row],[مبيعات محلية 14%]]*14%</f>
        <v>0</v>
      </c>
      <c r="Q262" s="1">
        <f>Table13456789101112[[#This Row],[مشتريات محلية 14%]]+Table13456789101112[[#This Row],[مشتريات معفية]]+Table13456789101112[[#This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11</v>
      </c>
      <c r="F263" s="1">
        <f>Table13456789101112[[#This Row],[مبيعات محلية 14%]]*14%</f>
        <v>0</v>
      </c>
      <c r="I263" s="1">
        <f>Table13456789101112[[#This Row],[مبيعات جدول 5% ]]*5%</f>
        <v>0</v>
      </c>
      <c r="K263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3" s="1">
        <f>Table13456789101112[[#This Row],[مبيعات محلية 14%]]*14%</f>
        <v>0</v>
      </c>
      <c r="P263" s="1">
        <f>Table13456789101112[[#This Row],[مبيعات محلية 14%]]*14%</f>
        <v>0</v>
      </c>
      <c r="Q263" s="1">
        <f>Table13456789101112[[#This Row],[مشتريات محلية 14%]]+Table13456789101112[[#This Row],[مشتريات معفية]]+Table13456789101112[[#This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11</v>
      </c>
      <c r="F264" s="1">
        <f>Table13456789101112[[#This Row],[مبيعات محلية 14%]]*14%</f>
        <v>0</v>
      </c>
      <c r="I264" s="1">
        <f>Table13456789101112[[#This Row],[مبيعات جدول 5% ]]*5%</f>
        <v>0</v>
      </c>
      <c r="K264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4" s="1">
        <f>Table13456789101112[[#This Row],[مبيعات محلية 14%]]*14%</f>
        <v>0</v>
      </c>
      <c r="P264" s="1">
        <f>Table13456789101112[[#This Row],[مبيعات محلية 14%]]*14%</f>
        <v>0</v>
      </c>
      <c r="Q264" s="1">
        <f>Table13456789101112[[#This Row],[مشتريات محلية 14%]]+Table13456789101112[[#This Row],[مشتريات معفية]]+Table13456789101112[[#This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11</v>
      </c>
      <c r="F265" s="1">
        <f>Table13456789101112[[#This Row],[مبيعات محلية 14%]]*14%</f>
        <v>0</v>
      </c>
      <c r="I265" s="1">
        <f>Table13456789101112[[#This Row],[مبيعات جدول 5% ]]*5%</f>
        <v>0</v>
      </c>
      <c r="K265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5" s="1">
        <f>Table13456789101112[[#This Row],[مبيعات محلية 14%]]*14%</f>
        <v>0</v>
      </c>
      <c r="P265" s="1">
        <f>Table13456789101112[[#This Row],[مبيعات محلية 14%]]*14%</f>
        <v>0</v>
      </c>
      <c r="Q265" s="1">
        <f>Table13456789101112[[#This Row],[مشتريات محلية 14%]]+Table13456789101112[[#This Row],[مشتريات معفية]]+Table13456789101112[[#This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11</v>
      </c>
      <c r="F266" s="1">
        <f>Table13456789101112[[#This Row],[مبيعات محلية 14%]]*14%</f>
        <v>0</v>
      </c>
      <c r="I266" s="1">
        <f>Table13456789101112[[#This Row],[مبيعات جدول 5% ]]*5%</f>
        <v>0</v>
      </c>
      <c r="K266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6" s="1">
        <f>Table13456789101112[[#This Row],[مبيعات محلية 14%]]*14%</f>
        <v>0</v>
      </c>
      <c r="P266" s="1">
        <f>Table13456789101112[[#This Row],[مبيعات محلية 14%]]*14%</f>
        <v>0</v>
      </c>
      <c r="Q266" s="1">
        <f>Table13456789101112[[#This Row],[مشتريات محلية 14%]]+Table13456789101112[[#This Row],[مشتريات معفية]]+Table13456789101112[[#This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11</v>
      </c>
      <c r="F267" s="1">
        <f>Table13456789101112[[#This Row],[مبيعات محلية 14%]]*14%</f>
        <v>0</v>
      </c>
      <c r="I267" s="1">
        <f>Table13456789101112[[#This Row],[مبيعات جدول 5% ]]*5%</f>
        <v>0</v>
      </c>
      <c r="K267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7" s="1">
        <f>Table13456789101112[[#This Row],[مبيعات محلية 14%]]*14%</f>
        <v>0</v>
      </c>
      <c r="P267" s="1">
        <f>Table13456789101112[[#This Row],[مبيعات محلية 14%]]*14%</f>
        <v>0</v>
      </c>
      <c r="Q267" s="1">
        <f>Table13456789101112[[#This Row],[مشتريات محلية 14%]]+Table13456789101112[[#This Row],[مشتريات معفية]]+Table13456789101112[[#This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11</v>
      </c>
      <c r="F268" s="1">
        <f>Table13456789101112[[#This Row],[مبيعات محلية 14%]]*14%</f>
        <v>0</v>
      </c>
      <c r="I268" s="1">
        <f>Table13456789101112[[#This Row],[مبيعات جدول 5% ]]*5%</f>
        <v>0</v>
      </c>
      <c r="K268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8" s="1">
        <f>Table13456789101112[[#This Row],[مبيعات محلية 14%]]*14%</f>
        <v>0</v>
      </c>
      <c r="P268" s="1">
        <f>Table13456789101112[[#This Row],[مبيعات محلية 14%]]*14%</f>
        <v>0</v>
      </c>
      <c r="Q268" s="1">
        <f>Table13456789101112[[#This Row],[مشتريات محلية 14%]]+Table13456789101112[[#This Row],[مشتريات معفية]]+Table13456789101112[[#This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11</v>
      </c>
      <c r="F269" s="1">
        <f>Table13456789101112[[#This Row],[مبيعات محلية 14%]]*14%</f>
        <v>0</v>
      </c>
      <c r="I269" s="1">
        <f>Table13456789101112[[#This Row],[مبيعات جدول 5% ]]*5%</f>
        <v>0</v>
      </c>
      <c r="K269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69" s="1">
        <f>Table13456789101112[[#This Row],[مبيعات محلية 14%]]*14%</f>
        <v>0</v>
      </c>
      <c r="P269" s="1">
        <f>Table13456789101112[[#This Row],[مبيعات محلية 14%]]*14%</f>
        <v>0</v>
      </c>
      <c r="Q269" s="1">
        <f>Table13456789101112[[#This Row],[مشتريات محلية 14%]]+Table13456789101112[[#This Row],[مشتريات معفية]]+Table13456789101112[[#This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11</v>
      </c>
      <c r="F270" s="1">
        <f>Table13456789101112[[#This Row],[مبيعات محلية 14%]]*14%</f>
        <v>0</v>
      </c>
      <c r="I270" s="1">
        <f>Table13456789101112[[#This Row],[مبيعات جدول 5% ]]*5%</f>
        <v>0</v>
      </c>
      <c r="K270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70" s="1">
        <f>Table13456789101112[[#This Row],[مبيعات محلية 14%]]*14%</f>
        <v>0</v>
      </c>
      <c r="P270" s="1">
        <f>Table13456789101112[[#This Row],[مبيعات محلية 14%]]*14%</f>
        <v>0</v>
      </c>
      <c r="Q270" s="1">
        <f>Table13456789101112[[#This Row],[مشتريات محلية 14%]]+Table13456789101112[[#This Row],[مشتريات معفية]]+Table13456789101112[[#This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11</v>
      </c>
      <c r="F271" s="1">
        <f>Table13456789101112[[#This Row],[مبيعات محلية 14%]]*14%</f>
        <v>0</v>
      </c>
      <c r="I271" s="1">
        <f>Table13456789101112[[#This Row],[مبيعات جدول 5% ]]*5%</f>
        <v>0</v>
      </c>
      <c r="K271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71" s="1">
        <f>Table13456789101112[[#This Row],[مبيعات محلية 14%]]*14%</f>
        <v>0</v>
      </c>
      <c r="P271" s="1">
        <f>Table13456789101112[[#This Row],[مبيعات محلية 14%]]*14%</f>
        <v>0</v>
      </c>
      <c r="Q271" s="1">
        <f>Table13456789101112[[#This Row],[مشتريات محلية 14%]]+Table13456789101112[[#This Row],[مشتريات معفية]]+Table13456789101112[[#This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11</v>
      </c>
      <c r="F272" s="1">
        <f>Table13456789101112[[#This Row],[مبيعات محلية 14%]]*14%</f>
        <v>0</v>
      </c>
      <c r="I272" s="1">
        <f>Table13456789101112[[#This Row],[مبيعات جدول 5% ]]*5%</f>
        <v>0</v>
      </c>
      <c r="K272" s="1">
        <f>Table13456789101112[[#This Row],[مبيعات محلية 14%]]+Table13456789101112[[#This Row],[مبيعات معفية]]+Table13456789101112[[#This Row],[مبيعات جدول 5% ]]+Table13456789101112[[#This Row],[مبيعات تصدير]]</f>
        <v>0</v>
      </c>
      <c r="M272" s="1">
        <f>Table13456789101112[[#This Row],[مبيعات محلية 14%]]*14%</f>
        <v>0</v>
      </c>
      <c r="P272" s="1">
        <f>Table13456789101112[[#This Row],[مبيعات محلية 14%]]*14%</f>
        <v>0</v>
      </c>
      <c r="Q272" s="1">
        <f>Table13456789101112[[#This Row],[مشتريات محلية 14%]]+Table13456789101112[[#This Row],[مشتريات معفية]]+Table13456789101112[[#This Row],[مشتريات استيراد]]</f>
        <v>0</v>
      </c>
      <c r="R272" s="4"/>
    </row>
  </sheetData>
  <dataValidations count="3">
    <dataValidation type="list" allowBlank="1" showInputMessage="1" showErrorMessage="1" sqref="B6:B272" xr:uid="{C21FDF2D-0DE2-488C-A63D-47FEA6305332}">
      <formula1>$AL$5:$AL$16</formula1>
    </dataValidation>
    <dataValidation type="list" allowBlank="1" showInputMessage="1" showErrorMessage="1" sqref="D6:D272" xr:uid="{B8397CF4-3CBF-4F59-8F34-CD25525F7426}">
      <formula1>$AO$5:$AO$12</formula1>
    </dataValidation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722AE2D1-C378-461E-A3D7-5FE15CF9DCA5}"/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1F3A-E32D-4EC5-983E-2D962BC0E501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12</v>
      </c>
      <c r="F6" s="1">
        <f>Table1345678910111213[[#This Row],[مبيعات محلية 14%]]*14%</f>
        <v>0</v>
      </c>
      <c r="I6" s="1">
        <f>Table1345678910111213[[#This Row],[مبيعات جدول 5% ]]*5%</f>
        <v>0</v>
      </c>
      <c r="K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" s="1">
        <f>Table1345678910111213[[#This Row],[مبيعات محلية 14%]]*14%</f>
        <v>0</v>
      </c>
      <c r="P6" s="1">
        <f>Table1345678910111213[[#This Row],[مبيعات محلية 14%]]*14%</f>
        <v>0</v>
      </c>
      <c r="Q6" s="1">
        <f>Table1345678910111213[[#This Row],[مشتريات محلية 14%]]+Table1345678910111213[[#This Row],[مشتريات معفية]]+Table1345678910111213[[#This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12</v>
      </c>
      <c r="F7" s="1">
        <f>Table1345678910111213[[#This Row],[مبيعات محلية 14%]]*14%</f>
        <v>0</v>
      </c>
      <c r="I7" s="1">
        <f>Table1345678910111213[[#This Row],[مبيعات جدول 5% ]]*5%</f>
        <v>0</v>
      </c>
      <c r="K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" s="1">
        <f>Table1345678910111213[[#This Row],[مبيعات محلية 14%]]*14%</f>
        <v>0</v>
      </c>
      <c r="P7" s="1">
        <f>Table1345678910111213[[#This Row],[مبيعات محلية 14%]]*14%</f>
        <v>0</v>
      </c>
      <c r="Q7" s="1">
        <f>Table1345678910111213[[#This Row],[مشتريات محلية 14%]]+Table1345678910111213[[#This Row],[مشتريات معفية]]+Table1345678910111213[[#This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12</v>
      </c>
      <c r="F8" s="1">
        <f>Table1345678910111213[[#This Row],[مبيعات محلية 14%]]*14%</f>
        <v>0</v>
      </c>
      <c r="I8" s="1">
        <f>Table1345678910111213[[#This Row],[مبيعات جدول 5% ]]*5%</f>
        <v>0</v>
      </c>
      <c r="K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" s="1">
        <f>Table1345678910111213[[#This Row],[مبيعات محلية 14%]]*14%</f>
        <v>0</v>
      </c>
      <c r="P8" s="1">
        <f>Table1345678910111213[[#This Row],[مبيعات محلية 14%]]*14%</f>
        <v>0</v>
      </c>
      <c r="Q8" s="1">
        <f>Table1345678910111213[[#This Row],[مشتريات محلية 14%]]+Table1345678910111213[[#This Row],[مشتريات معفية]]+Table1345678910111213[[#This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12</v>
      </c>
      <c r="F9" s="1">
        <f>Table1345678910111213[[#This Row],[مبيعات محلية 14%]]*14%</f>
        <v>0</v>
      </c>
      <c r="I9" s="1">
        <f>Table1345678910111213[[#This Row],[مبيعات جدول 5% ]]*5%</f>
        <v>0</v>
      </c>
      <c r="K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" s="1">
        <f>Table1345678910111213[[#This Row],[مبيعات محلية 14%]]*14%</f>
        <v>0</v>
      </c>
      <c r="P9" s="1">
        <f>Table1345678910111213[[#This Row],[مبيعات محلية 14%]]*14%</f>
        <v>0</v>
      </c>
      <c r="Q9" s="1">
        <f>Table1345678910111213[[#This Row],[مشتريات محلية 14%]]+Table1345678910111213[[#This Row],[مشتريات معفية]]+Table1345678910111213[[#This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12</v>
      </c>
      <c r="F10" s="1">
        <f>Table1345678910111213[[#This Row],[مبيعات محلية 14%]]*14%</f>
        <v>0</v>
      </c>
      <c r="I10" s="1">
        <f>Table1345678910111213[[#This Row],[مبيعات جدول 5% ]]*5%</f>
        <v>0</v>
      </c>
      <c r="K1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" s="1">
        <f>Table1345678910111213[[#This Row],[مبيعات محلية 14%]]*14%</f>
        <v>0</v>
      </c>
      <c r="P10" s="1">
        <f>Table1345678910111213[[#This Row],[مبيعات محلية 14%]]*14%</f>
        <v>0</v>
      </c>
      <c r="Q10" s="1">
        <f>Table1345678910111213[[#This Row],[مشتريات محلية 14%]]+Table1345678910111213[[#This Row],[مشتريات معفية]]+Table1345678910111213[[#This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12</v>
      </c>
      <c r="F11" s="1">
        <f>Table1345678910111213[[#This Row],[مبيعات محلية 14%]]*14%</f>
        <v>0</v>
      </c>
      <c r="I11" s="1">
        <f>Table1345678910111213[[#This Row],[مبيعات جدول 5% ]]*5%</f>
        <v>0</v>
      </c>
      <c r="K1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" s="1">
        <f>Table1345678910111213[[#This Row],[مبيعات محلية 14%]]*14%</f>
        <v>0</v>
      </c>
      <c r="P11" s="1">
        <f>Table1345678910111213[[#This Row],[مبيعات محلية 14%]]*14%</f>
        <v>0</v>
      </c>
      <c r="Q11" s="1">
        <f>Table1345678910111213[[#This Row],[مشتريات محلية 14%]]+Table1345678910111213[[#This Row],[مشتريات معفية]]+Table1345678910111213[[#This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12</v>
      </c>
      <c r="F12" s="1">
        <f>Table1345678910111213[[#This Row],[مبيعات محلية 14%]]*14%</f>
        <v>0</v>
      </c>
      <c r="I12" s="1">
        <f>Table1345678910111213[[#This Row],[مبيعات جدول 5% ]]*5%</f>
        <v>0</v>
      </c>
      <c r="K1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" s="1">
        <f>Table1345678910111213[[#This Row],[مبيعات محلية 14%]]*14%</f>
        <v>0</v>
      </c>
      <c r="P12" s="1">
        <f>Table1345678910111213[[#This Row],[مبيعات محلية 14%]]*14%</f>
        <v>0</v>
      </c>
      <c r="Q12" s="1">
        <f>Table1345678910111213[[#This Row],[مشتريات محلية 14%]]+Table1345678910111213[[#This Row],[مشتريات معفية]]+Table1345678910111213[[#This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12</v>
      </c>
      <c r="F13" s="1">
        <f>Table1345678910111213[[#This Row],[مبيعات محلية 14%]]*14%</f>
        <v>0</v>
      </c>
      <c r="I13" s="1">
        <f>Table1345678910111213[[#This Row],[مبيعات جدول 5% ]]*5%</f>
        <v>0</v>
      </c>
      <c r="K1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" s="1">
        <f>Table1345678910111213[[#This Row],[مبيعات محلية 14%]]*14%</f>
        <v>0</v>
      </c>
      <c r="P13" s="1">
        <f>Table1345678910111213[[#This Row],[مبيعات محلية 14%]]*14%</f>
        <v>0</v>
      </c>
      <c r="Q13" s="1">
        <f>Table1345678910111213[[#This Row],[مشتريات محلية 14%]]+Table1345678910111213[[#This Row],[مشتريات معفية]]+Table1345678910111213[[#This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12</v>
      </c>
      <c r="F14" s="1">
        <f>Table1345678910111213[[#This Row],[مبيعات محلية 14%]]*14%</f>
        <v>0</v>
      </c>
      <c r="I14" s="1">
        <f>Table1345678910111213[[#This Row],[مبيعات جدول 5% ]]*5%</f>
        <v>0</v>
      </c>
      <c r="K1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" s="1">
        <f>Table1345678910111213[[#This Row],[مبيعات محلية 14%]]*14%</f>
        <v>0</v>
      </c>
      <c r="P14" s="1">
        <f>Table1345678910111213[[#This Row],[مبيعات محلية 14%]]*14%</f>
        <v>0</v>
      </c>
      <c r="Q14" s="1">
        <f>Table1345678910111213[[#This Row],[مشتريات محلية 14%]]+Table1345678910111213[[#This Row],[مشتريات معفية]]+Table1345678910111213[[#This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12</v>
      </c>
      <c r="F15" s="1">
        <f>Table1345678910111213[[#This Row],[مبيعات محلية 14%]]*14%</f>
        <v>0</v>
      </c>
      <c r="I15" s="1">
        <f>Table1345678910111213[[#This Row],[مبيعات جدول 5% ]]*5%</f>
        <v>0</v>
      </c>
      <c r="K1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" s="1">
        <f>Table1345678910111213[[#This Row],[مبيعات محلية 14%]]*14%</f>
        <v>0</v>
      </c>
      <c r="P15" s="1">
        <f>Table1345678910111213[[#This Row],[مبيعات محلية 14%]]*14%</f>
        <v>0</v>
      </c>
      <c r="Q15" s="1">
        <f>Table1345678910111213[[#This Row],[مشتريات محلية 14%]]+Table1345678910111213[[#This Row],[مشتريات معفية]]+Table1345678910111213[[#This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12</v>
      </c>
      <c r="F16" s="1">
        <f>Table1345678910111213[[#This Row],[مبيعات محلية 14%]]*14%</f>
        <v>0</v>
      </c>
      <c r="I16" s="1">
        <f>Table1345678910111213[[#This Row],[مبيعات جدول 5% ]]*5%</f>
        <v>0</v>
      </c>
      <c r="K1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" s="1">
        <f>Table1345678910111213[[#This Row],[مبيعات محلية 14%]]*14%</f>
        <v>0</v>
      </c>
      <c r="P16" s="1">
        <f>Table1345678910111213[[#This Row],[مبيعات محلية 14%]]*14%</f>
        <v>0</v>
      </c>
      <c r="Q16" s="1">
        <f>Table1345678910111213[[#This Row],[مشتريات محلية 14%]]+Table1345678910111213[[#This Row],[مشتريات معفية]]+Table1345678910111213[[#This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12</v>
      </c>
      <c r="F17" s="1">
        <f>Table1345678910111213[[#This Row],[مبيعات محلية 14%]]*14%</f>
        <v>0</v>
      </c>
      <c r="I17" s="1">
        <f>Table1345678910111213[[#This Row],[مبيعات جدول 5% ]]*5%</f>
        <v>0</v>
      </c>
      <c r="K1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" s="1">
        <f>Table1345678910111213[[#This Row],[مبيعات محلية 14%]]*14%</f>
        <v>0</v>
      </c>
      <c r="P17" s="1">
        <f>Table1345678910111213[[#This Row],[مبيعات محلية 14%]]*14%</f>
        <v>0</v>
      </c>
      <c r="Q17" s="1">
        <f>Table1345678910111213[[#This Row],[مشتريات محلية 14%]]+Table1345678910111213[[#This Row],[مشتريات معفية]]+Table1345678910111213[[#This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12</v>
      </c>
      <c r="F18" s="1">
        <f>Table1345678910111213[[#This Row],[مبيعات محلية 14%]]*14%</f>
        <v>0</v>
      </c>
      <c r="I18" s="1">
        <f>Table1345678910111213[[#This Row],[مبيعات جدول 5% ]]*5%</f>
        <v>0</v>
      </c>
      <c r="K1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" s="1">
        <f>Table1345678910111213[[#This Row],[مبيعات محلية 14%]]*14%</f>
        <v>0</v>
      </c>
      <c r="P18" s="1">
        <f>Table1345678910111213[[#This Row],[مبيعات محلية 14%]]*14%</f>
        <v>0</v>
      </c>
      <c r="Q18" s="1">
        <f>Table1345678910111213[[#This Row],[مشتريات محلية 14%]]+Table1345678910111213[[#This Row],[مشتريات معفية]]+Table1345678910111213[[#This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12</v>
      </c>
      <c r="F19" s="1">
        <f>Table1345678910111213[[#This Row],[مبيعات محلية 14%]]*14%</f>
        <v>0</v>
      </c>
      <c r="I19" s="1">
        <f>Table1345678910111213[[#This Row],[مبيعات جدول 5% ]]*5%</f>
        <v>0</v>
      </c>
      <c r="K1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" s="1">
        <f>Table1345678910111213[[#This Row],[مبيعات محلية 14%]]*14%</f>
        <v>0</v>
      </c>
      <c r="P19" s="1">
        <f>Table1345678910111213[[#This Row],[مبيعات محلية 14%]]*14%</f>
        <v>0</v>
      </c>
      <c r="Q19" s="1">
        <f>Table1345678910111213[[#This Row],[مشتريات محلية 14%]]+Table1345678910111213[[#This Row],[مشتريات معفية]]+Table1345678910111213[[#This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12</v>
      </c>
      <c r="F20" s="1">
        <f>Table1345678910111213[[#This Row],[مبيعات محلية 14%]]*14%</f>
        <v>0</v>
      </c>
      <c r="I20" s="1">
        <f>Table1345678910111213[[#This Row],[مبيعات جدول 5% ]]*5%</f>
        <v>0</v>
      </c>
      <c r="K2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" s="1">
        <f>Table1345678910111213[[#This Row],[مبيعات محلية 14%]]*14%</f>
        <v>0</v>
      </c>
      <c r="P20" s="1">
        <f>Table1345678910111213[[#This Row],[مبيعات محلية 14%]]*14%</f>
        <v>0</v>
      </c>
      <c r="Q20" s="1">
        <f>Table1345678910111213[[#This Row],[مشتريات محلية 14%]]+Table1345678910111213[[#This Row],[مشتريات معفية]]+Table1345678910111213[[#This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12</v>
      </c>
      <c r="F21" s="1">
        <f>Table1345678910111213[[#This Row],[مبيعات محلية 14%]]*14%</f>
        <v>0</v>
      </c>
      <c r="I21" s="1">
        <f>Table1345678910111213[[#This Row],[مبيعات جدول 5% ]]*5%</f>
        <v>0</v>
      </c>
      <c r="K2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" s="1">
        <f>Table1345678910111213[[#This Row],[مبيعات محلية 14%]]*14%</f>
        <v>0</v>
      </c>
      <c r="P21" s="1">
        <f>Table1345678910111213[[#This Row],[مبيعات محلية 14%]]*14%</f>
        <v>0</v>
      </c>
      <c r="Q21" s="1">
        <f>Table1345678910111213[[#This Row],[مشتريات محلية 14%]]+Table1345678910111213[[#This Row],[مشتريات معفية]]+Table1345678910111213[[#This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12</v>
      </c>
      <c r="F22" s="1">
        <f>Table1345678910111213[[#This Row],[مبيعات محلية 14%]]*14%</f>
        <v>0</v>
      </c>
      <c r="I22" s="1">
        <f>Table1345678910111213[[#This Row],[مبيعات جدول 5% ]]*5%</f>
        <v>0</v>
      </c>
      <c r="K2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" s="1">
        <f>Table1345678910111213[[#This Row],[مبيعات محلية 14%]]*14%</f>
        <v>0</v>
      </c>
      <c r="P22" s="1">
        <f>Table1345678910111213[[#This Row],[مبيعات محلية 14%]]*14%</f>
        <v>0</v>
      </c>
      <c r="Q22" s="1">
        <f>Table1345678910111213[[#This Row],[مشتريات محلية 14%]]+Table1345678910111213[[#This Row],[مشتريات معفية]]+Table1345678910111213[[#This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12</v>
      </c>
      <c r="F23" s="1">
        <f>Table1345678910111213[[#This Row],[مبيعات محلية 14%]]*14%</f>
        <v>0</v>
      </c>
      <c r="I23" s="1">
        <f>Table1345678910111213[[#This Row],[مبيعات جدول 5% ]]*5%</f>
        <v>0</v>
      </c>
      <c r="K2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" s="1">
        <f>Table1345678910111213[[#This Row],[مبيعات محلية 14%]]*14%</f>
        <v>0</v>
      </c>
      <c r="P23" s="1">
        <f>Table1345678910111213[[#This Row],[مبيعات محلية 14%]]*14%</f>
        <v>0</v>
      </c>
      <c r="Q23" s="1">
        <f>Table1345678910111213[[#This Row],[مشتريات محلية 14%]]+Table1345678910111213[[#This Row],[مشتريات معفية]]+Table1345678910111213[[#This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12</v>
      </c>
      <c r="F24" s="1">
        <f>Table1345678910111213[[#This Row],[مبيعات محلية 14%]]*14%</f>
        <v>0</v>
      </c>
      <c r="I24" s="1">
        <f>Table1345678910111213[[#This Row],[مبيعات جدول 5% ]]*5%</f>
        <v>0</v>
      </c>
      <c r="K2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" s="1">
        <f>Table1345678910111213[[#This Row],[مبيعات محلية 14%]]*14%</f>
        <v>0</v>
      </c>
      <c r="P24" s="1">
        <f>Table1345678910111213[[#This Row],[مبيعات محلية 14%]]*14%</f>
        <v>0</v>
      </c>
      <c r="Q24" s="1">
        <f>Table1345678910111213[[#This Row],[مشتريات محلية 14%]]+Table1345678910111213[[#This Row],[مشتريات معفية]]+Table1345678910111213[[#This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12</v>
      </c>
      <c r="F25" s="1">
        <f>Table1345678910111213[[#This Row],[مبيعات محلية 14%]]*14%</f>
        <v>0</v>
      </c>
      <c r="I25" s="1">
        <f>Table1345678910111213[[#This Row],[مبيعات جدول 5% ]]*5%</f>
        <v>0</v>
      </c>
      <c r="K2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" s="1">
        <f>Table1345678910111213[[#This Row],[مبيعات محلية 14%]]*14%</f>
        <v>0</v>
      </c>
      <c r="P25" s="1">
        <f>Table1345678910111213[[#This Row],[مبيعات محلية 14%]]*14%</f>
        <v>0</v>
      </c>
      <c r="Q25" s="1">
        <f>Table1345678910111213[[#This Row],[مشتريات محلية 14%]]+Table1345678910111213[[#This Row],[مشتريات معفية]]+Table1345678910111213[[#This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12</v>
      </c>
      <c r="F26" s="1">
        <f>Table1345678910111213[[#This Row],[مبيعات محلية 14%]]*14%</f>
        <v>0</v>
      </c>
      <c r="I26" s="1">
        <f>Table1345678910111213[[#This Row],[مبيعات جدول 5% ]]*5%</f>
        <v>0</v>
      </c>
      <c r="K2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" s="1">
        <f>Table1345678910111213[[#This Row],[مبيعات محلية 14%]]*14%</f>
        <v>0</v>
      </c>
      <c r="P26" s="1">
        <f>Table1345678910111213[[#This Row],[مبيعات محلية 14%]]*14%</f>
        <v>0</v>
      </c>
      <c r="Q26" s="1">
        <f>Table1345678910111213[[#This Row],[مشتريات محلية 14%]]+Table1345678910111213[[#This Row],[مشتريات معفية]]+Table1345678910111213[[#This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12</v>
      </c>
      <c r="F27" s="1">
        <f>Table1345678910111213[[#This Row],[مبيعات محلية 14%]]*14%</f>
        <v>0</v>
      </c>
      <c r="I27" s="1">
        <f>Table1345678910111213[[#This Row],[مبيعات جدول 5% ]]*5%</f>
        <v>0</v>
      </c>
      <c r="K2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7" s="1">
        <f>Table1345678910111213[[#This Row],[مبيعات محلية 14%]]*14%</f>
        <v>0</v>
      </c>
      <c r="P27" s="1">
        <f>Table1345678910111213[[#This Row],[مبيعات محلية 14%]]*14%</f>
        <v>0</v>
      </c>
      <c r="Q27" s="1">
        <f>Table1345678910111213[[#This Row],[مشتريات محلية 14%]]+Table1345678910111213[[#This Row],[مشتريات معفية]]+Table1345678910111213[[#This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12</v>
      </c>
      <c r="F28" s="1">
        <f>Table1345678910111213[[#This Row],[مبيعات محلية 14%]]*14%</f>
        <v>0</v>
      </c>
      <c r="I28" s="1">
        <f>Table1345678910111213[[#This Row],[مبيعات جدول 5% ]]*5%</f>
        <v>0</v>
      </c>
      <c r="K2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8" s="1">
        <f>Table1345678910111213[[#This Row],[مبيعات محلية 14%]]*14%</f>
        <v>0</v>
      </c>
      <c r="P28" s="1">
        <f>Table1345678910111213[[#This Row],[مبيعات محلية 14%]]*14%</f>
        <v>0</v>
      </c>
      <c r="Q28" s="1">
        <f>Table1345678910111213[[#This Row],[مشتريات محلية 14%]]+Table1345678910111213[[#This Row],[مشتريات معفية]]+Table1345678910111213[[#This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12</v>
      </c>
      <c r="F29" s="1">
        <f>Table1345678910111213[[#This Row],[مبيعات محلية 14%]]*14%</f>
        <v>0</v>
      </c>
      <c r="I29" s="1">
        <f>Table1345678910111213[[#This Row],[مبيعات جدول 5% ]]*5%</f>
        <v>0</v>
      </c>
      <c r="K2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9" s="1">
        <f>Table1345678910111213[[#This Row],[مبيعات محلية 14%]]*14%</f>
        <v>0</v>
      </c>
      <c r="P29" s="1">
        <f>Table1345678910111213[[#This Row],[مبيعات محلية 14%]]*14%</f>
        <v>0</v>
      </c>
      <c r="Q29" s="1">
        <f>Table1345678910111213[[#This Row],[مشتريات محلية 14%]]+Table1345678910111213[[#This Row],[مشتريات معفية]]+Table1345678910111213[[#This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12</v>
      </c>
      <c r="F30" s="1">
        <f>Table1345678910111213[[#This Row],[مبيعات محلية 14%]]*14%</f>
        <v>0</v>
      </c>
      <c r="I30" s="1">
        <f>Table1345678910111213[[#This Row],[مبيعات جدول 5% ]]*5%</f>
        <v>0</v>
      </c>
      <c r="K3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0" s="1">
        <f>Table1345678910111213[[#This Row],[مبيعات محلية 14%]]*14%</f>
        <v>0</v>
      </c>
      <c r="P30" s="1">
        <f>Table1345678910111213[[#This Row],[مبيعات محلية 14%]]*14%</f>
        <v>0</v>
      </c>
      <c r="Q30" s="1">
        <f>Table1345678910111213[[#This Row],[مشتريات محلية 14%]]+Table1345678910111213[[#This Row],[مشتريات معفية]]+Table1345678910111213[[#This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12</v>
      </c>
      <c r="F31" s="1">
        <f>Table1345678910111213[[#This Row],[مبيعات محلية 14%]]*14%</f>
        <v>0</v>
      </c>
      <c r="I31" s="1">
        <f>Table1345678910111213[[#This Row],[مبيعات جدول 5% ]]*5%</f>
        <v>0</v>
      </c>
      <c r="K3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1" s="1">
        <f>Table1345678910111213[[#This Row],[مبيعات محلية 14%]]*14%</f>
        <v>0</v>
      </c>
      <c r="P31" s="1">
        <f>Table1345678910111213[[#This Row],[مبيعات محلية 14%]]*14%</f>
        <v>0</v>
      </c>
      <c r="Q31" s="1">
        <f>Table1345678910111213[[#This Row],[مشتريات محلية 14%]]+Table1345678910111213[[#This Row],[مشتريات معفية]]+Table1345678910111213[[#This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12</v>
      </c>
      <c r="F32" s="1">
        <f>Table1345678910111213[[#This Row],[مبيعات محلية 14%]]*14%</f>
        <v>0</v>
      </c>
      <c r="I32" s="1">
        <f>Table1345678910111213[[#This Row],[مبيعات جدول 5% ]]*5%</f>
        <v>0</v>
      </c>
      <c r="K3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2" s="1">
        <f>Table1345678910111213[[#This Row],[مبيعات محلية 14%]]*14%</f>
        <v>0</v>
      </c>
      <c r="P32" s="1">
        <f>Table1345678910111213[[#This Row],[مبيعات محلية 14%]]*14%</f>
        <v>0</v>
      </c>
      <c r="Q32" s="1">
        <f>Table1345678910111213[[#This Row],[مشتريات محلية 14%]]+Table1345678910111213[[#This Row],[مشتريات معفية]]+Table1345678910111213[[#This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12</v>
      </c>
      <c r="F33" s="1">
        <f>Table1345678910111213[[#This Row],[مبيعات محلية 14%]]*14%</f>
        <v>0</v>
      </c>
      <c r="I33" s="1">
        <f>Table1345678910111213[[#This Row],[مبيعات جدول 5% ]]*5%</f>
        <v>0</v>
      </c>
      <c r="K3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3" s="1">
        <f>Table1345678910111213[[#This Row],[مبيعات محلية 14%]]*14%</f>
        <v>0</v>
      </c>
      <c r="P33" s="1">
        <f>Table1345678910111213[[#This Row],[مبيعات محلية 14%]]*14%</f>
        <v>0</v>
      </c>
      <c r="Q33" s="1">
        <f>Table1345678910111213[[#This Row],[مشتريات محلية 14%]]+Table1345678910111213[[#This Row],[مشتريات معفية]]+Table1345678910111213[[#This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12</v>
      </c>
      <c r="F34" s="1">
        <f>Table1345678910111213[[#This Row],[مبيعات محلية 14%]]*14%</f>
        <v>0</v>
      </c>
      <c r="I34" s="1">
        <f>Table1345678910111213[[#This Row],[مبيعات جدول 5% ]]*5%</f>
        <v>0</v>
      </c>
      <c r="K3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4" s="1">
        <f>Table1345678910111213[[#This Row],[مبيعات محلية 14%]]*14%</f>
        <v>0</v>
      </c>
      <c r="P34" s="1">
        <f>Table1345678910111213[[#This Row],[مبيعات محلية 14%]]*14%</f>
        <v>0</v>
      </c>
      <c r="Q34" s="1">
        <f>Table1345678910111213[[#This Row],[مشتريات محلية 14%]]+Table1345678910111213[[#This Row],[مشتريات معفية]]+Table1345678910111213[[#This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12</v>
      </c>
      <c r="F35" s="1">
        <f>Table1345678910111213[[#This Row],[مبيعات محلية 14%]]*14%</f>
        <v>0</v>
      </c>
      <c r="I35" s="1">
        <f>Table1345678910111213[[#This Row],[مبيعات جدول 5% ]]*5%</f>
        <v>0</v>
      </c>
      <c r="K3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5" s="1">
        <f>Table1345678910111213[[#This Row],[مبيعات محلية 14%]]*14%</f>
        <v>0</v>
      </c>
      <c r="P35" s="1">
        <f>Table1345678910111213[[#This Row],[مبيعات محلية 14%]]*14%</f>
        <v>0</v>
      </c>
      <c r="Q35" s="1">
        <f>Table1345678910111213[[#This Row],[مشتريات محلية 14%]]+Table1345678910111213[[#This Row],[مشتريات معفية]]+Table1345678910111213[[#This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12</v>
      </c>
      <c r="F36" s="1">
        <f>Table1345678910111213[[#This Row],[مبيعات محلية 14%]]*14%</f>
        <v>0</v>
      </c>
      <c r="I36" s="1">
        <f>Table1345678910111213[[#This Row],[مبيعات جدول 5% ]]*5%</f>
        <v>0</v>
      </c>
      <c r="K3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6" s="1">
        <f>Table1345678910111213[[#This Row],[مبيعات محلية 14%]]*14%</f>
        <v>0</v>
      </c>
      <c r="P36" s="1">
        <f>Table1345678910111213[[#This Row],[مبيعات محلية 14%]]*14%</f>
        <v>0</v>
      </c>
      <c r="Q36" s="1">
        <f>Table1345678910111213[[#This Row],[مشتريات محلية 14%]]+Table1345678910111213[[#This Row],[مشتريات معفية]]+Table1345678910111213[[#This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12</v>
      </c>
      <c r="F37" s="1">
        <f>Table1345678910111213[[#This Row],[مبيعات محلية 14%]]*14%</f>
        <v>0</v>
      </c>
      <c r="I37" s="1">
        <f>Table1345678910111213[[#This Row],[مبيعات جدول 5% ]]*5%</f>
        <v>0</v>
      </c>
      <c r="K3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7" s="1">
        <f>Table1345678910111213[[#This Row],[مبيعات محلية 14%]]*14%</f>
        <v>0</v>
      </c>
      <c r="P37" s="1">
        <f>Table1345678910111213[[#This Row],[مبيعات محلية 14%]]*14%</f>
        <v>0</v>
      </c>
      <c r="Q37" s="1">
        <f>Table1345678910111213[[#This Row],[مشتريات محلية 14%]]+Table1345678910111213[[#This Row],[مشتريات معفية]]+Table1345678910111213[[#This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12</v>
      </c>
      <c r="F38" s="1">
        <f>Table1345678910111213[[#This Row],[مبيعات محلية 14%]]*14%</f>
        <v>0</v>
      </c>
      <c r="I38" s="1">
        <f>Table1345678910111213[[#This Row],[مبيعات جدول 5% ]]*5%</f>
        <v>0</v>
      </c>
      <c r="K3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8" s="1">
        <f>Table1345678910111213[[#This Row],[مبيعات محلية 14%]]*14%</f>
        <v>0</v>
      </c>
      <c r="P38" s="1">
        <f>Table1345678910111213[[#This Row],[مبيعات محلية 14%]]*14%</f>
        <v>0</v>
      </c>
      <c r="Q38" s="1">
        <f>Table1345678910111213[[#This Row],[مشتريات محلية 14%]]+Table1345678910111213[[#This Row],[مشتريات معفية]]+Table1345678910111213[[#This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12</v>
      </c>
      <c r="F39" s="1">
        <f>Table1345678910111213[[#This Row],[مبيعات محلية 14%]]*14%</f>
        <v>0</v>
      </c>
      <c r="I39" s="1">
        <f>Table1345678910111213[[#This Row],[مبيعات جدول 5% ]]*5%</f>
        <v>0</v>
      </c>
      <c r="K3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39" s="1">
        <f>Table1345678910111213[[#This Row],[مبيعات محلية 14%]]*14%</f>
        <v>0</v>
      </c>
      <c r="P39" s="1">
        <f>Table1345678910111213[[#This Row],[مبيعات محلية 14%]]*14%</f>
        <v>0</v>
      </c>
      <c r="Q39" s="1">
        <f>Table1345678910111213[[#This Row],[مشتريات محلية 14%]]+Table1345678910111213[[#This Row],[مشتريات معفية]]+Table1345678910111213[[#This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12</v>
      </c>
      <c r="F40" s="1">
        <f>Table1345678910111213[[#This Row],[مبيعات محلية 14%]]*14%</f>
        <v>0</v>
      </c>
      <c r="I40" s="1">
        <f>Table1345678910111213[[#This Row],[مبيعات جدول 5% ]]*5%</f>
        <v>0</v>
      </c>
      <c r="K4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0" s="1">
        <f>Table1345678910111213[[#This Row],[مبيعات محلية 14%]]*14%</f>
        <v>0</v>
      </c>
      <c r="P40" s="1">
        <f>Table1345678910111213[[#This Row],[مبيعات محلية 14%]]*14%</f>
        <v>0</v>
      </c>
      <c r="Q40" s="1">
        <f>Table1345678910111213[[#This Row],[مشتريات محلية 14%]]+Table1345678910111213[[#This Row],[مشتريات معفية]]+Table1345678910111213[[#This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12</v>
      </c>
      <c r="F41" s="1">
        <f>Table1345678910111213[[#This Row],[مبيعات محلية 14%]]*14%</f>
        <v>0</v>
      </c>
      <c r="I41" s="1">
        <f>Table1345678910111213[[#This Row],[مبيعات جدول 5% ]]*5%</f>
        <v>0</v>
      </c>
      <c r="K4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1" s="1">
        <f>Table1345678910111213[[#This Row],[مبيعات محلية 14%]]*14%</f>
        <v>0</v>
      </c>
      <c r="P41" s="1">
        <f>Table1345678910111213[[#This Row],[مبيعات محلية 14%]]*14%</f>
        <v>0</v>
      </c>
      <c r="Q41" s="1">
        <f>Table1345678910111213[[#This Row],[مشتريات محلية 14%]]+Table1345678910111213[[#This Row],[مشتريات معفية]]+Table1345678910111213[[#This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12</v>
      </c>
      <c r="F42" s="1">
        <f>Table1345678910111213[[#This Row],[مبيعات محلية 14%]]*14%</f>
        <v>0</v>
      </c>
      <c r="I42" s="1">
        <f>Table1345678910111213[[#This Row],[مبيعات جدول 5% ]]*5%</f>
        <v>0</v>
      </c>
      <c r="K4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2" s="1">
        <f>Table1345678910111213[[#This Row],[مبيعات محلية 14%]]*14%</f>
        <v>0</v>
      </c>
      <c r="P42" s="1">
        <f>Table1345678910111213[[#This Row],[مبيعات محلية 14%]]*14%</f>
        <v>0</v>
      </c>
      <c r="Q42" s="1">
        <f>Table1345678910111213[[#This Row],[مشتريات محلية 14%]]+Table1345678910111213[[#This Row],[مشتريات معفية]]+Table1345678910111213[[#This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12</v>
      </c>
      <c r="F43" s="1">
        <f>Table1345678910111213[[#This Row],[مبيعات محلية 14%]]*14%</f>
        <v>0</v>
      </c>
      <c r="I43" s="1">
        <f>Table1345678910111213[[#This Row],[مبيعات جدول 5% ]]*5%</f>
        <v>0</v>
      </c>
      <c r="K4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3" s="1">
        <f>Table1345678910111213[[#This Row],[مبيعات محلية 14%]]*14%</f>
        <v>0</v>
      </c>
      <c r="P43" s="1">
        <f>Table1345678910111213[[#This Row],[مبيعات محلية 14%]]*14%</f>
        <v>0</v>
      </c>
      <c r="Q43" s="1">
        <f>Table1345678910111213[[#This Row],[مشتريات محلية 14%]]+Table1345678910111213[[#This Row],[مشتريات معفية]]+Table1345678910111213[[#This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12</v>
      </c>
      <c r="F44" s="1">
        <f>Table1345678910111213[[#This Row],[مبيعات محلية 14%]]*14%</f>
        <v>0</v>
      </c>
      <c r="I44" s="1">
        <f>Table1345678910111213[[#This Row],[مبيعات جدول 5% ]]*5%</f>
        <v>0</v>
      </c>
      <c r="K4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4" s="1">
        <f>Table1345678910111213[[#This Row],[مبيعات محلية 14%]]*14%</f>
        <v>0</v>
      </c>
      <c r="P44" s="1">
        <f>Table1345678910111213[[#This Row],[مبيعات محلية 14%]]*14%</f>
        <v>0</v>
      </c>
      <c r="Q44" s="1">
        <f>Table1345678910111213[[#This Row],[مشتريات محلية 14%]]+Table1345678910111213[[#This Row],[مشتريات معفية]]+Table1345678910111213[[#This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12</v>
      </c>
      <c r="F45" s="1">
        <f>Table1345678910111213[[#This Row],[مبيعات محلية 14%]]*14%</f>
        <v>0</v>
      </c>
      <c r="I45" s="1">
        <f>Table1345678910111213[[#This Row],[مبيعات جدول 5% ]]*5%</f>
        <v>0</v>
      </c>
      <c r="K4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5" s="1">
        <f>Table1345678910111213[[#This Row],[مبيعات محلية 14%]]*14%</f>
        <v>0</v>
      </c>
      <c r="P45" s="1">
        <f>Table1345678910111213[[#This Row],[مبيعات محلية 14%]]*14%</f>
        <v>0</v>
      </c>
      <c r="Q45" s="1">
        <f>Table1345678910111213[[#This Row],[مشتريات محلية 14%]]+Table1345678910111213[[#This Row],[مشتريات معفية]]+Table1345678910111213[[#This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12</v>
      </c>
      <c r="F46" s="1">
        <f>Table1345678910111213[[#This Row],[مبيعات محلية 14%]]*14%</f>
        <v>0</v>
      </c>
      <c r="I46" s="1">
        <f>Table1345678910111213[[#This Row],[مبيعات جدول 5% ]]*5%</f>
        <v>0</v>
      </c>
      <c r="K4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6" s="1">
        <f>Table1345678910111213[[#This Row],[مبيعات محلية 14%]]*14%</f>
        <v>0</v>
      </c>
      <c r="P46" s="1">
        <f>Table1345678910111213[[#This Row],[مبيعات محلية 14%]]*14%</f>
        <v>0</v>
      </c>
      <c r="Q46" s="1">
        <f>Table1345678910111213[[#This Row],[مشتريات محلية 14%]]+Table1345678910111213[[#This Row],[مشتريات معفية]]+Table1345678910111213[[#This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12</v>
      </c>
      <c r="F47" s="1">
        <f>Table1345678910111213[[#This Row],[مبيعات محلية 14%]]*14%</f>
        <v>0</v>
      </c>
      <c r="I47" s="1">
        <f>Table1345678910111213[[#This Row],[مبيعات جدول 5% ]]*5%</f>
        <v>0</v>
      </c>
      <c r="K4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7" s="1">
        <f>Table1345678910111213[[#This Row],[مبيعات محلية 14%]]*14%</f>
        <v>0</v>
      </c>
      <c r="P47" s="1">
        <f>Table1345678910111213[[#This Row],[مبيعات محلية 14%]]*14%</f>
        <v>0</v>
      </c>
      <c r="Q47" s="1">
        <f>Table1345678910111213[[#This Row],[مشتريات محلية 14%]]+Table1345678910111213[[#This Row],[مشتريات معفية]]+Table1345678910111213[[#This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12</v>
      </c>
      <c r="F48" s="1">
        <f>Table1345678910111213[[#This Row],[مبيعات محلية 14%]]*14%</f>
        <v>0</v>
      </c>
      <c r="I48" s="1">
        <f>Table1345678910111213[[#This Row],[مبيعات جدول 5% ]]*5%</f>
        <v>0</v>
      </c>
      <c r="K4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8" s="1">
        <f>Table1345678910111213[[#This Row],[مبيعات محلية 14%]]*14%</f>
        <v>0</v>
      </c>
      <c r="P48" s="1">
        <f>Table1345678910111213[[#This Row],[مبيعات محلية 14%]]*14%</f>
        <v>0</v>
      </c>
      <c r="Q48" s="1">
        <f>Table1345678910111213[[#This Row],[مشتريات محلية 14%]]+Table1345678910111213[[#This Row],[مشتريات معفية]]+Table1345678910111213[[#This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12</v>
      </c>
      <c r="F49" s="1">
        <f>Table1345678910111213[[#This Row],[مبيعات محلية 14%]]*14%</f>
        <v>0</v>
      </c>
      <c r="I49" s="1">
        <f>Table1345678910111213[[#This Row],[مبيعات جدول 5% ]]*5%</f>
        <v>0</v>
      </c>
      <c r="K4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49" s="1">
        <f>Table1345678910111213[[#This Row],[مبيعات محلية 14%]]*14%</f>
        <v>0</v>
      </c>
      <c r="P49" s="1">
        <f>Table1345678910111213[[#This Row],[مبيعات محلية 14%]]*14%</f>
        <v>0</v>
      </c>
      <c r="Q49" s="1">
        <f>Table1345678910111213[[#This Row],[مشتريات محلية 14%]]+Table1345678910111213[[#This Row],[مشتريات معفية]]+Table1345678910111213[[#This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12</v>
      </c>
      <c r="F50" s="1">
        <f>Table1345678910111213[[#This Row],[مبيعات محلية 14%]]*14%</f>
        <v>0</v>
      </c>
      <c r="I50" s="1">
        <f>Table1345678910111213[[#This Row],[مبيعات جدول 5% ]]*5%</f>
        <v>0</v>
      </c>
      <c r="K5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0" s="1">
        <f>Table1345678910111213[[#This Row],[مبيعات محلية 14%]]*14%</f>
        <v>0</v>
      </c>
      <c r="P50" s="1">
        <f>Table1345678910111213[[#This Row],[مبيعات محلية 14%]]*14%</f>
        <v>0</v>
      </c>
      <c r="Q50" s="1">
        <f>Table1345678910111213[[#This Row],[مشتريات محلية 14%]]+Table1345678910111213[[#This Row],[مشتريات معفية]]+Table1345678910111213[[#This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12</v>
      </c>
      <c r="F51" s="1">
        <f>Table1345678910111213[[#This Row],[مبيعات محلية 14%]]*14%</f>
        <v>0</v>
      </c>
      <c r="I51" s="1">
        <f>Table1345678910111213[[#This Row],[مبيعات جدول 5% ]]*5%</f>
        <v>0</v>
      </c>
      <c r="K5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1" s="1">
        <f>Table1345678910111213[[#This Row],[مبيعات محلية 14%]]*14%</f>
        <v>0</v>
      </c>
      <c r="P51" s="1">
        <f>Table1345678910111213[[#This Row],[مبيعات محلية 14%]]*14%</f>
        <v>0</v>
      </c>
      <c r="Q51" s="1">
        <f>Table1345678910111213[[#This Row],[مشتريات محلية 14%]]+Table1345678910111213[[#This Row],[مشتريات معفية]]+Table1345678910111213[[#This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12</v>
      </c>
      <c r="F52" s="1">
        <f>Table1345678910111213[[#This Row],[مبيعات محلية 14%]]*14%</f>
        <v>0</v>
      </c>
      <c r="I52" s="1">
        <f>Table1345678910111213[[#This Row],[مبيعات جدول 5% ]]*5%</f>
        <v>0</v>
      </c>
      <c r="K5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2" s="1">
        <f>Table1345678910111213[[#This Row],[مبيعات محلية 14%]]*14%</f>
        <v>0</v>
      </c>
      <c r="P52" s="1">
        <f>Table1345678910111213[[#This Row],[مبيعات محلية 14%]]*14%</f>
        <v>0</v>
      </c>
      <c r="Q52" s="1">
        <f>Table1345678910111213[[#This Row],[مشتريات محلية 14%]]+Table1345678910111213[[#This Row],[مشتريات معفية]]+Table1345678910111213[[#This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12</v>
      </c>
      <c r="F53" s="1">
        <f>Table1345678910111213[[#This Row],[مبيعات محلية 14%]]*14%</f>
        <v>0</v>
      </c>
      <c r="I53" s="1">
        <f>Table1345678910111213[[#This Row],[مبيعات جدول 5% ]]*5%</f>
        <v>0</v>
      </c>
      <c r="K5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3" s="1">
        <f>Table1345678910111213[[#This Row],[مبيعات محلية 14%]]*14%</f>
        <v>0</v>
      </c>
      <c r="P53" s="1">
        <f>Table1345678910111213[[#This Row],[مبيعات محلية 14%]]*14%</f>
        <v>0</v>
      </c>
      <c r="Q53" s="1">
        <f>Table1345678910111213[[#This Row],[مشتريات محلية 14%]]+Table1345678910111213[[#This Row],[مشتريات معفية]]+Table1345678910111213[[#This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12</v>
      </c>
      <c r="F54" s="1">
        <f>Table1345678910111213[[#This Row],[مبيعات محلية 14%]]*14%</f>
        <v>0</v>
      </c>
      <c r="I54" s="1">
        <f>Table1345678910111213[[#This Row],[مبيعات جدول 5% ]]*5%</f>
        <v>0</v>
      </c>
      <c r="K5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4" s="1">
        <f>Table1345678910111213[[#This Row],[مبيعات محلية 14%]]*14%</f>
        <v>0</v>
      </c>
      <c r="P54" s="1">
        <f>Table1345678910111213[[#This Row],[مبيعات محلية 14%]]*14%</f>
        <v>0</v>
      </c>
      <c r="Q54" s="1">
        <f>Table1345678910111213[[#This Row],[مشتريات محلية 14%]]+Table1345678910111213[[#This Row],[مشتريات معفية]]+Table1345678910111213[[#This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12</v>
      </c>
      <c r="F55" s="1">
        <f>Table1345678910111213[[#This Row],[مبيعات محلية 14%]]*14%</f>
        <v>0</v>
      </c>
      <c r="I55" s="1">
        <f>Table1345678910111213[[#This Row],[مبيعات جدول 5% ]]*5%</f>
        <v>0</v>
      </c>
      <c r="K5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5" s="1">
        <f>Table1345678910111213[[#This Row],[مبيعات محلية 14%]]*14%</f>
        <v>0</v>
      </c>
      <c r="P55" s="1">
        <f>Table1345678910111213[[#This Row],[مبيعات محلية 14%]]*14%</f>
        <v>0</v>
      </c>
      <c r="Q55" s="1">
        <f>Table1345678910111213[[#This Row],[مشتريات محلية 14%]]+Table1345678910111213[[#This Row],[مشتريات معفية]]+Table1345678910111213[[#This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12</v>
      </c>
      <c r="F56" s="1">
        <f>Table1345678910111213[[#This Row],[مبيعات محلية 14%]]*14%</f>
        <v>0</v>
      </c>
      <c r="I56" s="1">
        <f>Table1345678910111213[[#This Row],[مبيعات جدول 5% ]]*5%</f>
        <v>0</v>
      </c>
      <c r="K5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6" s="1">
        <f>Table1345678910111213[[#This Row],[مبيعات محلية 14%]]*14%</f>
        <v>0</v>
      </c>
      <c r="P56" s="1">
        <f>Table1345678910111213[[#This Row],[مبيعات محلية 14%]]*14%</f>
        <v>0</v>
      </c>
      <c r="Q56" s="1">
        <f>Table1345678910111213[[#This Row],[مشتريات محلية 14%]]+Table1345678910111213[[#This Row],[مشتريات معفية]]+Table1345678910111213[[#This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12</v>
      </c>
      <c r="F57" s="1">
        <f>Table1345678910111213[[#This Row],[مبيعات محلية 14%]]*14%</f>
        <v>0</v>
      </c>
      <c r="I57" s="1">
        <f>Table1345678910111213[[#This Row],[مبيعات جدول 5% ]]*5%</f>
        <v>0</v>
      </c>
      <c r="K5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7" s="1">
        <f>Table1345678910111213[[#This Row],[مبيعات محلية 14%]]*14%</f>
        <v>0</v>
      </c>
      <c r="P57" s="1">
        <f>Table1345678910111213[[#This Row],[مبيعات محلية 14%]]*14%</f>
        <v>0</v>
      </c>
      <c r="Q57" s="1">
        <f>Table1345678910111213[[#This Row],[مشتريات محلية 14%]]+Table1345678910111213[[#This Row],[مشتريات معفية]]+Table1345678910111213[[#This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12</v>
      </c>
      <c r="F58" s="1">
        <f>Table1345678910111213[[#This Row],[مبيعات محلية 14%]]*14%</f>
        <v>0</v>
      </c>
      <c r="I58" s="1">
        <f>Table1345678910111213[[#This Row],[مبيعات جدول 5% ]]*5%</f>
        <v>0</v>
      </c>
      <c r="K5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8" s="1">
        <f>Table1345678910111213[[#This Row],[مبيعات محلية 14%]]*14%</f>
        <v>0</v>
      </c>
      <c r="P58" s="1">
        <f>Table1345678910111213[[#This Row],[مبيعات محلية 14%]]*14%</f>
        <v>0</v>
      </c>
      <c r="Q58" s="1">
        <f>Table1345678910111213[[#This Row],[مشتريات محلية 14%]]+Table1345678910111213[[#This Row],[مشتريات معفية]]+Table1345678910111213[[#This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12</v>
      </c>
      <c r="F59" s="1">
        <f>Table1345678910111213[[#This Row],[مبيعات محلية 14%]]*14%</f>
        <v>0</v>
      </c>
      <c r="I59" s="1">
        <f>Table1345678910111213[[#This Row],[مبيعات جدول 5% ]]*5%</f>
        <v>0</v>
      </c>
      <c r="K5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59" s="1">
        <f>Table1345678910111213[[#This Row],[مبيعات محلية 14%]]*14%</f>
        <v>0</v>
      </c>
      <c r="P59" s="1">
        <f>Table1345678910111213[[#This Row],[مبيعات محلية 14%]]*14%</f>
        <v>0</v>
      </c>
      <c r="Q59" s="1">
        <f>Table1345678910111213[[#This Row],[مشتريات محلية 14%]]+Table1345678910111213[[#This Row],[مشتريات معفية]]+Table1345678910111213[[#This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12</v>
      </c>
      <c r="F60" s="1">
        <f>Table1345678910111213[[#This Row],[مبيعات محلية 14%]]*14%</f>
        <v>0</v>
      </c>
      <c r="I60" s="1">
        <f>Table1345678910111213[[#This Row],[مبيعات جدول 5% ]]*5%</f>
        <v>0</v>
      </c>
      <c r="K6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0" s="1">
        <f>Table1345678910111213[[#This Row],[مبيعات محلية 14%]]*14%</f>
        <v>0</v>
      </c>
      <c r="P60" s="1">
        <f>Table1345678910111213[[#This Row],[مبيعات محلية 14%]]*14%</f>
        <v>0</v>
      </c>
      <c r="Q60" s="1">
        <f>Table1345678910111213[[#This Row],[مشتريات محلية 14%]]+Table1345678910111213[[#This Row],[مشتريات معفية]]+Table1345678910111213[[#This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12</v>
      </c>
      <c r="F61" s="1">
        <f>Table1345678910111213[[#This Row],[مبيعات محلية 14%]]*14%</f>
        <v>0</v>
      </c>
      <c r="I61" s="1">
        <f>Table1345678910111213[[#This Row],[مبيعات جدول 5% ]]*5%</f>
        <v>0</v>
      </c>
      <c r="K6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1" s="1">
        <f>Table1345678910111213[[#This Row],[مبيعات محلية 14%]]*14%</f>
        <v>0</v>
      </c>
      <c r="P61" s="1">
        <f>Table1345678910111213[[#This Row],[مبيعات محلية 14%]]*14%</f>
        <v>0</v>
      </c>
      <c r="Q61" s="1">
        <f>Table1345678910111213[[#This Row],[مشتريات محلية 14%]]+Table1345678910111213[[#This Row],[مشتريات معفية]]+Table1345678910111213[[#This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12</v>
      </c>
      <c r="F62" s="1">
        <f>Table1345678910111213[[#This Row],[مبيعات محلية 14%]]*14%</f>
        <v>0</v>
      </c>
      <c r="I62" s="1">
        <f>Table1345678910111213[[#This Row],[مبيعات جدول 5% ]]*5%</f>
        <v>0</v>
      </c>
      <c r="K6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2" s="1">
        <f>Table1345678910111213[[#This Row],[مبيعات محلية 14%]]*14%</f>
        <v>0</v>
      </c>
      <c r="P62" s="1">
        <f>Table1345678910111213[[#This Row],[مبيعات محلية 14%]]*14%</f>
        <v>0</v>
      </c>
      <c r="Q62" s="1">
        <f>Table1345678910111213[[#This Row],[مشتريات محلية 14%]]+Table1345678910111213[[#This Row],[مشتريات معفية]]+Table1345678910111213[[#This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12</v>
      </c>
      <c r="F63" s="1">
        <f>Table1345678910111213[[#This Row],[مبيعات محلية 14%]]*14%</f>
        <v>0</v>
      </c>
      <c r="I63" s="1">
        <f>Table1345678910111213[[#This Row],[مبيعات جدول 5% ]]*5%</f>
        <v>0</v>
      </c>
      <c r="K6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3" s="1">
        <f>Table1345678910111213[[#This Row],[مبيعات محلية 14%]]*14%</f>
        <v>0</v>
      </c>
      <c r="P63" s="1">
        <f>Table1345678910111213[[#This Row],[مبيعات محلية 14%]]*14%</f>
        <v>0</v>
      </c>
      <c r="Q63" s="1">
        <f>Table1345678910111213[[#This Row],[مشتريات محلية 14%]]+Table1345678910111213[[#This Row],[مشتريات معفية]]+Table1345678910111213[[#This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12</v>
      </c>
      <c r="F64" s="1">
        <f>Table1345678910111213[[#This Row],[مبيعات محلية 14%]]*14%</f>
        <v>0</v>
      </c>
      <c r="I64" s="1">
        <f>Table1345678910111213[[#This Row],[مبيعات جدول 5% ]]*5%</f>
        <v>0</v>
      </c>
      <c r="K6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4" s="1">
        <f>Table1345678910111213[[#This Row],[مبيعات محلية 14%]]*14%</f>
        <v>0</v>
      </c>
      <c r="P64" s="1">
        <f>Table1345678910111213[[#This Row],[مبيعات محلية 14%]]*14%</f>
        <v>0</v>
      </c>
      <c r="Q64" s="1">
        <f>Table1345678910111213[[#This Row],[مشتريات محلية 14%]]+Table1345678910111213[[#This Row],[مشتريات معفية]]+Table1345678910111213[[#This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12</v>
      </c>
      <c r="F65" s="1">
        <f>Table1345678910111213[[#This Row],[مبيعات محلية 14%]]*14%</f>
        <v>0</v>
      </c>
      <c r="I65" s="1">
        <f>Table1345678910111213[[#This Row],[مبيعات جدول 5% ]]*5%</f>
        <v>0</v>
      </c>
      <c r="K6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5" s="1">
        <f>Table1345678910111213[[#This Row],[مبيعات محلية 14%]]*14%</f>
        <v>0</v>
      </c>
      <c r="P65" s="1">
        <f>Table1345678910111213[[#This Row],[مبيعات محلية 14%]]*14%</f>
        <v>0</v>
      </c>
      <c r="Q65" s="1">
        <f>Table1345678910111213[[#This Row],[مشتريات محلية 14%]]+Table1345678910111213[[#This Row],[مشتريات معفية]]+Table1345678910111213[[#This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12</v>
      </c>
      <c r="F66" s="1">
        <f>Table1345678910111213[[#This Row],[مبيعات محلية 14%]]*14%</f>
        <v>0</v>
      </c>
      <c r="I66" s="1">
        <f>Table1345678910111213[[#This Row],[مبيعات جدول 5% ]]*5%</f>
        <v>0</v>
      </c>
      <c r="K6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6" s="1">
        <f>Table1345678910111213[[#This Row],[مبيعات محلية 14%]]*14%</f>
        <v>0</v>
      </c>
      <c r="P66" s="1">
        <f>Table1345678910111213[[#This Row],[مبيعات محلية 14%]]*14%</f>
        <v>0</v>
      </c>
      <c r="Q66" s="1">
        <f>Table1345678910111213[[#This Row],[مشتريات محلية 14%]]+Table1345678910111213[[#This Row],[مشتريات معفية]]+Table1345678910111213[[#This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12</v>
      </c>
      <c r="F67" s="1">
        <f>Table1345678910111213[[#This Row],[مبيعات محلية 14%]]*14%</f>
        <v>0</v>
      </c>
      <c r="I67" s="1">
        <f>Table1345678910111213[[#This Row],[مبيعات جدول 5% ]]*5%</f>
        <v>0</v>
      </c>
      <c r="K6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7" s="1">
        <f>Table1345678910111213[[#This Row],[مبيعات محلية 14%]]*14%</f>
        <v>0</v>
      </c>
      <c r="P67" s="1">
        <f>Table1345678910111213[[#This Row],[مبيعات محلية 14%]]*14%</f>
        <v>0</v>
      </c>
      <c r="Q67" s="1">
        <f>Table1345678910111213[[#This Row],[مشتريات محلية 14%]]+Table1345678910111213[[#This Row],[مشتريات معفية]]+Table1345678910111213[[#This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12</v>
      </c>
      <c r="F68" s="1">
        <f>Table1345678910111213[[#This Row],[مبيعات محلية 14%]]*14%</f>
        <v>0</v>
      </c>
      <c r="I68" s="1">
        <f>Table1345678910111213[[#This Row],[مبيعات جدول 5% ]]*5%</f>
        <v>0</v>
      </c>
      <c r="K6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8" s="1">
        <f>Table1345678910111213[[#This Row],[مبيعات محلية 14%]]*14%</f>
        <v>0</v>
      </c>
      <c r="P68" s="1">
        <f>Table1345678910111213[[#This Row],[مبيعات محلية 14%]]*14%</f>
        <v>0</v>
      </c>
      <c r="Q68" s="1">
        <f>Table1345678910111213[[#This Row],[مشتريات محلية 14%]]+Table1345678910111213[[#This Row],[مشتريات معفية]]+Table1345678910111213[[#This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12</v>
      </c>
      <c r="F69" s="1">
        <f>Table1345678910111213[[#This Row],[مبيعات محلية 14%]]*14%</f>
        <v>0</v>
      </c>
      <c r="I69" s="1">
        <f>Table1345678910111213[[#This Row],[مبيعات جدول 5% ]]*5%</f>
        <v>0</v>
      </c>
      <c r="K6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69" s="1">
        <f>Table1345678910111213[[#This Row],[مبيعات محلية 14%]]*14%</f>
        <v>0</v>
      </c>
      <c r="P69" s="1">
        <f>Table1345678910111213[[#This Row],[مبيعات محلية 14%]]*14%</f>
        <v>0</v>
      </c>
      <c r="Q69" s="1">
        <f>Table1345678910111213[[#This Row],[مشتريات محلية 14%]]+Table1345678910111213[[#This Row],[مشتريات معفية]]+Table1345678910111213[[#This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12</v>
      </c>
      <c r="F70" s="1">
        <f>Table1345678910111213[[#This Row],[مبيعات محلية 14%]]*14%</f>
        <v>0</v>
      </c>
      <c r="I70" s="1">
        <f>Table1345678910111213[[#This Row],[مبيعات جدول 5% ]]*5%</f>
        <v>0</v>
      </c>
      <c r="K7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0" s="1">
        <f>Table1345678910111213[[#This Row],[مبيعات محلية 14%]]*14%</f>
        <v>0</v>
      </c>
      <c r="P70" s="1">
        <f>Table1345678910111213[[#This Row],[مبيعات محلية 14%]]*14%</f>
        <v>0</v>
      </c>
      <c r="Q70" s="1">
        <f>Table1345678910111213[[#This Row],[مشتريات محلية 14%]]+Table1345678910111213[[#This Row],[مشتريات معفية]]+Table1345678910111213[[#This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12</v>
      </c>
      <c r="F71" s="1">
        <f>Table1345678910111213[[#This Row],[مبيعات محلية 14%]]*14%</f>
        <v>0</v>
      </c>
      <c r="I71" s="1">
        <f>Table1345678910111213[[#This Row],[مبيعات جدول 5% ]]*5%</f>
        <v>0</v>
      </c>
      <c r="K7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1" s="1">
        <f>Table1345678910111213[[#This Row],[مبيعات محلية 14%]]*14%</f>
        <v>0</v>
      </c>
      <c r="P71" s="1">
        <f>Table1345678910111213[[#This Row],[مبيعات محلية 14%]]*14%</f>
        <v>0</v>
      </c>
      <c r="Q71" s="1">
        <f>Table1345678910111213[[#This Row],[مشتريات محلية 14%]]+Table1345678910111213[[#This Row],[مشتريات معفية]]+Table1345678910111213[[#This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12</v>
      </c>
      <c r="F72" s="1">
        <f>Table1345678910111213[[#This Row],[مبيعات محلية 14%]]*14%</f>
        <v>0</v>
      </c>
      <c r="I72" s="1">
        <f>Table1345678910111213[[#This Row],[مبيعات جدول 5% ]]*5%</f>
        <v>0</v>
      </c>
      <c r="K7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2" s="1">
        <f>Table1345678910111213[[#This Row],[مبيعات محلية 14%]]*14%</f>
        <v>0</v>
      </c>
      <c r="P72" s="1">
        <f>Table1345678910111213[[#This Row],[مبيعات محلية 14%]]*14%</f>
        <v>0</v>
      </c>
      <c r="Q72" s="1">
        <f>Table1345678910111213[[#This Row],[مشتريات محلية 14%]]+Table1345678910111213[[#This Row],[مشتريات معفية]]+Table1345678910111213[[#This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12</v>
      </c>
      <c r="F73" s="1">
        <f>Table1345678910111213[[#This Row],[مبيعات محلية 14%]]*14%</f>
        <v>0</v>
      </c>
      <c r="I73" s="1">
        <f>Table1345678910111213[[#This Row],[مبيعات جدول 5% ]]*5%</f>
        <v>0</v>
      </c>
      <c r="K7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3" s="1">
        <f>Table1345678910111213[[#This Row],[مبيعات محلية 14%]]*14%</f>
        <v>0</v>
      </c>
      <c r="P73" s="1">
        <f>Table1345678910111213[[#This Row],[مبيعات محلية 14%]]*14%</f>
        <v>0</v>
      </c>
      <c r="Q73" s="1">
        <f>Table1345678910111213[[#This Row],[مشتريات محلية 14%]]+Table1345678910111213[[#This Row],[مشتريات معفية]]+Table1345678910111213[[#This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12</v>
      </c>
      <c r="F74" s="1">
        <f>Table1345678910111213[[#This Row],[مبيعات محلية 14%]]*14%</f>
        <v>0</v>
      </c>
      <c r="I74" s="1">
        <f>Table1345678910111213[[#This Row],[مبيعات جدول 5% ]]*5%</f>
        <v>0</v>
      </c>
      <c r="K7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4" s="1">
        <f>Table1345678910111213[[#This Row],[مبيعات محلية 14%]]*14%</f>
        <v>0</v>
      </c>
      <c r="P74" s="1">
        <f>Table1345678910111213[[#This Row],[مبيعات محلية 14%]]*14%</f>
        <v>0</v>
      </c>
      <c r="Q74" s="1">
        <f>Table1345678910111213[[#This Row],[مشتريات محلية 14%]]+Table1345678910111213[[#This Row],[مشتريات معفية]]+Table1345678910111213[[#This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12</v>
      </c>
      <c r="F75" s="1">
        <f>Table1345678910111213[[#This Row],[مبيعات محلية 14%]]*14%</f>
        <v>0</v>
      </c>
      <c r="I75" s="1">
        <f>Table1345678910111213[[#This Row],[مبيعات جدول 5% ]]*5%</f>
        <v>0</v>
      </c>
      <c r="K7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5" s="1">
        <f>Table1345678910111213[[#This Row],[مبيعات محلية 14%]]*14%</f>
        <v>0</v>
      </c>
      <c r="P75" s="1">
        <f>Table1345678910111213[[#This Row],[مبيعات محلية 14%]]*14%</f>
        <v>0</v>
      </c>
      <c r="Q75" s="1">
        <f>Table1345678910111213[[#This Row],[مشتريات محلية 14%]]+Table1345678910111213[[#This Row],[مشتريات معفية]]+Table1345678910111213[[#This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12</v>
      </c>
      <c r="F76" s="1">
        <f>Table1345678910111213[[#This Row],[مبيعات محلية 14%]]*14%</f>
        <v>0</v>
      </c>
      <c r="I76" s="1">
        <f>Table1345678910111213[[#This Row],[مبيعات جدول 5% ]]*5%</f>
        <v>0</v>
      </c>
      <c r="K7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6" s="1">
        <f>Table1345678910111213[[#This Row],[مبيعات محلية 14%]]*14%</f>
        <v>0</v>
      </c>
      <c r="P76" s="1">
        <f>Table1345678910111213[[#This Row],[مبيعات محلية 14%]]*14%</f>
        <v>0</v>
      </c>
      <c r="Q76" s="1">
        <f>Table1345678910111213[[#This Row],[مشتريات محلية 14%]]+Table1345678910111213[[#This Row],[مشتريات معفية]]+Table1345678910111213[[#This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12</v>
      </c>
      <c r="F77" s="1">
        <f>Table1345678910111213[[#This Row],[مبيعات محلية 14%]]*14%</f>
        <v>0</v>
      </c>
      <c r="I77" s="1">
        <f>Table1345678910111213[[#This Row],[مبيعات جدول 5% ]]*5%</f>
        <v>0</v>
      </c>
      <c r="K7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7" s="1">
        <f>Table1345678910111213[[#This Row],[مبيعات محلية 14%]]*14%</f>
        <v>0</v>
      </c>
      <c r="P77" s="1">
        <f>Table1345678910111213[[#This Row],[مبيعات محلية 14%]]*14%</f>
        <v>0</v>
      </c>
      <c r="Q77" s="1">
        <f>Table1345678910111213[[#This Row],[مشتريات محلية 14%]]+Table1345678910111213[[#This Row],[مشتريات معفية]]+Table1345678910111213[[#This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12</v>
      </c>
      <c r="F78" s="1">
        <f>Table1345678910111213[[#This Row],[مبيعات محلية 14%]]*14%</f>
        <v>0</v>
      </c>
      <c r="I78" s="1">
        <f>Table1345678910111213[[#This Row],[مبيعات جدول 5% ]]*5%</f>
        <v>0</v>
      </c>
      <c r="K7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8" s="1">
        <f>Table1345678910111213[[#This Row],[مبيعات محلية 14%]]*14%</f>
        <v>0</v>
      </c>
      <c r="P78" s="1">
        <f>Table1345678910111213[[#This Row],[مبيعات محلية 14%]]*14%</f>
        <v>0</v>
      </c>
      <c r="Q78" s="1">
        <f>Table1345678910111213[[#This Row],[مشتريات محلية 14%]]+Table1345678910111213[[#This Row],[مشتريات معفية]]+Table1345678910111213[[#This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12</v>
      </c>
      <c r="F79" s="1">
        <f>Table1345678910111213[[#This Row],[مبيعات محلية 14%]]*14%</f>
        <v>0</v>
      </c>
      <c r="I79" s="1">
        <f>Table1345678910111213[[#This Row],[مبيعات جدول 5% ]]*5%</f>
        <v>0</v>
      </c>
      <c r="K7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79" s="1">
        <f>Table1345678910111213[[#This Row],[مبيعات محلية 14%]]*14%</f>
        <v>0</v>
      </c>
      <c r="P79" s="1">
        <f>Table1345678910111213[[#This Row],[مبيعات محلية 14%]]*14%</f>
        <v>0</v>
      </c>
      <c r="Q79" s="1">
        <f>Table1345678910111213[[#This Row],[مشتريات محلية 14%]]+Table1345678910111213[[#This Row],[مشتريات معفية]]+Table1345678910111213[[#This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12</v>
      </c>
      <c r="F80" s="1">
        <f>Table1345678910111213[[#This Row],[مبيعات محلية 14%]]*14%</f>
        <v>0</v>
      </c>
      <c r="I80" s="1">
        <f>Table1345678910111213[[#This Row],[مبيعات جدول 5% ]]*5%</f>
        <v>0</v>
      </c>
      <c r="K8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0" s="1">
        <f>Table1345678910111213[[#This Row],[مبيعات محلية 14%]]*14%</f>
        <v>0</v>
      </c>
      <c r="P80" s="1">
        <f>Table1345678910111213[[#This Row],[مبيعات محلية 14%]]*14%</f>
        <v>0</v>
      </c>
      <c r="Q80" s="1">
        <f>Table1345678910111213[[#This Row],[مشتريات محلية 14%]]+Table1345678910111213[[#This Row],[مشتريات معفية]]+Table1345678910111213[[#This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12</v>
      </c>
      <c r="F81" s="1">
        <f>Table1345678910111213[[#This Row],[مبيعات محلية 14%]]*14%</f>
        <v>0</v>
      </c>
      <c r="I81" s="1">
        <f>Table1345678910111213[[#This Row],[مبيعات جدول 5% ]]*5%</f>
        <v>0</v>
      </c>
      <c r="K8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1" s="1">
        <f>Table1345678910111213[[#This Row],[مبيعات محلية 14%]]*14%</f>
        <v>0</v>
      </c>
      <c r="P81" s="1">
        <f>Table1345678910111213[[#This Row],[مبيعات محلية 14%]]*14%</f>
        <v>0</v>
      </c>
      <c r="Q81" s="1">
        <f>Table1345678910111213[[#This Row],[مشتريات محلية 14%]]+Table1345678910111213[[#This Row],[مشتريات معفية]]+Table1345678910111213[[#This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12</v>
      </c>
      <c r="F82" s="1">
        <f>Table1345678910111213[[#This Row],[مبيعات محلية 14%]]*14%</f>
        <v>0</v>
      </c>
      <c r="I82" s="1">
        <f>Table1345678910111213[[#This Row],[مبيعات جدول 5% ]]*5%</f>
        <v>0</v>
      </c>
      <c r="K8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2" s="1">
        <f>Table1345678910111213[[#This Row],[مبيعات محلية 14%]]*14%</f>
        <v>0</v>
      </c>
      <c r="P82" s="1">
        <f>Table1345678910111213[[#This Row],[مبيعات محلية 14%]]*14%</f>
        <v>0</v>
      </c>
      <c r="Q82" s="1">
        <f>Table1345678910111213[[#This Row],[مشتريات محلية 14%]]+Table1345678910111213[[#This Row],[مشتريات معفية]]+Table1345678910111213[[#This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12</v>
      </c>
      <c r="F83" s="1">
        <f>Table1345678910111213[[#This Row],[مبيعات محلية 14%]]*14%</f>
        <v>0</v>
      </c>
      <c r="I83" s="1">
        <f>Table1345678910111213[[#This Row],[مبيعات جدول 5% ]]*5%</f>
        <v>0</v>
      </c>
      <c r="K8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3" s="1">
        <f>Table1345678910111213[[#This Row],[مبيعات محلية 14%]]*14%</f>
        <v>0</v>
      </c>
      <c r="P83" s="1">
        <f>Table1345678910111213[[#This Row],[مبيعات محلية 14%]]*14%</f>
        <v>0</v>
      </c>
      <c r="Q83" s="1">
        <f>Table1345678910111213[[#This Row],[مشتريات محلية 14%]]+Table1345678910111213[[#This Row],[مشتريات معفية]]+Table1345678910111213[[#This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12</v>
      </c>
      <c r="F84" s="1">
        <f>Table1345678910111213[[#This Row],[مبيعات محلية 14%]]*14%</f>
        <v>0</v>
      </c>
      <c r="I84" s="1">
        <f>Table1345678910111213[[#This Row],[مبيعات جدول 5% ]]*5%</f>
        <v>0</v>
      </c>
      <c r="K8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4" s="1">
        <f>Table1345678910111213[[#This Row],[مبيعات محلية 14%]]*14%</f>
        <v>0</v>
      </c>
      <c r="P84" s="1">
        <f>Table1345678910111213[[#This Row],[مبيعات محلية 14%]]*14%</f>
        <v>0</v>
      </c>
      <c r="Q84" s="1">
        <f>Table1345678910111213[[#This Row],[مشتريات محلية 14%]]+Table1345678910111213[[#This Row],[مشتريات معفية]]+Table1345678910111213[[#This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12</v>
      </c>
      <c r="F85" s="1">
        <f>Table1345678910111213[[#This Row],[مبيعات محلية 14%]]*14%</f>
        <v>0</v>
      </c>
      <c r="I85" s="1">
        <f>Table1345678910111213[[#This Row],[مبيعات جدول 5% ]]*5%</f>
        <v>0</v>
      </c>
      <c r="K8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5" s="1">
        <f>Table1345678910111213[[#This Row],[مبيعات محلية 14%]]*14%</f>
        <v>0</v>
      </c>
      <c r="P85" s="1">
        <f>Table1345678910111213[[#This Row],[مبيعات محلية 14%]]*14%</f>
        <v>0</v>
      </c>
      <c r="Q85" s="1">
        <f>Table1345678910111213[[#This Row],[مشتريات محلية 14%]]+Table1345678910111213[[#This Row],[مشتريات معفية]]+Table1345678910111213[[#This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12</v>
      </c>
      <c r="F86" s="1">
        <f>Table1345678910111213[[#This Row],[مبيعات محلية 14%]]*14%</f>
        <v>0</v>
      </c>
      <c r="I86" s="1">
        <f>Table1345678910111213[[#This Row],[مبيعات جدول 5% ]]*5%</f>
        <v>0</v>
      </c>
      <c r="K8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6" s="1">
        <f>Table1345678910111213[[#This Row],[مبيعات محلية 14%]]*14%</f>
        <v>0</v>
      </c>
      <c r="P86" s="1">
        <f>Table1345678910111213[[#This Row],[مبيعات محلية 14%]]*14%</f>
        <v>0</v>
      </c>
      <c r="Q86" s="1">
        <f>Table1345678910111213[[#This Row],[مشتريات محلية 14%]]+Table1345678910111213[[#This Row],[مشتريات معفية]]+Table1345678910111213[[#This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12</v>
      </c>
      <c r="F87" s="1">
        <f>Table1345678910111213[[#This Row],[مبيعات محلية 14%]]*14%</f>
        <v>0</v>
      </c>
      <c r="I87" s="1">
        <f>Table1345678910111213[[#This Row],[مبيعات جدول 5% ]]*5%</f>
        <v>0</v>
      </c>
      <c r="K8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7" s="1">
        <f>Table1345678910111213[[#This Row],[مبيعات محلية 14%]]*14%</f>
        <v>0</v>
      </c>
      <c r="P87" s="1">
        <f>Table1345678910111213[[#This Row],[مبيعات محلية 14%]]*14%</f>
        <v>0</v>
      </c>
      <c r="Q87" s="1">
        <f>Table1345678910111213[[#This Row],[مشتريات محلية 14%]]+Table1345678910111213[[#This Row],[مشتريات معفية]]+Table1345678910111213[[#This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12</v>
      </c>
      <c r="F88" s="1">
        <f>Table1345678910111213[[#This Row],[مبيعات محلية 14%]]*14%</f>
        <v>0</v>
      </c>
      <c r="I88" s="1">
        <f>Table1345678910111213[[#This Row],[مبيعات جدول 5% ]]*5%</f>
        <v>0</v>
      </c>
      <c r="K8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8" s="1">
        <f>Table1345678910111213[[#This Row],[مبيعات محلية 14%]]*14%</f>
        <v>0</v>
      </c>
      <c r="P88" s="1">
        <f>Table1345678910111213[[#This Row],[مبيعات محلية 14%]]*14%</f>
        <v>0</v>
      </c>
      <c r="Q88" s="1">
        <f>Table1345678910111213[[#This Row],[مشتريات محلية 14%]]+Table1345678910111213[[#This Row],[مشتريات معفية]]+Table1345678910111213[[#This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12</v>
      </c>
      <c r="F89" s="1">
        <f>Table1345678910111213[[#This Row],[مبيعات محلية 14%]]*14%</f>
        <v>0</v>
      </c>
      <c r="I89" s="1">
        <f>Table1345678910111213[[#This Row],[مبيعات جدول 5% ]]*5%</f>
        <v>0</v>
      </c>
      <c r="K8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89" s="1">
        <f>Table1345678910111213[[#This Row],[مبيعات محلية 14%]]*14%</f>
        <v>0</v>
      </c>
      <c r="P89" s="1">
        <f>Table1345678910111213[[#This Row],[مبيعات محلية 14%]]*14%</f>
        <v>0</v>
      </c>
      <c r="Q89" s="1">
        <f>Table1345678910111213[[#This Row],[مشتريات محلية 14%]]+Table1345678910111213[[#This Row],[مشتريات معفية]]+Table1345678910111213[[#This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12</v>
      </c>
      <c r="F90" s="1">
        <f>Table1345678910111213[[#This Row],[مبيعات محلية 14%]]*14%</f>
        <v>0</v>
      </c>
      <c r="I90" s="1">
        <f>Table1345678910111213[[#This Row],[مبيعات جدول 5% ]]*5%</f>
        <v>0</v>
      </c>
      <c r="K9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0" s="1">
        <f>Table1345678910111213[[#This Row],[مبيعات محلية 14%]]*14%</f>
        <v>0</v>
      </c>
      <c r="P90" s="1">
        <f>Table1345678910111213[[#This Row],[مبيعات محلية 14%]]*14%</f>
        <v>0</v>
      </c>
      <c r="Q90" s="1">
        <f>Table1345678910111213[[#This Row],[مشتريات محلية 14%]]+Table1345678910111213[[#This Row],[مشتريات معفية]]+Table1345678910111213[[#This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12</v>
      </c>
      <c r="F91" s="1">
        <f>Table1345678910111213[[#This Row],[مبيعات محلية 14%]]*14%</f>
        <v>0</v>
      </c>
      <c r="I91" s="1">
        <f>Table1345678910111213[[#This Row],[مبيعات جدول 5% ]]*5%</f>
        <v>0</v>
      </c>
      <c r="K9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1" s="1">
        <f>Table1345678910111213[[#This Row],[مبيعات محلية 14%]]*14%</f>
        <v>0</v>
      </c>
      <c r="P91" s="1">
        <f>Table1345678910111213[[#This Row],[مبيعات محلية 14%]]*14%</f>
        <v>0</v>
      </c>
      <c r="Q91" s="1">
        <f>Table1345678910111213[[#This Row],[مشتريات محلية 14%]]+Table1345678910111213[[#This Row],[مشتريات معفية]]+Table1345678910111213[[#This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12</v>
      </c>
      <c r="F92" s="1">
        <f>Table1345678910111213[[#This Row],[مبيعات محلية 14%]]*14%</f>
        <v>0</v>
      </c>
      <c r="I92" s="1">
        <f>Table1345678910111213[[#This Row],[مبيعات جدول 5% ]]*5%</f>
        <v>0</v>
      </c>
      <c r="K9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2" s="1">
        <f>Table1345678910111213[[#This Row],[مبيعات محلية 14%]]*14%</f>
        <v>0</v>
      </c>
      <c r="P92" s="1">
        <f>Table1345678910111213[[#This Row],[مبيعات محلية 14%]]*14%</f>
        <v>0</v>
      </c>
      <c r="Q92" s="1">
        <f>Table1345678910111213[[#This Row],[مشتريات محلية 14%]]+Table1345678910111213[[#This Row],[مشتريات معفية]]+Table1345678910111213[[#This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12</v>
      </c>
      <c r="F93" s="1">
        <f>Table1345678910111213[[#This Row],[مبيعات محلية 14%]]*14%</f>
        <v>0</v>
      </c>
      <c r="I93" s="1">
        <f>Table1345678910111213[[#This Row],[مبيعات جدول 5% ]]*5%</f>
        <v>0</v>
      </c>
      <c r="K9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3" s="1">
        <f>Table1345678910111213[[#This Row],[مبيعات محلية 14%]]*14%</f>
        <v>0</v>
      </c>
      <c r="P93" s="1">
        <f>Table1345678910111213[[#This Row],[مبيعات محلية 14%]]*14%</f>
        <v>0</v>
      </c>
      <c r="Q93" s="1">
        <f>Table1345678910111213[[#This Row],[مشتريات محلية 14%]]+Table1345678910111213[[#This Row],[مشتريات معفية]]+Table1345678910111213[[#This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12</v>
      </c>
      <c r="F94" s="1">
        <f>Table1345678910111213[[#This Row],[مبيعات محلية 14%]]*14%</f>
        <v>0</v>
      </c>
      <c r="I94" s="1">
        <f>Table1345678910111213[[#This Row],[مبيعات جدول 5% ]]*5%</f>
        <v>0</v>
      </c>
      <c r="K9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4" s="1">
        <f>Table1345678910111213[[#This Row],[مبيعات محلية 14%]]*14%</f>
        <v>0</v>
      </c>
      <c r="P94" s="1">
        <f>Table1345678910111213[[#This Row],[مبيعات محلية 14%]]*14%</f>
        <v>0</v>
      </c>
      <c r="Q94" s="1">
        <f>Table1345678910111213[[#This Row],[مشتريات محلية 14%]]+Table1345678910111213[[#This Row],[مشتريات معفية]]+Table1345678910111213[[#This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12</v>
      </c>
      <c r="F95" s="1">
        <f>Table1345678910111213[[#This Row],[مبيعات محلية 14%]]*14%</f>
        <v>0</v>
      </c>
      <c r="I95" s="1">
        <f>Table1345678910111213[[#This Row],[مبيعات جدول 5% ]]*5%</f>
        <v>0</v>
      </c>
      <c r="K9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5" s="1">
        <f>Table1345678910111213[[#This Row],[مبيعات محلية 14%]]*14%</f>
        <v>0</v>
      </c>
      <c r="P95" s="1">
        <f>Table1345678910111213[[#This Row],[مبيعات محلية 14%]]*14%</f>
        <v>0</v>
      </c>
      <c r="Q95" s="1">
        <f>Table1345678910111213[[#This Row],[مشتريات محلية 14%]]+Table1345678910111213[[#This Row],[مشتريات معفية]]+Table1345678910111213[[#This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12</v>
      </c>
      <c r="F96" s="1">
        <f>Table1345678910111213[[#This Row],[مبيعات محلية 14%]]*14%</f>
        <v>0</v>
      </c>
      <c r="I96" s="1">
        <f>Table1345678910111213[[#This Row],[مبيعات جدول 5% ]]*5%</f>
        <v>0</v>
      </c>
      <c r="K9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6" s="1">
        <f>Table1345678910111213[[#This Row],[مبيعات محلية 14%]]*14%</f>
        <v>0</v>
      </c>
      <c r="P96" s="1">
        <f>Table1345678910111213[[#This Row],[مبيعات محلية 14%]]*14%</f>
        <v>0</v>
      </c>
      <c r="Q96" s="1">
        <f>Table1345678910111213[[#This Row],[مشتريات محلية 14%]]+Table1345678910111213[[#This Row],[مشتريات معفية]]+Table1345678910111213[[#This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12</v>
      </c>
      <c r="F97" s="1">
        <f>Table1345678910111213[[#This Row],[مبيعات محلية 14%]]*14%</f>
        <v>0</v>
      </c>
      <c r="I97" s="1">
        <f>Table1345678910111213[[#This Row],[مبيعات جدول 5% ]]*5%</f>
        <v>0</v>
      </c>
      <c r="K9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7" s="1">
        <f>Table1345678910111213[[#This Row],[مبيعات محلية 14%]]*14%</f>
        <v>0</v>
      </c>
      <c r="P97" s="1">
        <f>Table1345678910111213[[#This Row],[مبيعات محلية 14%]]*14%</f>
        <v>0</v>
      </c>
      <c r="Q97" s="1">
        <f>Table1345678910111213[[#This Row],[مشتريات محلية 14%]]+Table1345678910111213[[#This Row],[مشتريات معفية]]+Table1345678910111213[[#This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12</v>
      </c>
      <c r="F98" s="1">
        <f>Table1345678910111213[[#This Row],[مبيعات محلية 14%]]*14%</f>
        <v>0</v>
      </c>
      <c r="I98" s="1">
        <f>Table1345678910111213[[#This Row],[مبيعات جدول 5% ]]*5%</f>
        <v>0</v>
      </c>
      <c r="K9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8" s="1">
        <f>Table1345678910111213[[#This Row],[مبيعات محلية 14%]]*14%</f>
        <v>0</v>
      </c>
      <c r="P98" s="1">
        <f>Table1345678910111213[[#This Row],[مبيعات محلية 14%]]*14%</f>
        <v>0</v>
      </c>
      <c r="Q98" s="1">
        <f>Table1345678910111213[[#This Row],[مشتريات محلية 14%]]+Table1345678910111213[[#This Row],[مشتريات معفية]]+Table1345678910111213[[#This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12</v>
      </c>
      <c r="F99" s="1">
        <f>Table1345678910111213[[#This Row],[مبيعات محلية 14%]]*14%</f>
        <v>0</v>
      </c>
      <c r="I99" s="1">
        <f>Table1345678910111213[[#This Row],[مبيعات جدول 5% ]]*5%</f>
        <v>0</v>
      </c>
      <c r="K9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99" s="1">
        <f>Table1345678910111213[[#This Row],[مبيعات محلية 14%]]*14%</f>
        <v>0</v>
      </c>
      <c r="P99" s="1">
        <f>Table1345678910111213[[#This Row],[مبيعات محلية 14%]]*14%</f>
        <v>0</v>
      </c>
      <c r="Q99" s="1">
        <f>Table1345678910111213[[#This Row],[مشتريات محلية 14%]]+Table1345678910111213[[#This Row],[مشتريات معفية]]+Table1345678910111213[[#This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12</v>
      </c>
      <c r="F100" s="1">
        <f>Table1345678910111213[[#This Row],[مبيعات محلية 14%]]*14%</f>
        <v>0</v>
      </c>
      <c r="I100" s="1">
        <f>Table1345678910111213[[#This Row],[مبيعات جدول 5% ]]*5%</f>
        <v>0</v>
      </c>
      <c r="K10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0" s="1">
        <f>Table1345678910111213[[#This Row],[مبيعات محلية 14%]]*14%</f>
        <v>0</v>
      </c>
      <c r="P100" s="1">
        <f>Table1345678910111213[[#This Row],[مبيعات محلية 14%]]*14%</f>
        <v>0</v>
      </c>
      <c r="Q100" s="1">
        <f>Table1345678910111213[[#This Row],[مشتريات محلية 14%]]+Table1345678910111213[[#This Row],[مشتريات معفية]]+Table1345678910111213[[#This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12</v>
      </c>
      <c r="F101" s="1">
        <f>Table1345678910111213[[#This Row],[مبيعات محلية 14%]]*14%</f>
        <v>0</v>
      </c>
      <c r="I101" s="1">
        <f>Table1345678910111213[[#This Row],[مبيعات جدول 5% ]]*5%</f>
        <v>0</v>
      </c>
      <c r="K10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1" s="1">
        <f>Table1345678910111213[[#This Row],[مبيعات محلية 14%]]*14%</f>
        <v>0</v>
      </c>
      <c r="P101" s="1">
        <f>Table1345678910111213[[#This Row],[مبيعات محلية 14%]]*14%</f>
        <v>0</v>
      </c>
      <c r="Q101" s="1">
        <f>Table1345678910111213[[#This Row],[مشتريات محلية 14%]]+Table1345678910111213[[#This Row],[مشتريات معفية]]+Table1345678910111213[[#This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12</v>
      </c>
      <c r="F102" s="1">
        <f>Table1345678910111213[[#This Row],[مبيعات محلية 14%]]*14%</f>
        <v>0</v>
      </c>
      <c r="I102" s="1">
        <f>Table1345678910111213[[#This Row],[مبيعات جدول 5% ]]*5%</f>
        <v>0</v>
      </c>
      <c r="K10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2" s="1">
        <f>Table1345678910111213[[#This Row],[مبيعات محلية 14%]]*14%</f>
        <v>0</v>
      </c>
      <c r="P102" s="1">
        <f>Table1345678910111213[[#This Row],[مبيعات محلية 14%]]*14%</f>
        <v>0</v>
      </c>
      <c r="Q102" s="1">
        <f>Table1345678910111213[[#This Row],[مشتريات محلية 14%]]+Table1345678910111213[[#This Row],[مشتريات معفية]]+Table1345678910111213[[#This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12</v>
      </c>
      <c r="F103" s="1">
        <f>Table1345678910111213[[#This Row],[مبيعات محلية 14%]]*14%</f>
        <v>0</v>
      </c>
      <c r="I103" s="1">
        <f>Table1345678910111213[[#This Row],[مبيعات جدول 5% ]]*5%</f>
        <v>0</v>
      </c>
      <c r="K10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3" s="1">
        <f>Table1345678910111213[[#This Row],[مبيعات محلية 14%]]*14%</f>
        <v>0</v>
      </c>
      <c r="P103" s="1">
        <f>Table1345678910111213[[#This Row],[مبيعات محلية 14%]]*14%</f>
        <v>0</v>
      </c>
      <c r="Q103" s="1">
        <f>Table1345678910111213[[#This Row],[مشتريات محلية 14%]]+Table1345678910111213[[#This Row],[مشتريات معفية]]+Table1345678910111213[[#This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12</v>
      </c>
      <c r="F104" s="1">
        <f>Table1345678910111213[[#This Row],[مبيعات محلية 14%]]*14%</f>
        <v>0</v>
      </c>
      <c r="I104" s="1">
        <f>Table1345678910111213[[#This Row],[مبيعات جدول 5% ]]*5%</f>
        <v>0</v>
      </c>
      <c r="K10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4" s="1">
        <f>Table1345678910111213[[#This Row],[مبيعات محلية 14%]]*14%</f>
        <v>0</v>
      </c>
      <c r="P104" s="1">
        <f>Table1345678910111213[[#This Row],[مبيعات محلية 14%]]*14%</f>
        <v>0</v>
      </c>
      <c r="Q104" s="1">
        <f>Table1345678910111213[[#This Row],[مشتريات محلية 14%]]+Table1345678910111213[[#This Row],[مشتريات معفية]]+Table1345678910111213[[#This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12</v>
      </c>
      <c r="F105" s="1">
        <f>Table1345678910111213[[#This Row],[مبيعات محلية 14%]]*14%</f>
        <v>0</v>
      </c>
      <c r="I105" s="1">
        <f>Table1345678910111213[[#This Row],[مبيعات جدول 5% ]]*5%</f>
        <v>0</v>
      </c>
      <c r="K10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5" s="1">
        <f>Table1345678910111213[[#This Row],[مبيعات محلية 14%]]*14%</f>
        <v>0</v>
      </c>
      <c r="P105" s="1">
        <f>Table1345678910111213[[#This Row],[مبيعات محلية 14%]]*14%</f>
        <v>0</v>
      </c>
      <c r="Q105" s="1">
        <f>Table1345678910111213[[#This Row],[مشتريات محلية 14%]]+Table1345678910111213[[#This Row],[مشتريات معفية]]+Table1345678910111213[[#This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12</v>
      </c>
      <c r="F106" s="1">
        <f>Table1345678910111213[[#This Row],[مبيعات محلية 14%]]*14%</f>
        <v>0</v>
      </c>
      <c r="I106" s="1">
        <f>Table1345678910111213[[#This Row],[مبيعات جدول 5% ]]*5%</f>
        <v>0</v>
      </c>
      <c r="K10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6" s="1">
        <f>Table1345678910111213[[#This Row],[مبيعات محلية 14%]]*14%</f>
        <v>0</v>
      </c>
      <c r="P106" s="1">
        <f>Table1345678910111213[[#This Row],[مبيعات محلية 14%]]*14%</f>
        <v>0</v>
      </c>
      <c r="Q106" s="1">
        <f>Table1345678910111213[[#This Row],[مشتريات محلية 14%]]+Table1345678910111213[[#This Row],[مشتريات معفية]]+Table1345678910111213[[#This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12</v>
      </c>
      <c r="F107" s="1">
        <f>Table1345678910111213[[#This Row],[مبيعات محلية 14%]]*14%</f>
        <v>0</v>
      </c>
      <c r="I107" s="1">
        <f>Table1345678910111213[[#This Row],[مبيعات جدول 5% ]]*5%</f>
        <v>0</v>
      </c>
      <c r="K10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7" s="1">
        <f>Table1345678910111213[[#This Row],[مبيعات محلية 14%]]*14%</f>
        <v>0</v>
      </c>
      <c r="P107" s="1">
        <f>Table1345678910111213[[#This Row],[مبيعات محلية 14%]]*14%</f>
        <v>0</v>
      </c>
      <c r="Q107" s="1">
        <f>Table1345678910111213[[#This Row],[مشتريات محلية 14%]]+Table1345678910111213[[#This Row],[مشتريات معفية]]+Table1345678910111213[[#This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12</v>
      </c>
      <c r="F108" s="1">
        <f>Table1345678910111213[[#This Row],[مبيعات محلية 14%]]*14%</f>
        <v>0</v>
      </c>
      <c r="I108" s="1">
        <f>Table1345678910111213[[#This Row],[مبيعات جدول 5% ]]*5%</f>
        <v>0</v>
      </c>
      <c r="K10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8" s="1">
        <f>Table1345678910111213[[#This Row],[مبيعات محلية 14%]]*14%</f>
        <v>0</v>
      </c>
      <c r="P108" s="1">
        <f>Table1345678910111213[[#This Row],[مبيعات محلية 14%]]*14%</f>
        <v>0</v>
      </c>
      <c r="Q108" s="1">
        <f>Table1345678910111213[[#This Row],[مشتريات محلية 14%]]+Table1345678910111213[[#This Row],[مشتريات معفية]]+Table1345678910111213[[#This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12</v>
      </c>
      <c r="F109" s="1">
        <f>Table1345678910111213[[#This Row],[مبيعات محلية 14%]]*14%</f>
        <v>0</v>
      </c>
      <c r="I109" s="1">
        <f>Table1345678910111213[[#This Row],[مبيعات جدول 5% ]]*5%</f>
        <v>0</v>
      </c>
      <c r="K10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09" s="1">
        <f>Table1345678910111213[[#This Row],[مبيعات محلية 14%]]*14%</f>
        <v>0</v>
      </c>
      <c r="P109" s="1">
        <f>Table1345678910111213[[#This Row],[مبيعات محلية 14%]]*14%</f>
        <v>0</v>
      </c>
      <c r="Q109" s="1">
        <f>Table1345678910111213[[#This Row],[مشتريات محلية 14%]]+Table1345678910111213[[#This Row],[مشتريات معفية]]+Table1345678910111213[[#This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12</v>
      </c>
      <c r="F110" s="1">
        <f>Table1345678910111213[[#This Row],[مبيعات محلية 14%]]*14%</f>
        <v>0</v>
      </c>
      <c r="I110" s="1">
        <f>Table1345678910111213[[#This Row],[مبيعات جدول 5% ]]*5%</f>
        <v>0</v>
      </c>
      <c r="K11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0" s="1">
        <f>Table1345678910111213[[#This Row],[مبيعات محلية 14%]]*14%</f>
        <v>0</v>
      </c>
      <c r="P110" s="1">
        <f>Table1345678910111213[[#This Row],[مبيعات محلية 14%]]*14%</f>
        <v>0</v>
      </c>
      <c r="Q110" s="1">
        <f>Table1345678910111213[[#This Row],[مشتريات محلية 14%]]+Table1345678910111213[[#This Row],[مشتريات معفية]]+Table1345678910111213[[#This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12</v>
      </c>
      <c r="F111" s="1">
        <f>Table1345678910111213[[#This Row],[مبيعات محلية 14%]]*14%</f>
        <v>0</v>
      </c>
      <c r="I111" s="1">
        <f>Table1345678910111213[[#This Row],[مبيعات جدول 5% ]]*5%</f>
        <v>0</v>
      </c>
      <c r="K11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1" s="1">
        <f>Table1345678910111213[[#This Row],[مبيعات محلية 14%]]*14%</f>
        <v>0</v>
      </c>
      <c r="P111" s="1">
        <f>Table1345678910111213[[#This Row],[مبيعات محلية 14%]]*14%</f>
        <v>0</v>
      </c>
      <c r="Q111" s="1">
        <f>Table1345678910111213[[#This Row],[مشتريات محلية 14%]]+Table1345678910111213[[#This Row],[مشتريات معفية]]+Table1345678910111213[[#This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12</v>
      </c>
      <c r="F112" s="1">
        <f>Table1345678910111213[[#This Row],[مبيعات محلية 14%]]*14%</f>
        <v>0</v>
      </c>
      <c r="I112" s="1">
        <f>Table1345678910111213[[#This Row],[مبيعات جدول 5% ]]*5%</f>
        <v>0</v>
      </c>
      <c r="K11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2" s="1">
        <f>Table1345678910111213[[#This Row],[مبيعات محلية 14%]]*14%</f>
        <v>0</v>
      </c>
      <c r="P112" s="1">
        <f>Table1345678910111213[[#This Row],[مبيعات محلية 14%]]*14%</f>
        <v>0</v>
      </c>
      <c r="Q112" s="1">
        <f>Table1345678910111213[[#This Row],[مشتريات محلية 14%]]+Table1345678910111213[[#This Row],[مشتريات معفية]]+Table1345678910111213[[#This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12</v>
      </c>
      <c r="F113" s="1">
        <f>Table1345678910111213[[#This Row],[مبيعات محلية 14%]]*14%</f>
        <v>0</v>
      </c>
      <c r="I113" s="1">
        <f>Table1345678910111213[[#This Row],[مبيعات جدول 5% ]]*5%</f>
        <v>0</v>
      </c>
      <c r="K11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3" s="1">
        <f>Table1345678910111213[[#This Row],[مبيعات محلية 14%]]*14%</f>
        <v>0</v>
      </c>
      <c r="P113" s="1">
        <f>Table1345678910111213[[#This Row],[مبيعات محلية 14%]]*14%</f>
        <v>0</v>
      </c>
      <c r="Q113" s="1">
        <f>Table1345678910111213[[#This Row],[مشتريات محلية 14%]]+Table1345678910111213[[#This Row],[مشتريات معفية]]+Table1345678910111213[[#This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12</v>
      </c>
      <c r="F114" s="1">
        <f>Table1345678910111213[[#This Row],[مبيعات محلية 14%]]*14%</f>
        <v>0</v>
      </c>
      <c r="I114" s="1">
        <f>Table1345678910111213[[#This Row],[مبيعات جدول 5% ]]*5%</f>
        <v>0</v>
      </c>
      <c r="K11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4" s="1">
        <f>Table1345678910111213[[#This Row],[مبيعات محلية 14%]]*14%</f>
        <v>0</v>
      </c>
      <c r="P114" s="1">
        <f>Table1345678910111213[[#This Row],[مبيعات محلية 14%]]*14%</f>
        <v>0</v>
      </c>
      <c r="Q114" s="1">
        <f>Table1345678910111213[[#This Row],[مشتريات محلية 14%]]+Table1345678910111213[[#This Row],[مشتريات معفية]]+Table1345678910111213[[#This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12</v>
      </c>
      <c r="F115" s="1">
        <f>Table1345678910111213[[#This Row],[مبيعات محلية 14%]]*14%</f>
        <v>0</v>
      </c>
      <c r="I115" s="1">
        <f>Table1345678910111213[[#This Row],[مبيعات جدول 5% ]]*5%</f>
        <v>0</v>
      </c>
      <c r="K11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5" s="1">
        <f>Table1345678910111213[[#This Row],[مبيعات محلية 14%]]*14%</f>
        <v>0</v>
      </c>
      <c r="P115" s="1">
        <f>Table1345678910111213[[#This Row],[مبيعات محلية 14%]]*14%</f>
        <v>0</v>
      </c>
      <c r="Q115" s="1">
        <f>Table1345678910111213[[#This Row],[مشتريات محلية 14%]]+Table1345678910111213[[#This Row],[مشتريات معفية]]+Table1345678910111213[[#This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12</v>
      </c>
      <c r="F116" s="1">
        <f>Table1345678910111213[[#This Row],[مبيعات محلية 14%]]*14%</f>
        <v>0</v>
      </c>
      <c r="I116" s="1">
        <f>Table1345678910111213[[#This Row],[مبيعات جدول 5% ]]*5%</f>
        <v>0</v>
      </c>
      <c r="K11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6" s="1">
        <f>Table1345678910111213[[#This Row],[مبيعات محلية 14%]]*14%</f>
        <v>0</v>
      </c>
      <c r="P116" s="1">
        <f>Table1345678910111213[[#This Row],[مبيعات محلية 14%]]*14%</f>
        <v>0</v>
      </c>
      <c r="Q116" s="1">
        <f>Table1345678910111213[[#This Row],[مشتريات محلية 14%]]+Table1345678910111213[[#This Row],[مشتريات معفية]]+Table1345678910111213[[#This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12</v>
      </c>
      <c r="F117" s="1">
        <f>Table1345678910111213[[#This Row],[مبيعات محلية 14%]]*14%</f>
        <v>0</v>
      </c>
      <c r="I117" s="1">
        <f>Table1345678910111213[[#This Row],[مبيعات جدول 5% ]]*5%</f>
        <v>0</v>
      </c>
      <c r="K11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7" s="1">
        <f>Table1345678910111213[[#This Row],[مبيعات محلية 14%]]*14%</f>
        <v>0</v>
      </c>
      <c r="P117" s="1">
        <f>Table1345678910111213[[#This Row],[مبيعات محلية 14%]]*14%</f>
        <v>0</v>
      </c>
      <c r="Q117" s="1">
        <f>Table1345678910111213[[#This Row],[مشتريات محلية 14%]]+Table1345678910111213[[#This Row],[مشتريات معفية]]+Table1345678910111213[[#This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12</v>
      </c>
      <c r="F118" s="1">
        <f>Table1345678910111213[[#This Row],[مبيعات محلية 14%]]*14%</f>
        <v>0</v>
      </c>
      <c r="I118" s="1">
        <f>Table1345678910111213[[#This Row],[مبيعات جدول 5% ]]*5%</f>
        <v>0</v>
      </c>
      <c r="K11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8" s="1">
        <f>Table1345678910111213[[#This Row],[مبيعات محلية 14%]]*14%</f>
        <v>0</v>
      </c>
      <c r="P118" s="1">
        <f>Table1345678910111213[[#This Row],[مبيعات محلية 14%]]*14%</f>
        <v>0</v>
      </c>
      <c r="Q118" s="1">
        <f>Table1345678910111213[[#This Row],[مشتريات محلية 14%]]+Table1345678910111213[[#This Row],[مشتريات معفية]]+Table1345678910111213[[#This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12</v>
      </c>
      <c r="F119" s="1">
        <f>Table1345678910111213[[#This Row],[مبيعات محلية 14%]]*14%</f>
        <v>0</v>
      </c>
      <c r="I119" s="1">
        <f>Table1345678910111213[[#This Row],[مبيعات جدول 5% ]]*5%</f>
        <v>0</v>
      </c>
      <c r="K11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19" s="1">
        <f>Table1345678910111213[[#This Row],[مبيعات محلية 14%]]*14%</f>
        <v>0</v>
      </c>
      <c r="P119" s="1">
        <f>Table1345678910111213[[#This Row],[مبيعات محلية 14%]]*14%</f>
        <v>0</v>
      </c>
      <c r="Q119" s="1">
        <f>Table1345678910111213[[#This Row],[مشتريات محلية 14%]]+Table1345678910111213[[#This Row],[مشتريات معفية]]+Table1345678910111213[[#This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12</v>
      </c>
      <c r="F120" s="1">
        <f>Table1345678910111213[[#This Row],[مبيعات محلية 14%]]*14%</f>
        <v>0</v>
      </c>
      <c r="I120" s="1">
        <f>Table1345678910111213[[#This Row],[مبيعات جدول 5% ]]*5%</f>
        <v>0</v>
      </c>
      <c r="K12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0" s="1">
        <f>Table1345678910111213[[#This Row],[مبيعات محلية 14%]]*14%</f>
        <v>0</v>
      </c>
      <c r="P120" s="1">
        <f>Table1345678910111213[[#This Row],[مبيعات محلية 14%]]*14%</f>
        <v>0</v>
      </c>
      <c r="Q120" s="1">
        <f>Table1345678910111213[[#This Row],[مشتريات محلية 14%]]+Table1345678910111213[[#This Row],[مشتريات معفية]]+Table1345678910111213[[#This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12</v>
      </c>
      <c r="F121" s="1">
        <f>Table1345678910111213[[#This Row],[مبيعات محلية 14%]]*14%</f>
        <v>0</v>
      </c>
      <c r="I121" s="1">
        <f>Table1345678910111213[[#This Row],[مبيعات جدول 5% ]]*5%</f>
        <v>0</v>
      </c>
      <c r="K12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1" s="1">
        <f>Table1345678910111213[[#This Row],[مبيعات محلية 14%]]*14%</f>
        <v>0</v>
      </c>
      <c r="P121" s="1">
        <f>Table1345678910111213[[#This Row],[مبيعات محلية 14%]]*14%</f>
        <v>0</v>
      </c>
      <c r="Q121" s="1">
        <f>Table1345678910111213[[#This Row],[مشتريات محلية 14%]]+Table1345678910111213[[#This Row],[مشتريات معفية]]+Table1345678910111213[[#This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12</v>
      </c>
      <c r="F122" s="1">
        <f>Table1345678910111213[[#This Row],[مبيعات محلية 14%]]*14%</f>
        <v>0</v>
      </c>
      <c r="I122" s="1">
        <f>Table1345678910111213[[#This Row],[مبيعات جدول 5% ]]*5%</f>
        <v>0</v>
      </c>
      <c r="K12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2" s="1">
        <f>Table1345678910111213[[#This Row],[مبيعات محلية 14%]]*14%</f>
        <v>0</v>
      </c>
      <c r="P122" s="1">
        <f>Table1345678910111213[[#This Row],[مبيعات محلية 14%]]*14%</f>
        <v>0</v>
      </c>
      <c r="Q122" s="1">
        <f>Table1345678910111213[[#This Row],[مشتريات محلية 14%]]+Table1345678910111213[[#This Row],[مشتريات معفية]]+Table1345678910111213[[#This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12</v>
      </c>
      <c r="F123" s="1">
        <f>Table1345678910111213[[#This Row],[مبيعات محلية 14%]]*14%</f>
        <v>0</v>
      </c>
      <c r="I123" s="1">
        <f>Table1345678910111213[[#This Row],[مبيعات جدول 5% ]]*5%</f>
        <v>0</v>
      </c>
      <c r="K12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3" s="1">
        <f>Table1345678910111213[[#This Row],[مبيعات محلية 14%]]*14%</f>
        <v>0</v>
      </c>
      <c r="P123" s="1">
        <f>Table1345678910111213[[#This Row],[مبيعات محلية 14%]]*14%</f>
        <v>0</v>
      </c>
      <c r="Q123" s="1">
        <f>Table1345678910111213[[#This Row],[مشتريات محلية 14%]]+Table1345678910111213[[#This Row],[مشتريات معفية]]+Table1345678910111213[[#This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12</v>
      </c>
      <c r="F124" s="1">
        <f>Table1345678910111213[[#This Row],[مبيعات محلية 14%]]*14%</f>
        <v>0</v>
      </c>
      <c r="I124" s="1">
        <f>Table1345678910111213[[#This Row],[مبيعات جدول 5% ]]*5%</f>
        <v>0</v>
      </c>
      <c r="K12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4" s="1">
        <f>Table1345678910111213[[#This Row],[مبيعات محلية 14%]]*14%</f>
        <v>0</v>
      </c>
      <c r="P124" s="1">
        <f>Table1345678910111213[[#This Row],[مبيعات محلية 14%]]*14%</f>
        <v>0</v>
      </c>
      <c r="Q124" s="1">
        <f>Table1345678910111213[[#This Row],[مشتريات محلية 14%]]+Table1345678910111213[[#This Row],[مشتريات معفية]]+Table1345678910111213[[#This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12</v>
      </c>
      <c r="F125" s="1">
        <f>Table1345678910111213[[#This Row],[مبيعات محلية 14%]]*14%</f>
        <v>0</v>
      </c>
      <c r="I125" s="1">
        <f>Table1345678910111213[[#This Row],[مبيعات جدول 5% ]]*5%</f>
        <v>0</v>
      </c>
      <c r="K12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5" s="1">
        <f>Table1345678910111213[[#This Row],[مبيعات محلية 14%]]*14%</f>
        <v>0</v>
      </c>
      <c r="P125" s="1">
        <f>Table1345678910111213[[#This Row],[مبيعات محلية 14%]]*14%</f>
        <v>0</v>
      </c>
      <c r="Q125" s="1">
        <f>Table1345678910111213[[#This Row],[مشتريات محلية 14%]]+Table1345678910111213[[#This Row],[مشتريات معفية]]+Table1345678910111213[[#This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12</v>
      </c>
      <c r="F126" s="1">
        <f>Table1345678910111213[[#This Row],[مبيعات محلية 14%]]*14%</f>
        <v>0</v>
      </c>
      <c r="I126" s="1">
        <f>Table1345678910111213[[#This Row],[مبيعات جدول 5% ]]*5%</f>
        <v>0</v>
      </c>
      <c r="K12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6" s="1">
        <f>Table1345678910111213[[#This Row],[مبيعات محلية 14%]]*14%</f>
        <v>0</v>
      </c>
      <c r="P126" s="1">
        <f>Table1345678910111213[[#This Row],[مبيعات محلية 14%]]*14%</f>
        <v>0</v>
      </c>
      <c r="Q126" s="1">
        <f>Table1345678910111213[[#This Row],[مشتريات محلية 14%]]+Table1345678910111213[[#This Row],[مشتريات معفية]]+Table1345678910111213[[#This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12</v>
      </c>
      <c r="F127" s="1">
        <f>Table1345678910111213[[#This Row],[مبيعات محلية 14%]]*14%</f>
        <v>0</v>
      </c>
      <c r="I127" s="1">
        <f>Table1345678910111213[[#This Row],[مبيعات جدول 5% ]]*5%</f>
        <v>0</v>
      </c>
      <c r="K12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7" s="1">
        <f>Table1345678910111213[[#This Row],[مبيعات محلية 14%]]*14%</f>
        <v>0</v>
      </c>
      <c r="P127" s="1">
        <f>Table1345678910111213[[#This Row],[مبيعات محلية 14%]]*14%</f>
        <v>0</v>
      </c>
      <c r="Q127" s="1">
        <f>Table1345678910111213[[#This Row],[مشتريات محلية 14%]]+Table1345678910111213[[#This Row],[مشتريات معفية]]+Table1345678910111213[[#This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12</v>
      </c>
      <c r="F128" s="1">
        <f>Table1345678910111213[[#This Row],[مبيعات محلية 14%]]*14%</f>
        <v>0</v>
      </c>
      <c r="I128" s="1">
        <f>Table1345678910111213[[#This Row],[مبيعات جدول 5% ]]*5%</f>
        <v>0</v>
      </c>
      <c r="K12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8" s="1">
        <f>Table1345678910111213[[#This Row],[مبيعات محلية 14%]]*14%</f>
        <v>0</v>
      </c>
      <c r="P128" s="1">
        <f>Table1345678910111213[[#This Row],[مبيعات محلية 14%]]*14%</f>
        <v>0</v>
      </c>
      <c r="Q128" s="1">
        <f>Table1345678910111213[[#This Row],[مشتريات محلية 14%]]+Table1345678910111213[[#This Row],[مشتريات معفية]]+Table1345678910111213[[#This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12</v>
      </c>
      <c r="F129" s="1">
        <f>Table1345678910111213[[#This Row],[مبيعات محلية 14%]]*14%</f>
        <v>0</v>
      </c>
      <c r="I129" s="1">
        <f>Table1345678910111213[[#This Row],[مبيعات جدول 5% ]]*5%</f>
        <v>0</v>
      </c>
      <c r="K12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29" s="1">
        <f>Table1345678910111213[[#This Row],[مبيعات محلية 14%]]*14%</f>
        <v>0</v>
      </c>
      <c r="P129" s="1">
        <f>Table1345678910111213[[#This Row],[مبيعات محلية 14%]]*14%</f>
        <v>0</v>
      </c>
      <c r="Q129" s="1">
        <f>Table1345678910111213[[#This Row],[مشتريات محلية 14%]]+Table1345678910111213[[#This Row],[مشتريات معفية]]+Table1345678910111213[[#This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12</v>
      </c>
      <c r="F130" s="1">
        <f>Table1345678910111213[[#This Row],[مبيعات محلية 14%]]*14%</f>
        <v>0</v>
      </c>
      <c r="I130" s="1">
        <f>Table1345678910111213[[#This Row],[مبيعات جدول 5% ]]*5%</f>
        <v>0</v>
      </c>
      <c r="K13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0" s="1">
        <f>Table1345678910111213[[#This Row],[مبيعات محلية 14%]]*14%</f>
        <v>0</v>
      </c>
      <c r="P130" s="1">
        <f>Table1345678910111213[[#This Row],[مبيعات محلية 14%]]*14%</f>
        <v>0</v>
      </c>
      <c r="Q130" s="1">
        <f>Table1345678910111213[[#This Row],[مشتريات محلية 14%]]+Table1345678910111213[[#This Row],[مشتريات معفية]]+Table1345678910111213[[#This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12</v>
      </c>
      <c r="F131" s="1">
        <f>Table1345678910111213[[#This Row],[مبيعات محلية 14%]]*14%</f>
        <v>0</v>
      </c>
      <c r="I131" s="1">
        <f>Table1345678910111213[[#This Row],[مبيعات جدول 5% ]]*5%</f>
        <v>0</v>
      </c>
      <c r="K13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1" s="1">
        <f>Table1345678910111213[[#This Row],[مبيعات محلية 14%]]*14%</f>
        <v>0</v>
      </c>
      <c r="P131" s="1">
        <f>Table1345678910111213[[#This Row],[مبيعات محلية 14%]]*14%</f>
        <v>0</v>
      </c>
      <c r="Q131" s="1">
        <f>Table1345678910111213[[#This Row],[مشتريات محلية 14%]]+Table1345678910111213[[#This Row],[مشتريات معفية]]+Table1345678910111213[[#This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12</v>
      </c>
      <c r="F132" s="1">
        <f>Table1345678910111213[[#This Row],[مبيعات محلية 14%]]*14%</f>
        <v>0</v>
      </c>
      <c r="I132" s="1">
        <f>Table1345678910111213[[#This Row],[مبيعات جدول 5% ]]*5%</f>
        <v>0</v>
      </c>
      <c r="K13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2" s="1">
        <f>Table1345678910111213[[#This Row],[مبيعات محلية 14%]]*14%</f>
        <v>0</v>
      </c>
      <c r="P132" s="1">
        <f>Table1345678910111213[[#This Row],[مبيعات محلية 14%]]*14%</f>
        <v>0</v>
      </c>
      <c r="Q132" s="1">
        <f>Table1345678910111213[[#This Row],[مشتريات محلية 14%]]+Table1345678910111213[[#This Row],[مشتريات معفية]]+Table1345678910111213[[#This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12</v>
      </c>
      <c r="F133" s="1">
        <f>Table1345678910111213[[#This Row],[مبيعات محلية 14%]]*14%</f>
        <v>0</v>
      </c>
      <c r="I133" s="1">
        <f>Table1345678910111213[[#This Row],[مبيعات جدول 5% ]]*5%</f>
        <v>0</v>
      </c>
      <c r="K13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3" s="1">
        <f>Table1345678910111213[[#This Row],[مبيعات محلية 14%]]*14%</f>
        <v>0</v>
      </c>
      <c r="P133" s="1">
        <f>Table1345678910111213[[#This Row],[مبيعات محلية 14%]]*14%</f>
        <v>0</v>
      </c>
      <c r="Q133" s="1">
        <f>Table1345678910111213[[#This Row],[مشتريات محلية 14%]]+Table1345678910111213[[#This Row],[مشتريات معفية]]+Table1345678910111213[[#This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12</v>
      </c>
      <c r="F134" s="1">
        <f>Table1345678910111213[[#This Row],[مبيعات محلية 14%]]*14%</f>
        <v>0</v>
      </c>
      <c r="I134" s="1">
        <f>Table1345678910111213[[#This Row],[مبيعات جدول 5% ]]*5%</f>
        <v>0</v>
      </c>
      <c r="K13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4" s="1">
        <f>Table1345678910111213[[#This Row],[مبيعات محلية 14%]]*14%</f>
        <v>0</v>
      </c>
      <c r="P134" s="1">
        <f>Table1345678910111213[[#This Row],[مبيعات محلية 14%]]*14%</f>
        <v>0</v>
      </c>
      <c r="Q134" s="1">
        <f>Table1345678910111213[[#This Row],[مشتريات محلية 14%]]+Table1345678910111213[[#This Row],[مشتريات معفية]]+Table1345678910111213[[#This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12</v>
      </c>
      <c r="F135" s="1">
        <f>Table1345678910111213[[#This Row],[مبيعات محلية 14%]]*14%</f>
        <v>0</v>
      </c>
      <c r="I135" s="1">
        <f>Table1345678910111213[[#This Row],[مبيعات جدول 5% ]]*5%</f>
        <v>0</v>
      </c>
      <c r="K13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5" s="1">
        <f>Table1345678910111213[[#This Row],[مبيعات محلية 14%]]*14%</f>
        <v>0</v>
      </c>
      <c r="P135" s="1">
        <f>Table1345678910111213[[#This Row],[مبيعات محلية 14%]]*14%</f>
        <v>0</v>
      </c>
      <c r="Q135" s="1">
        <f>Table1345678910111213[[#This Row],[مشتريات محلية 14%]]+Table1345678910111213[[#This Row],[مشتريات معفية]]+Table1345678910111213[[#This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12</v>
      </c>
      <c r="F136" s="1">
        <f>Table1345678910111213[[#This Row],[مبيعات محلية 14%]]*14%</f>
        <v>0</v>
      </c>
      <c r="I136" s="1">
        <f>Table1345678910111213[[#This Row],[مبيعات جدول 5% ]]*5%</f>
        <v>0</v>
      </c>
      <c r="K13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6" s="1">
        <f>Table1345678910111213[[#This Row],[مبيعات محلية 14%]]*14%</f>
        <v>0</v>
      </c>
      <c r="P136" s="1">
        <f>Table1345678910111213[[#This Row],[مبيعات محلية 14%]]*14%</f>
        <v>0</v>
      </c>
      <c r="Q136" s="1">
        <f>Table1345678910111213[[#This Row],[مشتريات محلية 14%]]+Table1345678910111213[[#This Row],[مشتريات معفية]]+Table1345678910111213[[#This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12</v>
      </c>
      <c r="F137" s="1">
        <f>Table1345678910111213[[#This Row],[مبيعات محلية 14%]]*14%</f>
        <v>0</v>
      </c>
      <c r="I137" s="1">
        <f>Table1345678910111213[[#This Row],[مبيعات جدول 5% ]]*5%</f>
        <v>0</v>
      </c>
      <c r="K13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7" s="1">
        <f>Table1345678910111213[[#This Row],[مبيعات محلية 14%]]*14%</f>
        <v>0</v>
      </c>
      <c r="P137" s="1">
        <f>Table1345678910111213[[#This Row],[مبيعات محلية 14%]]*14%</f>
        <v>0</v>
      </c>
      <c r="Q137" s="1">
        <f>Table1345678910111213[[#This Row],[مشتريات محلية 14%]]+Table1345678910111213[[#This Row],[مشتريات معفية]]+Table1345678910111213[[#This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12</v>
      </c>
      <c r="F138" s="1">
        <f>Table1345678910111213[[#This Row],[مبيعات محلية 14%]]*14%</f>
        <v>0</v>
      </c>
      <c r="I138" s="1">
        <f>Table1345678910111213[[#This Row],[مبيعات جدول 5% ]]*5%</f>
        <v>0</v>
      </c>
      <c r="K13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8" s="1">
        <f>Table1345678910111213[[#This Row],[مبيعات محلية 14%]]*14%</f>
        <v>0</v>
      </c>
      <c r="P138" s="1">
        <f>Table1345678910111213[[#This Row],[مبيعات محلية 14%]]*14%</f>
        <v>0</v>
      </c>
      <c r="Q138" s="1">
        <f>Table1345678910111213[[#This Row],[مشتريات محلية 14%]]+Table1345678910111213[[#This Row],[مشتريات معفية]]+Table1345678910111213[[#This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12</v>
      </c>
      <c r="F139" s="1">
        <f>Table1345678910111213[[#This Row],[مبيعات محلية 14%]]*14%</f>
        <v>0</v>
      </c>
      <c r="I139" s="1">
        <f>Table1345678910111213[[#This Row],[مبيعات جدول 5% ]]*5%</f>
        <v>0</v>
      </c>
      <c r="K13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39" s="1">
        <f>Table1345678910111213[[#This Row],[مبيعات محلية 14%]]*14%</f>
        <v>0</v>
      </c>
      <c r="P139" s="1">
        <f>Table1345678910111213[[#This Row],[مبيعات محلية 14%]]*14%</f>
        <v>0</v>
      </c>
      <c r="Q139" s="1">
        <f>Table1345678910111213[[#This Row],[مشتريات محلية 14%]]+Table1345678910111213[[#This Row],[مشتريات معفية]]+Table1345678910111213[[#This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12</v>
      </c>
      <c r="F140" s="1">
        <f>Table1345678910111213[[#This Row],[مبيعات محلية 14%]]*14%</f>
        <v>0</v>
      </c>
      <c r="I140" s="1">
        <f>Table1345678910111213[[#This Row],[مبيعات جدول 5% ]]*5%</f>
        <v>0</v>
      </c>
      <c r="K14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0" s="1">
        <f>Table1345678910111213[[#This Row],[مبيعات محلية 14%]]*14%</f>
        <v>0</v>
      </c>
      <c r="P140" s="1">
        <f>Table1345678910111213[[#This Row],[مبيعات محلية 14%]]*14%</f>
        <v>0</v>
      </c>
      <c r="Q140" s="1">
        <f>Table1345678910111213[[#This Row],[مشتريات محلية 14%]]+Table1345678910111213[[#This Row],[مشتريات معفية]]+Table1345678910111213[[#This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12</v>
      </c>
      <c r="F141" s="1">
        <f>Table1345678910111213[[#This Row],[مبيعات محلية 14%]]*14%</f>
        <v>0</v>
      </c>
      <c r="I141" s="1">
        <f>Table1345678910111213[[#This Row],[مبيعات جدول 5% ]]*5%</f>
        <v>0</v>
      </c>
      <c r="K14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1" s="1">
        <f>Table1345678910111213[[#This Row],[مبيعات محلية 14%]]*14%</f>
        <v>0</v>
      </c>
      <c r="P141" s="1">
        <f>Table1345678910111213[[#This Row],[مبيعات محلية 14%]]*14%</f>
        <v>0</v>
      </c>
      <c r="Q141" s="1">
        <f>Table1345678910111213[[#This Row],[مشتريات محلية 14%]]+Table1345678910111213[[#This Row],[مشتريات معفية]]+Table1345678910111213[[#This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12</v>
      </c>
      <c r="F142" s="1">
        <f>Table1345678910111213[[#This Row],[مبيعات محلية 14%]]*14%</f>
        <v>0</v>
      </c>
      <c r="I142" s="1">
        <f>Table1345678910111213[[#This Row],[مبيعات جدول 5% ]]*5%</f>
        <v>0</v>
      </c>
      <c r="K14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2" s="1">
        <f>Table1345678910111213[[#This Row],[مبيعات محلية 14%]]*14%</f>
        <v>0</v>
      </c>
      <c r="P142" s="1">
        <f>Table1345678910111213[[#This Row],[مبيعات محلية 14%]]*14%</f>
        <v>0</v>
      </c>
      <c r="Q142" s="1">
        <f>Table1345678910111213[[#This Row],[مشتريات محلية 14%]]+Table1345678910111213[[#This Row],[مشتريات معفية]]+Table1345678910111213[[#This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12</v>
      </c>
      <c r="F143" s="1">
        <f>Table1345678910111213[[#This Row],[مبيعات محلية 14%]]*14%</f>
        <v>0</v>
      </c>
      <c r="I143" s="1">
        <f>Table1345678910111213[[#This Row],[مبيعات جدول 5% ]]*5%</f>
        <v>0</v>
      </c>
      <c r="K14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3" s="1">
        <f>Table1345678910111213[[#This Row],[مبيعات محلية 14%]]*14%</f>
        <v>0</v>
      </c>
      <c r="P143" s="1">
        <f>Table1345678910111213[[#This Row],[مبيعات محلية 14%]]*14%</f>
        <v>0</v>
      </c>
      <c r="Q143" s="1">
        <f>Table1345678910111213[[#This Row],[مشتريات محلية 14%]]+Table1345678910111213[[#This Row],[مشتريات معفية]]+Table1345678910111213[[#This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12</v>
      </c>
      <c r="F144" s="1">
        <f>Table1345678910111213[[#This Row],[مبيعات محلية 14%]]*14%</f>
        <v>0</v>
      </c>
      <c r="I144" s="1">
        <f>Table1345678910111213[[#This Row],[مبيعات جدول 5% ]]*5%</f>
        <v>0</v>
      </c>
      <c r="K14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4" s="1">
        <f>Table1345678910111213[[#This Row],[مبيعات محلية 14%]]*14%</f>
        <v>0</v>
      </c>
      <c r="P144" s="1">
        <f>Table1345678910111213[[#This Row],[مبيعات محلية 14%]]*14%</f>
        <v>0</v>
      </c>
      <c r="Q144" s="1">
        <f>Table1345678910111213[[#This Row],[مشتريات محلية 14%]]+Table1345678910111213[[#This Row],[مشتريات معفية]]+Table1345678910111213[[#This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12</v>
      </c>
      <c r="F145" s="1">
        <f>Table1345678910111213[[#This Row],[مبيعات محلية 14%]]*14%</f>
        <v>0</v>
      </c>
      <c r="I145" s="1">
        <f>Table1345678910111213[[#This Row],[مبيعات جدول 5% ]]*5%</f>
        <v>0</v>
      </c>
      <c r="K14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5" s="1">
        <f>Table1345678910111213[[#This Row],[مبيعات محلية 14%]]*14%</f>
        <v>0</v>
      </c>
      <c r="P145" s="1">
        <f>Table1345678910111213[[#This Row],[مبيعات محلية 14%]]*14%</f>
        <v>0</v>
      </c>
      <c r="Q145" s="1">
        <f>Table1345678910111213[[#This Row],[مشتريات محلية 14%]]+Table1345678910111213[[#This Row],[مشتريات معفية]]+Table1345678910111213[[#This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12</v>
      </c>
      <c r="F146" s="1">
        <f>Table1345678910111213[[#This Row],[مبيعات محلية 14%]]*14%</f>
        <v>0</v>
      </c>
      <c r="I146" s="1">
        <f>Table1345678910111213[[#This Row],[مبيعات جدول 5% ]]*5%</f>
        <v>0</v>
      </c>
      <c r="K14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6" s="1">
        <f>Table1345678910111213[[#This Row],[مبيعات محلية 14%]]*14%</f>
        <v>0</v>
      </c>
      <c r="P146" s="1">
        <f>Table1345678910111213[[#This Row],[مبيعات محلية 14%]]*14%</f>
        <v>0</v>
      </c>
      <c r="Q146" s="1">
        <f>Table1345678910111213[[#This Row],[مشتريات محلية 14%]]+Table1345678910111213[[#This Row],[مشتريات معفية]]+Table1345678910111213[[#This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12</v>
      </c>
      <c r="F147" s="1">
        <f>Table1345678910111213[[#This Row],[مبيعات محلية 14%]]*14%</f>
        <v>0</v>
      </c>
      <c r="I147" s="1">
        <f>Table1345678910111213[[#This Row],[مبيعات جدول 5% ]]*5%</f>
        <v>0</v>
      </c>
      <c r="K14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7" s="1">
        <f>Table1345678910111213[[#This Row],[مبيعات محلية 14%]]*14%</f>
        <v>0</v>
      </c>
      <c r="P147" s="1">
        <f>Table1345678910111213[[#This Row],[مبيعات محلية 14%]]*14%</f>
        <v>0</v>
      </c>
      <c r="Q147" s="1">
        <f>Table1345678910111213[[#This Row],[مشتريات محلية 14%]]+Table1345678910111213[[#This Row],[مشتريات معفية]]+Table1345678910111213[[#This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12</v>
      </c>
      <c r="F148" s="1">
        <f>Table1345678910111213[[#This Row],[مبيعات محلية 14%]]*14%</f>
        <v>0</v>
      </c>
      <c r="I148" s="1">
        <f>Table1345678910111213[[#This Row],[مبيعات جدول 5% ]]*5%</f>
        <v>0</v>
      </c>
      <c r="K14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8" s="1">
        <f>Table1345678910111213[[#This Row],[مبيعات محلية 14%]]*14%</f>
        <v>0</v>
      </c>
      <c r="P148" s="1">
        <f>Table1345678910111213[[#This Row],[مبيعات محلية 14%]]*14%</f>
        <v>0</v>
      </c>
      <c r="Q148" s="1">
        <f>Table1345678910111213[[#This Row],[مشتريات محلية 14%]]+Table1345678910111213[[#This Row],[مشتريات معفية]]+Table1345678910111213[[#This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12</v>
      </c>
      <c r="F149" s="1">
        <f>Table1345678910111213[[#This Row],[مبيعات محلية 14%]]*14%</f>
        <v>0</v>
      </c>
      <c r="I149" s="1">
        <f>Table1345678910111213[[#This Row],[مبيعات جدول 5% ]]*5%</f>
        <v>0</v>
      </c>
      <c r="K14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49" s="1">
        <f>Table1345678910111213[[#This Row],[مبيعات محلية 14%]]*14%</f>
        <v>0</v>
      </c>
      <c r="P149" s="1">
        <f>Table1345678910111213[[#This Row],[مبيعات محلية 14%]]*14%</f>
        <v>0</v>
      </c>
      <c r="Q149" s="1">
        <f>Table1345678910111213[[#This Row],[مشتريات محلية 14%]]+Table1345678910111213[[#This Row],[مشتريات معفية]]+Table1345678910111213[[#This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12</v>
      </c>
      <c r="F150" s="1">
        <f>Table1345678910111213[[#This Row],[مبيعات محلية 14%]]*14%</f>
        <v>0</v>
      </c>
      <c r="I150" s="1">
        <f>Table1345678910111213[[#This Row],[مبيعات جدول 5% ]]*5%</f>
        <v>0</v>
      </c>
      <c r="K15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0" s="1">
        <f>Table1345678910111213[[#This Row],[مبيعات محلية 14%]]*14%</f>
        <v>0</v>
      </c>
      <c r="P150" s="1">
        <f>Table1345678910111213[[#This Row],[مبيعات محلية 14%]]*14%</f>
        <v>0</v>
      </c>
      <c r="Q150" s="1">
        <f>Table1345678910111213[[#This Row],[مشتريات محلية 14%]]+Table1345678910111213[[#This Row],[مشتريات معفية]]+Table1345678910111213[[#This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12</v>
      </c>
      <c r="F151" s="1">
        <f>Table1345678910111213[[#This Row],[مبيعات محلية 14%]]*14%</f>
        <v>0</v>
      </c>
      <c r="I151" s="1">
        <f>Table1345678910111213[[#This Row],[مبيعات جدول 5% ]]*5%</f>
        <v>0</v>
      </c>
      <c r="K15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1" s="1">
        <f>Table1345678910111213[[#This Row],[مبيعات محلية 14%]]*14%</f>
        <v>0</v>
      </c>
      <c r="P151" s="1">
        <f>Table1345678910111213[[#This Row],[مبيعات محلية 14%]]*14%</f>
        <v>0</v>
      </c>
      <c r="Q151" s="1">
        <f>Table1345678910111213[[#This Row],[مشتريات محلية 14%]]+Table1345678910111213[[#This Row],[مشتريات معفية]]+Table1345678910111213[[#This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12</v>
      </c>
      <c r="F152" s="1">
        <f>Table1345678910111213[[#This Row],[مبيعات محلية 14%]]*14%</f>
        <v>0</v>
      </c>
      <c r="I152" s="1">
        <f>Table1345678910111213[[#This Row],[مبيعات جدول 5% ]]*5%</f>
        <v>0</v>
      </c>
      <c r="K15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2" s="1">
        <f>Table1345678910111213[[#This Row],[مبيعات محلية 14%]]*14%</f>
        <v>0</v>
      </c>
      <c r="P152" s="1">
        <f>Table1345678910111213[[#This Row],[مبيعات محلية 14%]]*14%</f>
        <v>0</v>
      </c>
      <c r="Q152" s="1">
        <f>Table1345678910111213[[#This Row],[مشتريات محلية 14%]]+Table1345678910111213[[#This Row],[مشتريات معفية]]+Table1345678910111213[[#This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12</v>
      </c>
      <c r="F153" s="1">
        <f>Table1345678910111213[[#This Row],[مبيعات محلية 14%]]*14%</f>
        <v>0</v>
      </c>
      <c r="I153" s="1">
        <f>Table1345678910111213[[#This Row],[مبيعات جدول 5% ]]*5%</f>
        <v>0</v>
      </c>
      <c r="K15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3" s="1">
        <f>Table1345678910111213[[#This Row],[مبيعات محلية 14%]]*14%</f>
        <v>0</v>
      </c>
      <c r="P153" s="1">
        <f>Table1345678910111213[[#This Row],[مبيعات محلية 14%]]*14%</f>
        <v>0</v>
      </c>
      <c r="Q153" s="1">
        <f>Table1345678910111213[[#This Row],[مشتريات محلية 14%]]+Table1345678910111213[[#This Row],[مشتريات معفية]]+Table1345678910111213[[#This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12</v>
      </c>
      <c r="F154" s="1">
        <f>Table1345678910111213[[#This Row],[مبيعات محلية 14%]]*14%</f>
        <v>0</v>
      </c>
      <c r="I154" s="1">
        <f>Table1345678910111213[[#This Row],[مبيعات جدول 5% ]]*5%</f>
        <v>0</v>
      </c>
      <c r="K15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4" s="1">
        <f>Table1345678910111213[[#This Row],[مبيعات محلية 14%]]*14%</f>
        <v>0</v>
      </c>
      <c r="P154" s="1">
        <f>Table1345678910111213[[#This Row],[مبيعات محلية 14%]]*14%</f>
        <v>0</v>
      </c>
      <c r="Q154" s="1">
        <f>Table1345678910111213[[#This Row],[مشتريات محلية 14%]]+Table1345678910111213[[#This Row],[مشتريات معفية]]+Table1345678910111213[[#This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12</v>
      </c>
      <c r="F155" s="1">
        <f>Table1345678910111213[[#This Row],[مبيعات محلية 14%]]*14%</f>
        <v>0</v>
      </c>
      <c r="I155" s="1">
        <f>Table1345678910111213[[#This Row],[مبيعات جدول 5% ]]*5%</f>
        <v>0</v>
      </c>
      <c r="K15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5" s="1">
        <f>Table1345678910111213[[#This Row],[مبيعات محلية 14%]]*14%</f>
        <v>0</v>
      </c>
      <c r="P155" s="1">
        <f>Table1345678910111213[[#This Row],[مبيعات محلية 14%]]*14%</f>
        <v>0</v>
      </c>
      <c r="Q155" s="1">
        <f>Table1345678910111213[[#This Row],[مشتريات محلية 14%]]+Table1345678910111213[[#This Row],[مشتريات معفية]]+Table1345678910111213[[#This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12</v>
      </c>
      <c r="F156" s="1">
        <f>Table1345678910111213[[#This Row],[مبيعات محلية 14%]]*14%</f>
        <v>0</v>
      </c>
      <c r="I156" s="1">
        <f>Table1345678910111213[[#This Row],[مبيعات جدول 5% ]]*5%</f>
        <v>0</v>
      </c>
      <c r="K15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6" s="1">
        <f>Table1345678910111213[[#This Row],[مبيعات محلية 14%]]*14%</f>
        <v>0</v>
      </c>
      <c r="P156" s="1">
        <f>Table1345678910111213[[#This Row],[مبيعات محلية 14%]]*14%</f>
        <v>0</v>
      </c>
      <c r="Q156" s="1">
        <f>Table1345678910111213[[#This Row],[مشتريات محلية 14%]]+Table1345678910111213[[#This Row],[مشتريات معفية]]+Table1345678910111213[[#This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12</v>
      </c>
      <c r="F157" s="1">
        <f>Table1345678910111213[[#This Row],[مبيعات محلية 14%]]*14%</f>
        <v>0</v>
      </c>
      <c r="I157" s="1">
        <f>Table1345678910111213[[#This Row],[مبيعات جدول 5% ]]*5%</f>
        <v>0</v>
      </c>
      <c r="K15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7" s="1">
        <f>Table1345678910111213[[#This Row],[مبيعات محلية 14%]]*14%</f>
        <v>0</v>
      </c>
      <c r="P157" s="1">
        <f>Table1345678910111213[[#This Row],[مبيعات محلية 14%]]*14%</f>
        <v>0</v>
      </c>
      <c r="Q157" s="1">
        <f>Table1345678910111213[[#This Row],[مشتريات محلية 14%]]+Table1345678910111213[[#This Row],[مشتريات معفية]]+Table1345678910111213[[#This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12</v>
      </c>
      <c r="F158" s="1">
        <f>Table1345678910111213[[#This Row],[مبيعات محلية 14%]]*14%</f>
        <v>0</v>
      </c>
      <c r="I158" s="1">
        <f>Table1345678910111213[[#This Row],[مبيعات جدول 5% ]]*5%</f>
        <v>0</v>
      </c>
      <c r="K15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8" s="1">
        <f>Table1345678910111213[[#This Row],[مبيعات محلية 14%]]*14%</f>
        <v>0</v>
      </c>
      <c r="P158" s="1">
        <f>Table1345678910111213[[#This Row],[مبيعات محلية 14%]]*14%</f>
        <v>0</v>
      </c>
      <c r="Q158" s="1">
        <f>Table1345678910111213[[#This Row],[مشتريات محلية 14%]]+Table1345678910111213[[#This Row],[مشتريات معفية]]+Table1345678910111213[[#This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12</v>
      </c>
      <c r="F159" s="1">
        <f>Table1345678910111213[[#This Row],[مبيعات محلية 14%]]*14%</f>
        <v>0</v>
      </c>
      <c r="I159" s="1">
        <f>Table1345678910111213[[#This Row],[مبيعات جدول 5% ]]*5%</f>
        <v>0</v>
      </c>
      <c r="K15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59" s="1">
        <f>Table1345678910111213[[#This Row],[مبيعات محلية 14%]]*14%</f>
        <v>0</v>
      </c>
      <c r="P159" s="1">
        <f>Table1345678910111213[[#This Row],[مبيعات محلية 14%]]*14%</f>
        <v>0</v>
      </c>
      <c r="Q159" s="1">
        <f>Table1345678910111213[[#This Row],[مشتريات محلية 14%]]+Table1345678910111213[[#This Row],[مشتريات معفية]]+Table1345678910111213[[#This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12</v>
      </c>
      <c r="F160" s="1">
        <f>Table1345678910111213[[#This Row],[مبيعات محلية 14%]]*14%</f>
        <v>0</v>
      </c>
      <c r="I160" s="1">
        <f>Table1345678910111213[[#This Row],[مبيعات جدول 5% ]]*5%</f>
        <v>0</v>
      </c>
      <c r="K16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0" s="1">
        <f>Table1345678910111213[[#This Row],[مبيعات محلية 14%]]*14%</f>
        <v>0</v>
      </c>
      <c r="P160" s="1">
        <f>Table1345678910111213[[#This Row],[مبيعات محلية 14%]]*14%</f>
        <v>0</v>
      </c>
      <c r="Q160" s="1">
        <f>Table1345678910111213[[#This Row],[مشتريات محلية 14%]]+Table1345678910111213[[#This Row],[مشتريات معفية]]+Table1345678910111213[[#This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12</v>
      </c>
      <c r="F161" s="1">
        <f>Table1345678910111213[[#This Row],[مبيعات محلية 14%]]*14%</f>
        <v>0</v>
      </c>
      <c r="I161" s="1">
        <f>Table1345678910111213[[#This Row],[مبيعات جدول 5% ]]*5%</f>
        <v>0</v>
      </c>
      <c r="K16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1" s="1">
        <f>Table1345678910111213[[#This Row],[مبيعات محلية 14%]]*14%</f>
        <v>0</v>
      </c>
      <c r="P161" s="1">
        <f>Table1345678910111213[[#This Row],[مبيعات محلية 14%]]*14%</f>
        <v>0</v>
      </c>
      <c r="Q161" s="1">
        <f>Table1345678910111213[[#This Row],[مشتريات محلية 14%]]+Table1345678910111213[[#This Row],[مشتريات معفية]]+Table1345678910111213[[#This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12</v>
      </c>
      <c r="F162" s="1">
        <f>Table1345678910111213[[#This Row],[مبيعات محلية 14%]]*14%</f>
        <v>0</v>
      </c>
      <c r="I162" s="1">
        <f>Table1345678910111213[[#This Row],[مبيعات جدول 5% ]]*5%</f>
        <v>0</v>
      </c>
      <c r="K16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2" s="1">
        <f>Table1345678910111213[[#This Row],[مبيعات محلية 14%]]*14%</f>
        <v>0</v>
      </c>
      <c r="P162" s="1">
        <f>Table1345678910111213[[#This Row],[مبيعات محلية 14%]]*14%</f>
        <v>0</v>
      </c>
      <c r="Q162" s="1">
        <f>Table1345678910111213[[#This Row],[مشتريات محلية 14%]]+Table1345678910111213[[#This Row],[مشتريات معفية]]+Table1345678910111213[[#This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12</v>
      </c>
      <c r="F163" s="1">
        <f>Table1345678910111213[[#This Row],[مبيعات محلية 14%]]*14%</f>
        <v>0</v>
      </c>
      <c r="I163" s="1">
        <f>Table1345678910111213[[#This Row],[مبيعات جدول 5% ]]*5%</f>
        <v>0</v>
      </c>
      <c r="K16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3" s="1">
        <f>Table1345678910111213[[#This Row],[مبيعات محلية 14%]]*14%</f>
        <v>0</v>
      </c>
      <c r="P163" s="1">
        <f>Table1345678910111213[[#This Row],[مبيعات محلية 14%]]*14%</f>
        <v>0</v>
      </c>
      <c r="Q163" s="1">
        <f>Table1345678910111213[[#This Row],[مشتريات محلية 14%]]+Table1345678910111213[[#This Row],[مشتريات معفية]]+Table1345678910111213[[#This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12</v>
      </c>
      <c r="F164" s="1">
        <f>Table1345678910111213[[#This Row],[مبيعات محلية 14%]]*14%</f>
        <v>0</v>
      </c>
      <c r="I164" s="1">
        <f>Table1345678910111213[[#This Row],[مبيعات جدول 5% ]]*5%</f>
        <v>0</v>
      </c>
      <c r="K16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4" s="1">
        <f>Table1345678910111213[[#This Row],[مبيعات محلية 14%]]*14%</f>
        <v>0</v>
      </c>
      <c r="P164" s="1">
        <f>Table1345678910111213[[#This Row],[مبيعات محلية 14%]]*14%</f>
        <v>0</v>
      </c>
      <c r="Q164" s="1">
        <f>Table1345678910111213[[#This Row],[مشتريات محلية 14%]]+Table1345678910111213[[#This Row],[مشتريات معفية]]+Table1345678910111213[[#This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12</v>
      </c>
      <c r="F165" s="1">
        <f>Table1345678910111213[[#This Row],[مبيعات محلية 14%]]*14%</f>
        <v>0</v>
      </c>
      <c r="I165" s="1">
        <f>Table1345678910111213[[#This Row],[مبيعات جدول 5% ]]*5%</f>
        <v>0</v>
      </c>
      <c r="K16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5" s="1">
        <f>Table1345678910111213[[#This Row],[مبيعات محلية 14%]]*14%</f>
        <v>0</v>
      </c>
      <c r="P165" s="1">
        <f>Table1345678910111213[[#This Row],[مبيعات محلية 14%]]*14%</f>
        <v>0</v>
      </c>
      <c r="Q165" s="1">
        <f>Table1345678910111213[[#This Row],[مشتريات محلية 14%]]+Table1345678910111213[[#This Row],[مشتريات معفية]]+Table1345678910111213[[#This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12</v>
      </c>
      <c r="F166" s="1">
        <f>Table1345678910111213[[#This Row],[مبيعات محلية 14%]]*14%</f>
        <v>0</v>
      </c>
      <c r="I166" s="1">
        <f>Table1345678910111213[[#This Row],[مبيعات جدول 5% ]]*5%</f>
        <v>0</v>
      </c>
      <c r="K16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6" s="1">
        <f>Table1345678910111213[[#This Row],[مبيعات محلية 14%]]*14%</f>
        <v>0</v>
      </c>
      <c r="P166" s="1">
        <f>Table1345678910111213[[#This Row],[مبيعات محلية 14%]]*14%</f>
        <v>0</v>
      </c>
      <c r="Q166" s="1">
        <f>Table1345678910111213[[#This Row],[مشتريات محلية 14%]]+Table1345678910111213[[#This Row],[مشتريات معفية]]+Table1345678910111213[[#This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12</v>
      </c>
      <c r="F167" s="1">
        <f>Table1345678910111213[[#This Row],[مبيعات محلية 14%]]*14%</f>
        <v>0</v>
      </c>
      <c r="I167" s="1">
        <f>Table1345678910111213[[#This Row],[مبيعات جدول 5% ]]*5%</f>
        <v>0</v>
      </c>
      <c r="K16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7" s="1">
        <f>Table1345678910111213[[#This Row],[مبيعات محلية 14%]]*14%</f>
        <v>0</v>
      </c>
      <c r="P167" s="1">
        <f>Table1345678910111213[[#This Row],[مبيعات محلية 14%]]*14%</f>
        <v>0</v>
      </c>
      <c r="Q167" s="1">
        <f>Table1345678910111213[[#This Row],[مشتريات محلية 14%]]+Table1345678910111213[[#This Row],[مشتريات معفية]]+Table1345678910111213[[#This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12</v>
      </c>
      <c r="F168" s="1">
        <f>Table1345678910111213[[#This Row],[مبيعات محلية 14%]]*14%</f>
        <v>0</v>
      </c>
      <c r="I168" s="1">
        <f>Table1345678910111213[[#This Row],[مبيعات جدول 5% ]]*5%</f>
        <v>0</v>
      </c>
      <c r="K16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8" s="1">
        <f>Table1345678910111213[[#This Row],[مبيعات محلية 14%]]*14%</f>
        <v>0</v>
      </c>
      <c r="P168" s="1">
        <f>Table1345678910111213[[#This Row],[مبيعات محلية 14%]]*14%</f>
        <v>0</v>
      </c>
      <c r="Q168" s="1">
        <f>Table1345678910111213[[#This Row],[مشتريات محلية 14%]]+Table1345678910111213[[#This Row],[مشتريات معفية]]+Table1345678910111213[[#This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12</v>
      </c>
      <c r="F169" s="1">
        <f>Table1345678910111213[[#This Row],[مبيعات محلية 14%]]*14%</f>
        <v>0</v>
      </c>
      <c r="I169" s="1">
        <f>Table1345678910111213[[#This Row],[مبيعات جدول 5% ]]*5%</f>
        <v>0</v>
      </c>
      <c r="K16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69" s="1">
        <f>Table1345678910111213[[#This Row],[مبيعات محلية 14%]]*14%</f>
        <v>0</v>
      </c>
      <c r="P169" s="1">
        <f>Table1345678910111213[[#This Row],[مبيعات محلية 14%]]*14%</f>
        <v>0</v>
      </c>
      <c r="Q169" s="1">
        <f>Table1345678910111213[[#This Row],[مشتريات محلية 14%]]+Table1345678910111213[[#This Row],[مشتريات معفية]]+Table1345678910111213[[#This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12</v>
      </c>
      <c r="F170" s="1">
        <f>Table1345678910111213[[#This Row],[مبيعات محلية 14%]]*14%</f>
        <v>0</v>
      </c>
      <c r="I170" s="1">
        <f>Table1345678910111213[[#This Row],[مبيعات جدول 5% ]]*5%</f>
        <v>0</v>
      </c>
      <c r="K17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0" s="1">
        <f>Table1345678910111213[[#This Row],[مبيعات محلية 14%]]*14%</f>
        <v>0</v>
      </c>
      <c r="P170" s="1">
        <f>Table1345678910111213[[#This Row],[مبيعات محلية 14%]]*14%</f>
        <v>0</v>
      </c>
      <c r="Q170" s="1">
        <f>Table1345678910111213[[#This Row],[مشتريات محلية 14%]]+Table1345678910111213[[#This Row],[مشتريات معفية]]+Table1345678910111213[[#This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12</v>
      </c>
      <c r="F171" s="1">
        <f>Table1345678910111213[[#This Row],[مبيعات محلية 14%]]*14%</f>
        <v>0</v>
      </c>
      <c r="I171" s="1">
        <f>Table1345678910111213[[#This Row],[مبيعات جدول 5% ]]*5%</f>
        <v>0</v>
      </c>
      <c r="K17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1" s="1">
        <f>Table1345678910111213[[#This Row],[مبيعات محلية 14%]]*14%</f>
        <v>0</v>
      </c>
      <c r="P171" s="1">
        <f>Table1345678910111213[[#This Row],[مبيعات محلية 14%]]*14%</f>
        <v>0</v>
      </c>
      <c r="Q171" s="1">
        <f>Table1345678910111213[[#This Row],[مشتريات محلية 14%]]+Table1345678910111213[[#This Row],[مشتريات معفية]]+Table1345678910111213[[#This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12</v>
      </c>
      <c r="F172" s="1">
        <f>Table1345678910111213[[#This Row],[مبيعات محلية 14%]]*14%</f>
        <v>0</v>
      </c>
      <c r="I172" s="1">
        <f>Table1345678910111213[[#This Row],[مبيعات جدول 5% ]]*5%</f>
        <v>0</v>
      </c>
      <c r="K17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2" s="1">
        <f>Table1345678910111213[[#This Row],[مبيعات محلية 14%]]*14%</f>
        <v>0</v>
      </c>
      <c r="P172" s="1">
        <f>Table1345678910111213[[#This Row],[مبيعات محلية 14%]]*14%</f>
        <v>0</v>
      </c>
      <c r="Q172" s="1">
        <f>Table1345678910111213[[#This Row],[مشتريات محلية 14%]]+Table1345678910111213[[#This Row],[مشتريات معفية]]+Table1345678910111213[[#This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12</v>
      </c>
      <c r="F173" s="1">
        <f>Table1345678910111213[[#This Row],[مبيعات محلية 14%]]*14%</f>
        <v>0</v>
      </c>
      <c r="I173" s="1">
        <f>Table1345678910111213[[#This Row],[مبيعات جدول 5% ]]*5%</f>
        <v>0</v>
      </c>
      <c r="K17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3" s="1">
        <f>Table1345678910111213[[#This Row],[مبيعات محلية 14%]]*14%</f>
        <v>0</v>
      </c>
      <c r="P173" s="1">
        <f>Table1345678910111213[[#This Row],[مبيعات محلية 14%]]*14%</f>
        <v>0</v>
      </c>
      <c r="Q173" s="1">
        <f>Table1345678910111213[[#This Row],[مشتريات محلية 14%]]+Table1345678910111213[[#This Row],[مشتريات معفية]]+Table1345678910111213[[#This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12</v>
      </c>
      <c r="F174" s="1">
        <f>Table1345678910111213[[#This Row],[مبيعات محلية 14%]]*14%</f>
        <v>0</v>
      </c>
      <c r="I174" s="1">
        <f>Table1345678910111213[[#This Row],[مبيعات جدول 5% ]]*5%</f>
        <v>0</v>
      </c>
      <c r="K17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4" s="1">
        <f>Table1345678910111213[[#This Row],[مبيعات محلية 14%]]*14%</f>
        <v>0</v>
      </c>
      <c r="P174" s="1">
        <f>Table1345678910111213[[#This Row],[مبيعات محلية 14%]]*14%</f>
        <v>0</v>
      </c>
      <c r="Q174" s="1">
        <f>Table1345678910111213[[#This Row],[مشتريات محلية 14%]]+Table1345678910111213[[#This Row],[مشتريات معفية]]+Table1345678910111213[[#This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12</v>
      </c>
      <c r="F175" s="1">
        <f>Table1345678910111213[[#This Row],[مبيعات محلية 14%]]*14%</f>
        <v>0</v>
      </c>
      <c r="I175" s="1">
        <f>Table1345678910111213[[#This Row],[مبيعات جدول 5% ]]*5%</f>
        <v>0</v>
      </c>
      <c r="K17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5" s="1">
        <f>Table1345678910111213[[#This Row],[مبيعات محلية 14%]]*14%</f>
        <v>0</v>
      </c>
      <c r="P175" s="1">
        <f>Table1345678910111213[[#This Row],[مبيعات محلية 14%]]*14%</f>
        <v>0</v>
      </c>
      <c r="Q175" s="1">
        <f>Table1345678910111213[[#This Row],[مشتريات محلية 14%]]+Table1345678910111213[[#This Row],[مشتريات معفية]]+Table1345678910111213[[#This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12</v>
      </c>
      <c r="F176" s="1">
        <f>Table1345678910111213[[#This Row],[مبيعات محلية 14%]]*14%</f>
        <v>0</v>
      </c>
      <c r="I176" s="1">
        <f>Table1345678910111213[[#This Row],[مبيعات جدول 5% ]]*5%</f>
        <v>0</v>
      </c>
      <c r="K17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6" s="1">
        <f>Table1345678910111213[[#This Row],[مبيعات محلية 14%]]*14%</f>
        <v>0</v>
      </c>
      <c r="P176" s="1">
        <f>Table1345678910111213[[#This Row],[مبيعات محلية 14%]]*14%</f>
        <v>0</v>
      </c>
      <c r="Q176" s="1">
        <f>Table1345678910111213[[#This Row],[مشتريات محلية 14%]]+Table1345678910111213[[#This Row],[مشتريات معفية]]+Table1345678910111213[[#This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12</v>
      </c>
      <c r="F177" s="1">
        <f>Table1345678910111213[[#This Row],[مبيعات محلية 14%]]*14%</f>
        <v>0</v>
      </c>
      <c r="I177" s="1">
        <f>Table1345678910111213[[#This Row],[مبيعات جدول 5% ]]*5%</f>
        <v>0</v>
      </c>
      <c r="K17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7" s="1">
        <f>Table1345678910111213[[#This Row],[مبيعات محلية 14%]]*14%</f>
        <v>0</v>
      </c>
      <c r="P177" s="1">
        <f>Table1345678910111213[[#This Row],[مبيعات محلية 14%]]*14%</f>
        <v>0</v>
      </c>
      <c r="Q177" s="1">
        <f>Table1345678910111213[[#This Row],[مشتريات محلية 14%]]+Table1345678910111213[[#This Row],[مشتريات معفية]]+Table1345678910111213[[#This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12</v>
      </c>
      <c r="F178" s="1">
        <f>Table1345678910111213[[#This Row],[مبيعات محلية 14%]]*14%</f>
        <v>0</v>
      </c>
      <c r="I178" s="1">
        <f>Table1345678910111213[[#This Row],[مبيعات جدول 5% ]]*5%</f>
        <v>0</v>
      </c>
      <c r="K17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8" s="1">
        <f>Table1345678910111213[[#This Row],[مبيعات محلية 14%]]*14%</f>
        <v>0</v>
      </c>
      <c r="P178" s="1">
        <f>Table1345678910111213[[#This Row],[مبيعات محلية 14%]]*14%</f>
        <v>0</v>
      </c>
      <c r="Q178" s="1">
        <f>Table1345678910111213[[#This Row],[مشتريات محلية 14%]]+Table1345678910111213[[#This Row],[مشتريات معفية]]+Table1345678910111213[[#This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12</v>
      </c>
      <c r="F179" s="1">
        <f>Table1345678910111213[[#This Row],[مبيعات محلية 14%]]*14%</f>
        <v>0</v>
      </c>
      <c r="I179" s="1">
        <f>Table1345678910111213[[#This Row],[مبيعات جدول 5% ]]*5%</f>
        <v>0</v>
      </c>
      <c r="K17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79" s="1">
        <f>Table1345678910111213[[#This Row],[مبيعات محلية 14%]]*14%</f>
        <v>0</v>
      </c>
      <c r="P179" s="1">
        <f>Table1345678910111213[[#This Row],[مبيعات محلية 14%]]*14%</f>
        <v>0</v>
      </c>
      <c r="Q179" s="1">
        <f>Table1345678910111213[[#This Row],[مشتريات محلية 14%]]+Table1345678910111213[[#This Row],[مشتريات معفية]]+Table1345678910111213[[#This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12</v>
      </c>
      <c r="F180" s="1">
        <f>Table1345678910111213[[#This Row],[مبيعات محلية 14%]]*14%</f>
        <v>0</v>
      </c>
      <c r="I180" s="1">
        <f>Table1345678910111213[[#This Row],[مبيعات جدول 5% ]]*5%</f>
        <v>0</v>
      </c>
      <c r="K18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0" s="1">
        <f>Table1345678910111213[[#This Row],[مبيعات محلية 14%]]*14%</f>
        <v>0</v>
      </c>
      <c r="P180" s="1">
        <f>Table1345678910111213[[#This Row],[مبيعات محلية 14%]]*14%</f>
        <v>0</v>
      </c>
      <c r="Q180" s="1">
        <f>Table1345678910111213[[#This Row],[مشتريات محلية 14%]]+Table1345678910111213[[#This Row],[مشتريات معفية]]+Table1345678910111213[[#This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12</v>
      </c>
      <c r="F181" s="1">
        <f>Table1345678910111213[[#This Row],[مبيعات محلية 14%]]*14%</f>
        <v>0</v>
      </c>
      <c r="I181" s="1">
        <f>Table1345678910111213[[#This Row],[مبيعات جدول 5% ]]*5%</f>
        <v>0</v>
      </c>
      <c r="K18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1" s="1">
        <f>Table1345678910111213[[#This Row],[مبيعات محلية 14%]]*14%</f>
        <v>0</v>
      </c>
      <c r="P181" s="1">
        <f>Table1345678910111213[[#This Row],[مبيعات محلية 14%]]*14%</f>
        <v>0</v>
      </c>
      <c r="Q181" s="1">
        <f>Table1345678910111213[[#This Row],[مشتريات محلية 14%]]+Table1345678910111213[[#This Row],[مشتريات معفية]]+Table1345678910111213[[#This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12</v>
      </c>
      <c r="F182" s="1">
        <f>Table1345678910111213[[#This Row],[مبيعات محلية 14%]]*14%</f>
        <v>0</v>
      </c>
      <c r="I182" s="1">
        <f>Table1345678910111213[[#This Row],[مبيعات جدول 5% ]]*5%</f>
        <v>0</v>
      </c>
      <c r="K18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2" s="1">
        <f>Table1345678910111213[[#This Row],[مبيعات محلية 14%]]*14%</f>
        <v>0</v>
      </c>
      <c r="P182" s="1">
        <f>Table1345678910111213[[#This Row],[مبيعات محلية 14%]]*14%</f>
        <v>0</v>
      </c>
      <c r="Q182" s="1">
        <f>Table1345678910111213[[#This Row],[مشتريات محلية 14%]]+Table1345678910111213[[#This Row],[مشتريات معفية]]+Table1345678910111213[[#This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12</v>
      </c>
      <c r="F183" s="1">
        <f>Table1345678910111213[[#This Row],[مبيعات محلية 14%]]*14%</f>
        <v>0</v>
      </c>
      <c r="I183" s="1">
        <f>Table1345678910111213[[#This Row],[مبيعات جدول 5% ]]*5%</f>
        <v>0</v>
      </c>
      <c r="K18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3" s="1">
        <f>Table1345678910111213[[#This Row],[مبيعات محلية 14%]]*14%</f>
        <v>0</v>
      </c>
      <c r="P183" s="1">
        <f>Table1345678910111213[[#This Row],[مبيعات محلية 14%]]*14%</f>
        <v>0</v>
      </c>
      <c r="Q183" s="1">
        <f>Table1345678910111213[[#This Row],[مشتريات محلية 14%]]+Table1345678910111213[[#This Row],[مشتريات معفية]]+Table1345678910111213[[#This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12</v>
      </c>
      <c r="F184" s="1">
        <f>Table1345678910111213[[#This Row],[مبيعات محلية 14%]]*14%</f>
        <v>0</v>
      </c>
      <c r="I184" s="1">
        <f>Table1345678910111213[[#This Row],[مبيعات جدول 5% ]]*5%</f>
        <v>0</v>
      </c>
      <c r="K18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4" s="1">
        <f>Table1345678910111213[[#This Row],[مبيعات محلية 14%]]*14%</f>
        <v>0</v>
      </c>
      <c r="P184" s="1">
        <f>Table1345678910111213[[#This Row],[مبيعات محلية 14%]]*14%</f>
        <v>0</v>
      </c>
      <c r="Q184" s="1">
        <f>Table1345678910111213[[#This Row],[مشتريات محلية 14%]]+Table1345678910111213[[#This Row],[مشتريات معفية]]+Table1345678910111213[[#This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12</v>
      </c>
      <c r="F185" s="1">
        <f>Table1345678910111213[[#This Row],[مبيعات محلية 14%]]*14%</f>
        <v>0</v>
      </c>
      <c r="I185" s="1">
        <f>Table1345678910111213[[#This Row],[مبيعات جدول 5% ]]*5%</f>
        <v>0</v>
      </c>
      <c r="K18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5" s="1">
        <f>Table1345678910111213[[#This Row],[مبيعات محلية 14%]]*14%</f>
        <v>0</v>
      </c>
      <c r="P185" s="1">
        <f>Table1345678910111213[[#This Row],[مبيعات محلية 14%]]*14%</f>
        <v>0</v>
      </c>
      <c r="Q185" s="1">
        <f>Table1345678910111213[[#This Row],[مشتريات محلية 14%]]+Table1345678910111213[[#This Row],[مشتريات معفية]]+Table1345678910111213[[#This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12</v>
      </c>
      <c r="F186" s="1">
        <f>Table1345678910111213[[#This Row],[مبيعات محلية 14%]]*14%</f>
        <v>0</v>
      </c>
      <c r="I186" s="1">
        <f>Table1345678910111213[[#This Row],[مبيعات جدول 5% ]]*5%</f>
        <v>0</v>
      </c>
      <c r="K18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6" s="1">
        <f>Table1345678910111213[[#This Row],[مبيعات محلية 14%]]*14%</f>
        <v>0</v>
      </c>
      <c r="P186" s="1">
        <f>Table1345678910111213[[#This Row],[مبيعات محلية 14%]]*14%</f>
        <v>0</v>
      </c>
      <c r="Q186" s="1">
        <f>Table1345678910111213[[#This Row],[مشتريات محلية 14%]]+Table1345678910111213[[#This Row],[مشتريات معفية]]+Table1345678910111213[[#This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12</v>
      </c>
      <c r="F187" s="1">
        <f>Table1345678910111213[[#This Row],[مبيعات محلية 14%]]*14%</f>
        <v>0</v>
      </c>
      <c r="I187" s="1">
        <f>Table1345678910111213[[#This Row],[مبيعات جدول 5% ]]*5%</f>
        <v>0</v>
      </c>
      <c r="K18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7" s="1">
        <f>Table1345678910111213[[#This Row],[مبيعات محلية 14%]]*14%</f>
        <v>0</v>
      </c>
      <c r="P187" s="1">
        <f>Table1345678910111213[[#This Row],[مبيعات محلية 14%]]*14%</f>
        <v>0</v>
      </c>
      <c r="Q187" s="1">
        <f>Table1345678910111213[[#This Row],[مشتريات محلية 14%]]+Table1345678910111213[[#This Row],[مشتريات معفية]]+Table1345678910111213[[#This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12</v>
      </c>
      <c r="F188" s="1">
        <f>Table1345678910111213[[#This Row],[مبيعات محلية 14%]]*14%</f>
        <v>0</v>
      </c>
      <c r="I188" s="1">
        <f>Table1345678910111213[[#This Row],[مبيعات جدول 5% ]]*5%</f>
        <v>0</v>
      </c>
      <c r="K18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8" s="1">
        <f>Table1345678910111213[[#This Row],[مبيعات محلية 14%]]*14%</f>
        <v>0</v>
      </c>
      <c r="P188" s="1">
        <f>Table1345678910111213[[#This Row],[مبيعات محلية 14%]]*14%</f>
        <v>0</v>
      </c>
      <c r="Q188" s="1">
        <f>Table1345678910111213[[#This Row],[مشتريات محلية 14%]]+Table1345678910111213[[#This Row],[مشتريات معفية]]+Table1345678910111213[[#This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12</v>
      </c>
      <c r="F189" s="1">
        <f>Table1345678910111213[[#This Row],[مبيعات محلية 14%]]*14%</f>
        <v>0</v>
      </c>
      <c r="I189" s="1">
        <f>Table1345678910111213[[#This Row],[مبيعات جدول 5% ]]*5%</f>
        <v>0</v>
      </c>
      <c r="K18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89" s="1">
        <f>Table1345678910111213[[#This Row],[مبيعات محلية 14%]]*14%</f>
        <v>0</v>
      </c>
      <c r="P189" s="1">
        <f>Table1345678910111213[[#This Row],[مبيعات محلية 14%]]*14%</f>
        <v>0</v>
      </c>
      <c r="Q189" s="1">
        <f>Table1345678910111213[[#This Row],[مشتريات محلية 14%]]+Table1345678910111213[[#This Row],[مشتريات معفية]]+Table1345678910111213[[#This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12</v>
      </c>
      <c r="F190" s="1">
        <f>Table1345678910111213[[#This Row],[مبيعات محلية 14%]]*14%</f>
        <v>0</v>
      </c>
      <c r="I190" s="1">
        <f>Table1345678910111213[[#This Row],[مبيعات جدول 5% ]]*5%</f>
        <v>0</v>
      </c>
      <c r="K19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0" s="1">
        <f>Table1345678910111213[[#This Row],[مبيعات محلية 14%]]*14%</f>
        <v>0</v>
      </c>
      <c r="P190" s="1">
        <f>Table1345678910111213[[#This Row],[مبيعات محلية 14%]]*14%</f>
        <v>0</v>
      </c>
      <c r="Q190" s="1">
        <f>Table1345678910111213[[#This Row],[مشتريات محلية 14%]]+Table1345678910111213[[#This Row],[مشتريات معفية]]+Table1345678910111213[[#This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12</v>
      </c>
      <c r="F191" s="1">
        <f>Table1345678910111213[[#This Row],[مبيعات محلية 14%]]*14%</f>
        <v>0</v>
      </c>
      <c r="I191" s="1">
        <f>Table1345678910111213[[#This Row],[مبيعات جدول 5% ]]*5%</f>
        <v>0</v>
      </c>
      <c r="K19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1" s="1">
        <f>Table1345678910111213[[#This Row],[مبيعات محلية 14%]]*14%</f>
        <v>0</v>
      </c>
      <c r="P191" s="1">
        <f>Table1345678910111213[[#This Row],[مبيعات محلية 14%]]*14%</f>
        <v>0</v>
      </c>
      <c r="Q191" s="1">
        <f>Table1345678910111213[[#This Row],[مشتريات محلية 14%]]+Table1345678910111213[[#This Row],[مشتريات معفية]]+Table1345678910111213[[#This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12</v>
      </c>
      <c r="F192" s="1">
        <f>Table1345678910111213[[#This Row],[مبيعات محلية 14%]]*14%</f>
        <v>0</v>
      </c>
      <c r="I192" s="1">
        <f>Table1345678910111213[[#This Row],[مبيعات جدول 5% ]]*5%</f>
        <v>0</v>
      </c>
      <c r="K19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2" s="1">
        <f>Table1345678910111213[[#This Row],[مبيعات محلية 14%]]*14%</f>
        <v>0</v>
      </c>
      <c r="P192" s="1">
        <f>Table1345678910111213[[#This Row],[مبيعات محلية 14%]]*14%</f>
        <v>0</v>
      </c>
      <c r="Q192" s="1">
        <f>Table1345678910111213[[#This Row],[مشتريات محلية 14%]]+Table1345678910111213[[#This Row],[مشتريات معفية]]+Table1345678910111213[[#This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12</v>
      </c>
      <c r="F193" s="1">
        <f>Table1345678910111213[[#This Row],[مبيعات محلية 14%]]*14%</f>
        <v>0</v>
      </c>
      <c r="I193" s="1">
        <f>Table1345678910111213[[#This Row],[مبيعات جدول 5% ]]*5%</f>
        <v>0</v>
      </c>
      <c r="K19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3" s="1">
        <f>Table1345678910111213[[#This Row],[مبيعات محلية 14%]]*14%</f>
        <v>0</v>
      </c>
      <c r="P193" s="1">
        <f>Table1345678910111213[[#This Row],[مبيعات محلية 14%]]*14%</f>
        <v>0</v>
      </c>
      <c r="Q193" s="1">
        <f>Table1345678910111213[[#This Row],[مشتريات محلية 14%]]+Table1345678910111213[[#This Row],[مشتريات معفية]]+Table1345678910111213[[#This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12</v>
      </c>
      <c r="F194" s="1">
        <f>Table1345678910111213[[#This Row],[مبيعات محلية 14%]]*14%</f>
        <v>0</v>
      </c>
      <c r="I194" s="1">
        <f>Table1345678910111213[[#This Row],[مبيعات جدول 5% ]]*5%</f>
        <v>0</v>
      </c>
      <c r="K19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4" s="1">
        <f>Table1345678910111213[[#This Row],[مبيعات محلية 14%]]*14%</f>
        <v>0</v>
      </c>
      <c r="P194" s="1">
        <f>Table1345678910111213[[#This Row],[مبيعات محلية 14%]]*14%</f>
        <v>0</v>
      </c>
      <c r="Q194" s="1">
        <f>Table1345678910111213[[#This Row],[مشتريات محلية 14%]]+Table1345678910111213[[#This Row],[مشتريات معفية]]+Table1345678910111213[[#This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12</v>
      </c>
      <c r="F195" s="1">
        <f>Table1345678910111213[[#This Row],[مبيعات محلية 14%]]*14%</f>
        <v>0</v>
      </c>
      <c r="I195" s="1">
        <f>Table1345678910111213[[#This Row],[مبيعات جدول 5% ]]*5%</f>
        <v>0</v>
      </c>
      <c r="K19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5" s="1">
        <f>Table1345678910111213[[#This Row],[مبيعات محلية 14%]]*14%</f>
        <v>0</v>
      </c>
      <c r="P195" s="1">
        <f>Table1345678910111213[[#This Row],[مبيعات محلية 14%]]*14%</f>
        <v>0</v>
      </c>
      <c r="Q195" s="1">
        <f>Table1345678910111213[[#This Row],[مشتريات محلية 14%]]+Table1345678910111213[[#This Row],[مشتريات معفية]]+Table1345678910111213[[#This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12</v>
      </c>
      <c r="F196" s="1">
        <f>Table1345678910111213[[#This Row],[مبيعات محلية 14%]]*14%</f>
        <v>0</v>
      </c>
      <c r="I196" s="1">
        <f>Table1345678910111213[[#This Row],[مبيعات جدول 5% ]]*5%</f>
        <v>0</v>
      </c>
      <c r="K19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6" s="1">
        <f>Table1345678910111213[[#This Row],[مبيعات محلية 14%]]*14%</f>
        <v>0</v>
      </c>
      <c r="P196" s="1">
        <f>Table1345678910111213[[#This Row],[مبيعات محلية 14%]]*14%</f>
        <v>0</v>
      </c>
      <c r="Q196" s="1">
        <f>Table1345678910111213[[#This Row],[مشتريات محلية 14%]]+Table1345678910111213[[#This Row],[مشتريات معفية]]+Table1345678910111213[[#This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12</v>
      </c>
      <c r="F197" s="1">
        <f>Table1345678910111213[[#This Row],[مبيعات محلية 14%]]*14%</f>
        <v>0</v>
      </c>
      <c r="I197" s="1">
        <f>Table1345678910111213[[#This Row],[مبيعات جدول 5% ]]*5%</f>
        <v>0</v>
      </c>
      <c r="K19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7" s="1">
        <f>Table1345678910111213[[#This Row],[مبيعات محلية 14%]]*14%</f>
        <v>0</v>
      </c>
      <c r="P197" s="1">
        <f>Table1345678910111213[[#This Row],[مبيعات محلية 14%]]*14%</f>
        <v>0</v>
      </c>
      <c r="Q197" s="1">
        <f>Table1345678910111213[[#This Row],[مشتريات محلية 14%]]+Table1345678910111213[[#This Row],[مشتريات معفية]]+Table1345678910111213[[#This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12</v>
      </c>
      <c r="F198" s="1">
        <f>Table1345678910111213[[#This Row],[مبيعات محلية 14%]]*14%</f>
        <v>0</v>
      </c>
      <c r="I198" s="1">
        <f>Table1345678910111213[[#This Row],[مبيعات جدول 5% ]]*5%</f>
        <v>0</v>
      </c>
      <c r="K19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8" s="1">
        <f>Table1345678910111213[[#This Row],[مبيعات محلية 14%]]*14%</f>
        <v>0</v>
      </c>
      <c r="P198" s="1">
        <f>Table1345678910111213[[#This Row],[مبيعات محلية 14%]]*14%</f>
        <v>0</v>
      </c>
      <c r="Q198" s="1">
        <f>Table1345678910111213[[#This Row],[مشتريات محلية 14%]]+Table1345678910111213[[#This Row],[مشتريات معفية]]+Table1345678910111213[[#This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12</v>
      </c>
      <c r="F199" s="1">
        <f>Table1345678910111213[[#This Row],[مبيعات محلية 14%]]*14%</f>
        <v>0</v>
      </c>
      <c r="I199" s="1">
        <f>Table1345678910111213[[#This Row],[مبيعات جدول 5% ]]*5%</f>
        <v>0</v>
      </c>
      <c r="K19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199" s="1">
        <f>Table1345678910111213[[#This Row],[مبيعات محلية 14%]]*14%</f>
        <v>0</v>
      </c>
      <c r="P199" s="1">
        <f>Table1345678910111213[[#This Row],[مبيعات محلية 14%]]*14%</f>
        <v>0</v>
      </c>
      <c r="Q199" s="1">
        <f>Table1345678910111213[[#This Row],[مشتريات محلية 14%]]+Table1345678910111213[[#This Row],[مشتريات معفية]]+Table1345678910111213[[#This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12</v>
      </c>
      <c r="F200" s="1">
        <f>Table1345678910111213[[#This Row],[مبيعات محلية 14%]]*14%</f>
        <v>0</v>
      </c>
      <c r="I200" s="1">
        <f>Table1345678910111213[[#This Row],[مبيعات جدول 5% ]]*5%</f>
        <v>0</v>
      </c>
      <c r="K20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0" s="1">
        <f>Table1345678910111213[[#This Row],[مبيعات محلية 14%]]*14%</f>
        <v>0</v>
      </c>
      <c r="P200" s="1">
        <f>Table1345678910111213[[#This Row],[مبيعات محلية 14%]]*14%</f>
        <v>0</v>
      </c>
      <c r="Q200" s="1">
        <f>Table1345678910111213[[#This Row],[مشتريات محلية 14%]]+Table1345678910111213[[#This Row],[مشتريات معفية]]+Table1345678910111213[[#This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12</v>
      </c>
      <c r="F201" s="1">
        <f>Table1345678910111213[[#This Row],[مبيعات محلية 14%]]*14%</f>
        <v>0</v>
      </c>
      <c r="I201" s="1">
        <f>Table1345678910111213[[#This Row],[مبيعات جدول 5% ]]*5%</f>
        <v>0</v>
      </c>
      <c r="K20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1" s="1">
        <f>Table1345678910111213[[#This Row],[مبيعات محلية 14%]]*14%</f>
        <v>0</v>
      </c>
      <c r="P201" s="1">
        <f>Table1345678910111213[[#This Row],[مبيعات محلية 14%]]*14%</f>
        <v>0</v>
      </c>
      <c r="Q201" s="1">
        <f>Table1345678910111213[[#This Row],[مشتريات محلية 14%]]+Table1345678910111213[[#This Row],[مشتريات معفية]]+Table1345678910111213[[#This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12</v>
      </c>
      <c r="F202" s="1">
        <f>Table1345678910111213[[#This Row],[مبيعات محلية 14%]]*14%</f>
        <v>0</v>
      </c>
      <c r="I202" s="1">
        <f>Table1345678910111213[[#This Row],[مبيعات جدول 5% ]]*5%</f>
        <v>0</v>
      </c>
      <c r="K20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2" s="1">
        <f>Table1345678910111213[[#This Row],[مبيعات محلية 14%]]*14%</f>
        <v>0</v>
      </c>
      <c r="P202" s="1">
        <f>Table1345678910111213[[#This Row],[مبيعات محلية 14%]]*14%</f>
        <v>0</v>
      </c>
      <c r="Q202" s="1">
        <f>Table1345678910111213[[#This Row],[مشتريات محلية 14%]]+Table1345678910111213[[#This Row],[مشتريات معفية]]+Table1345678910111213[[#This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12</v>
      </c>
      <c r="F203" s="1">
        <f>Table1345678910111213[[#This Row],[مبيعات محلية 14%]]*14%</f>
        <v>0</v>
      </c>
      <c r="I203" s="1">
        <f>Table1345678910111213[[#This Row],[مبيعات جدول 5% ]]*5%</f>
        <v>0</v>
      </c>
      <c r="K20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3" s="1">
        <f>Table1345678910111213[[#This Row],[مبيعات محلية 14%]]*14%</f>
        <v>0</v>
      </c>
      <c r="P203" s="1">
        <f>Table1345678910111213[[#This Row],[مبيعات محلية 14%]]*14%</f>
        <v>0</v>
      </c>
      <c r="Q203" s="1">
        <f>Table1345678910111213[[#This Row],[مشتريات محلية 14%]]+Table1345678910111213[[#This Row],[مشتريات معفية]]+Table1345678910111213[[#This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12</v>
      </c>
      <c r="F204" s="1">
        <f>Table1345678910111213[[#This Row],[مبيعات محلية 14%]]*14%</f>
        <v>0</v>
      </c>
      <c r="I204" s="1">
        <f>Table1345678910111213[[#This Row],[مبيعات جدول 5% ]]*5%</f>
        <v>0</v>
      </c>
      <c r="K20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4" s="1">
        <f>Table1345678910111213[[#This Row],[مبيعات محلية 14%]]*14%</f>
        <v>0</v>
      </c>
      <c r="P204" s="1">
        <f>Table1345678910111213[[#This Row],[مبيعات محلية 14%]]*14%</f>
        <v>0</v>
      </c>
      <c r="Q204" s="1">
        <f>Table1345678910111213[[#This Row],[مشتريات محلية 14%]]+Table1345678910111213[[#This Row],[مشتريات معفية]]+Table1345678910111213[[#This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12</v>
      </c>
      <c r="F205" s="1">
        <f>Table1345678910111213[[#This Row],[مبيعات محلية 14%]]*14%</f>
        <v>0</v>
      </c>
      <c r="I205" s="1">
        <f>Table1345678910111213[[#This Row],[مبيعات جدول 5% ]]*5%</f>
        <v>0</v>
      </c>
      <c r="K20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5" s="1">
        <f>Table1345678910111213[[#This Row],[مبيعات محلية 14%]]*14%</f>
        <v>0</v>
      </c>
      <c r="P205" s="1">
        <f>Table1345678910111213[[#This Row],[مبيعات محلية 14%]]*14%</f>
        <v>0</v>
      </c>
      <c r="Q205" s="1">
        <f>Table1345678910111213[[#This Row],[مشتريات محلية 14%]]+Table1345678910111213[[#This Row],[مشتريات معفية]]+Table1345678910111213[[#This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12</v>
      </c>
      <c r="F206" s="1">
        <f>Table1345678910111213[[#This Row],[مبيعات محلية 14%]]*14%</f>
        <v>0</v>
      </c>
      <c r="I206" s="1">
        <f>Table1345678910111213[[#This Row],[مبيعات جدول 5% ]]*5%</f>
        <v>0</v>
      </c>
      <c r="K20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6" s="1">
        <f>Table1345678910111213[[#This Row],[مبيعات محلية 14%]]*14%</f>
        <v>0</v>
      </c>
      <c r="P206" s="1">
        <f>Table1345678910111213[[#This Row],[مبيعات محلية 14%]]*14%</f>
        <v>0</v>
      </c>
      <c r="Q206" s="1">
        <f>Table1345678910111213[[#This Row],[مشتريات محلية 14%]]+Table1345678910111213[[#This Row],[مشتريات معفية]]+Table1345678910111213[[#This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12</v>
      </c>
      <c r="F207" s="1">
        <f>Table1345678910111213[[#This Row],[مبيعات محلية 14%]]*14%</f>
        <v>0</v>
      </c>
      <c r="I207" s="1">
        <f>Table1345678910111213[[#This Row],[مبيعات جدول 5% ]]*5%</f>
        <v>0</v>
      </c>
      <c r="K20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7" s="1">
        <f>Table1345678910111213[[#This Row],[مبيعات محلية 14%]]*14%</f>
        <v>0</v>
      </c>
      <c r="P207" s="1">
        <f>Table1345678910111213[[#This Row],[مبيعات محلية 14%]]*14%</f>
        <v>0</v>
      </c>
      <c r="Q207" s="1">
        <f>Table1345678910111213[[#This Row],[مشتريات محلية 14%]]+Table1345678910111213[[#This Row],[مشتريات معفية]]+Table1345678910111213[[#This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12</v>
      </c>
      <c r="F208" s="1">
        <f>Table1345678910111213[[#This Row],[مبيعات محلية 14%]]*14%</f>
        <v>0</v>
      </c>
      <c r="I208" s="1">
        <f>Table1345678910111213[[#This Row],[مبيعات جدول 5% ]]*5%</f>
        <v>0</v>
      </c>
      <c r="K20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8" s="1">
        <f>Table1345678910111213[[#This Row],[مبيعات محلية 14%]]*14%</f>
        <v>0</v>
      </c>
      <c r="P208" s="1">
        <f>Table1345678910111213[[#This Row],[مبيعات محلية 14%]]*14%</f>
        <v>0</v>
      </c>
      <c r="Q208" s="1">
        <f>Table1345678910111213[[#This Row],[مشتريات محلية 14%]]+Table1345678910111213[[#This Row],[مشتريات معفية]]+Table1345678910111213[[#This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12</v>
      </c>
      <c r="F209" s="1">
        <f>Table1345678910111213[[#This Row],[مبيعات محلية 14%]]*14%</f>
        <v>0</v>
      </c>
      <c r="I209" s="1">
        <f>Table1345678910111213[[#This Row],[مبيعات جدول 5% ]]*5%</f>
        <v>0</v>
      </c>
      <c r="K20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09" s="1">
        <f>Table1345678910111213[[#This Row],[مبيعات محلية 14%]]*14%</f>
        <v>0</v>
      </c>
      <c r="P209" s="1">
        <f>Table1345678910111213[[#This Row],[مبيعات محلية 14%]]*14%</f>
        <v>0</v>
      </c>
      <c r="Q209" s="1">
        <f>Table1345678910111213[[#This Row],[مشتريات محلية 14%]]+Table1345678910111213[[#This Row],[مشتريات معفية]]+Table1345678910111213[[#This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12</v>
      </c>
      <c r="F210" s="1">
        <f>Table1345678910111213[[#This Row],[مبيعات محلية 14%]]*14%</f>
        <v>0</v>
      </c>
      <c r="I210" s="1">
        <f>Table1345678910111213[[#This Row],[مبيعات جدول 5% ]]*5%</f>
        <v>0</v>
      </c>
      <c r="K21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0" s="1">
        <f>Table1345678910111213[[#This Row],[مبيعات محلية 14%]]*14%</f>
        <v>0</v>
      </c>
      <c r="P210" s="1">
        <f>Table1345678910111213[[#This Row],[مبيعات محلية 14%]]*14%</f>
        <v>0</v>
      </c>
      <c r="Q210" s="1">
        <f>Table1345678910111213[[#This Row],[مشتريات محلية 14%]]+Table1345678910111213[[#This Row],[مشتريات معفية]]+Table1345678910111213[[#This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12</v>
      </c>
      <c r="F211" s="1">
        <f>Table1345678910111213[[#This Row],[مبيعات محلية 14%]]*14%</f>
        <v>0</v>
      </c>
      <c r="I211" s="1">
        <f>Table1345678910111213[[#This Row],[مبيعات جدول 5% ]]*5%</f>
        <v>0</v>
      </c>
      <c r="K21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1" s="1">
        <f>Table1345678910111213[[#This Row],[مبيعات محلية 14%]]*14%</f>
        <v>0</v>
      </c>
      <c r="P211" s="1">
        <f>Table1345678910111213[[#This Row],[مبيعات محلية 14%]]*14%</f>
        <v>0</v>
      </c>
      <c r="Q211" s="1">
        <f>Table1345678910111213[[#This Row],[مشتريات محلية 14%]]+Table1345678910111213[[#This Row],[مشتريات معفية]]+Table1345678910111213[[#This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12</v>
      </c>
      <c r="F212" s="1">
        <f>Table1345678910111213[[#This Row],[مبيعات محلية 14%]]*14%</f>
        <v>0</v>
      </c>
      <c r="I212" s="1">
        <f>Table1345678910111213[[#This Row],[مبيعات جدول 5% ]]*5%</f>
        <v>0</v>
      </c>
      <c r="K21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2" s="1">
        <f>Table1345678910111213[[#This Row],[مبيعات محلية 14%]]*14%</f>
        <v>0</v>
      </c>
      <c r="P212" s="1">
        <f>Table1345678910111213[[#This Row],[مبيعات محلية 14%]]*14%</f>
        <v>0</v>
      </c>
      <c r="Q212" s="1">
        <f>Table1345678910111213[[#This Row],[مشتريات محلية 14%]]+Table1345678910111213[[#This Row],[مشتريات معفية]]+Table1345678910111213[[#This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12</v>
      </c>
      <c r="F213" s="1">
        <f>Table1345678910111213[[#This Row],[مبيعات محلية 14%]]*14%</f>
        <v>0</v>
      </c>
      <c r="I213" s="1">
        <f>Table1345678910111213[[#This Row],[مبيعات جدول 5% ]]*5%</f>
        <v>0</v>
      </c>
      <c r="K21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3" s="1">
        <f>Table1345678910111213[[#This Row],[مبيعات محلية 14%]]*14%</f>
        <v>0</v>
      </c>
      <c r="P213" s="1">
        <f>Table1345678910111213[[#This Row],[مبيعات محلية 14%]]*14%</f>
        <v>0</v>
      </c>
      <c r="Q213" s="1">
        <f>Table1345678910111213[[#This Row],[مشتريات محلية 14%]]+Table1345678910111213[[#This Row],[مشتريات معفية]]+Table1345678910111213[[#This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12</v>
      </c>
      <c r="F214" s="1">
        <f>Table1345678910111213[[#This Row],[مبيعات محلية 14%]]*14%</f>
        <v>0</v>
      </c>
      <c r="I214" s="1">
        <f>Table1345678910111213[[#This Row],[مبيعات جدول 5% ]]*5%</f>
        <v>0</v>
      </c>
      <c r="K21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4" s="1">
        <f>Table1345678910111213[[#This Row],[مبيعات محلية 14%]]*14%</f>
        <v>0</v>
      </c>
      <c r="P214" s="1">
        <f>Table1345678910111213[[#This Row],[مبيعات محلية 14%]]*14%</f>
        <v>0</v>
      </c>
      <c r="Q214" s="1">
        <f>Table1345678910111213[[#This Row],[مشتريات محلية 14%]]+Table1345678910111213[[#This Row],[مشتريات معفية]]+Table1345678910111213[[#This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12</v>
      </c>
      <c r="F215" s="1">
        <f>Table1345678910111213[[#This Row],[مبيعات محلية 14%]]*14%</f>
        <v>0</v>
      </c>
      <c r="I215" s="1">
        <f>Table1345678910111213[[#This Row],[مبيعات جدول 5% ]]*5%</f>
        <v>0</v>
      </c>
      <c r="K21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5" s="1">
        <f>Table1345678910111213[[#This Row],[مبيعات محلية 14%]]*14%</f>
        <v>0</v>
      </c>
      <c r="P215" s="1">
        <f>Table1345678910111213[[#This Row],[مبيعات محلية 14%]]*14%</f>
        <v>0</v>
      </c>
      <c r="Q215" s="1">
        <f>Table1345678910111213[[#This Row],[مشتريات محلية 14%]]+Table1345678910111213[[#This Row],[مشتريات معفية]]+Table1345678910111213[[#This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12</v>
      </c>
      <c r="F216" s="1">
        <f>Table1345678910111213[[#This Row],[مبيعات محلية 14%]]*14%</f>
        <v>0</v>
      </c>
      <c r="I216" s="1">
        <f>Table1345678910111213[[#This Row],[مبيعات جدول 5% ]]*5%</f>
        <v>0</v>
      </c>
      <c r="K21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6" s="1">
        <f>Table1345678910111213[[#This Row],[مبيعات محلية 14%]]*14%</f>
        <v>0</v>
      </c>
      <c r="P216" s="1">
        <f>Table1345678910111213[[#This Row],[مبيعات محلية 14%]]*14%</f>
        <v>0</v>
      </c>
      <c r="Q216" s="1">
        <f>Table1345678910111213[[#This Row],[مشتريات محلية 14%]]+Table1345678910111213[[#This Row],[مشتريات معفية]]+Table1345678910111213[[#This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12</v>
      </c>
      <c r="F217" s="1">
        <f>Table1345678910111213[[#This Row],[مبيعات محلية 14%]]*14%</f>
        <v>0</v>
      </c>
      <c r="I217" s="1">
        <f>Table1345678910111213[[#This Row],[مبيعات جدول 5% ]]*5%</f>
        <v>0</v>
      </c>
      <c r="K21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7" s="1">
        <f>Table1345678910111213[[#This Row],[مبيعات محلية 14%]]*14%</f>
        <v>0</v>
      </c>
      <c r="P217" s="1">
        <f>Table1345678910111213[[#This Row],[مبيعات محلية 14%]]*14%</f>
        <v>0</v>
      </c>
      <c r="Q217" s="1">
        <f>Table1345678910111213[[#This Row],[مشتريات محلية 14%]]+Table1345678910111213[[#This Row],[مشتريات معفية]]+Table1345678910111213[[#This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12</v>
      </c>
      <c r="F218" s="1">
        <f>Table1345678910111213[[#This Row],[مبيعات محلية 14%]]*14%</f>
        <v>0</v>
      </c>
      <c r="I218" s="1">
        <f>Table1345678910111213[[#This Row],[مبيعات جدول 5% ]]*5%</f>
        <v>0</v>
      </c>
      <c r="K21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8" s="1">
        <f>Table1345678910111213[[#This Row],[مبيعات محلية 14%]]*14%</f>
        <v>0</v>
      </c>
      <c r="P218" s="1">
        <f>Table1345678910111213[[#This Row],[مبيعات محلية 14%]]*14%</f>
        <v>0</v>
      </c>
      <c r="Q218" s="1">
        <f>Table1345678910111213[[#This Row],[مشتريات محلية 14%]]+Table1345678910111213[[#This Row],[مشتريات معفية]]+Table1345678910111213[[#This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12</v>
      </c>
      <c r="F219" s="1">
        <f>Table1345678910111213[[#This Row],[مبيعات محلية 14%]]*14%</f>
        <v>0</v>
      </c>
      <c r="I219" s="1">
        <f>Table1345678910111213[[#This Row],[مبيعات جدول 5% ]]*5%</f>
        <v>0</v>
      </c>
      <c r="K21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19" s="1">
        <f>Table1345678910111213[[#This Row],[مبيعات محلية 14%]]*14%</f>
        <v>0</v>
      </c>
      <c r="P219" s="1">
        <f>Table1345678910111213[[#This Row],[مبيعات محلية 14%]]*14%</f>
        <v>0</v>
      </c>
      <c r="Q219" s="1">
        <f>Table1345678910111213[[#This Row],[مشتريات محلية 14%]]+Table1345678910111213[[#This Row],[مشتريات معفية]]+Table1345678910111213[[#This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12</v>
      </c>
      <c r="F220" s="1">
        <f>Table1345678910111213[[#This Row],[مبيعات محلية 14%]]*14%</f>
        <v>0</v>
      </c>
      <c r="I220" s="1">
        <f>Table1345678910111213[[#This Row],[مبيعات جدول 5% ]]*5%</f>
        <v>0</v>
      </c>
      <c r="K22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0" s="1">
        <f>Table1345678910111213[[#This Row],[مبيعات محلية 14%]]*14%</f>
        <v>0</v>
      </c>
      <c r="P220" s="1">
        <f>Table1345678910111213[[#This Row],[مبيعات محلية 14%]]*14%</f>
        <v>0</v>
      </c>
      <c r="Q220" s="1">
        <f>Table1345678910111213[[#This Row],[مشتريات محلية 14%]]+Table1345678910111213[[#This Row],[مشتريات معفية]]+Table1345678910111213[[#This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12</v>
      </c>
      <c r="F221" s="1">
        <f>Table1345678910111213[[#This Row],[مبيعات محلية 14%]]*14%</f>
        <v>0</v>
      </c>
      <c r="I221" s="1">
        <f>Table1345678910111213[[#This Row],[مبيعات جدول 5% ]]*5%</f>
        <v>0</v>
      </c>
      <c r="K22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1" s="1">
        <f>Table1345678910111213[[#This Row],[مبيعات محلية 14%]]*14%</f>
        <v>0</v>
      </c>
      <c r="P221" s="1">
        <f>Table1345678910111213[[#This Row],[مبيعات محلية 14%]]*14%</f>
        <v>0</v>
      </c>
      <c r="Q221" s="1">
        <f>Table1345678910111213[[#This Row],[مشتريات محلية 14%]]+Table1345678910111213[[#This Row],[مشتريات معفية]]+Table1345678910111213[[#This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12</v>
      </c>
      <c r="F222" s="1">
        <f>Table1345678910111213[[#This Row],[مبيعات محلية 14%]]*14%</f>
        <v>0</v>
      </c>
      <c r="I222" s="1">
        <f>Table1345678910111213[[#This Row],[مبيعات جدول 5% ]]*5%</f>
        <v>0</v>
      </c>
      <c r="K22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2" s="1">
        <f>Table1345678910111213[[#This Row],[مبيعات محلية 14%]]*14%</f>
        <v>0</v>
      </c>
      <c r="P222" s="1">
        <f>Table1345678910111213[[#This Row],[مبيعات محلية 14%]]*14%</f>
        <v>0</v>
      </c>
      <c r="Q222" s="1">
        <f>Table1345678910111213[[#This Row],[مشتريات محلية 14%]]+Table1345678910111213[[#This Row],[مشتريات معفية]]+Table1345678910111213[[#This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12</v>
      </c>
      <c r="F223" s="1">
        <f>Table1345678910111213[[#This Row],[مبيعات محلية 14%]]*14%</f>
        <v>0</v>
      </c>
      <c r="I223" s="1">
        <f>Table1345678910111213[[#This Row],[مبيعات جدول 5% ]]*5%</f>
        <v>0</v>
      </c>
      <c r="K22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3" s="1">
        <f>Table1345678910111213[[#This Row],[مبيعات محلية 14%]]*14%</f>
        <v>0</v>
      </c>
      <c r="P223" s="1">
        <f>Table1345678910111213[[#This Row],[مبيعات محلية 14%]]*14%</f>
        <v>0</v>
      </c>
      <c r="Q223" s="1">
        <f>Table1345678910111213[[#This Row],[مشتريات محلية 14%]]+Table1345678910111213[[#This Row],[مشتريات معفية]]+Table1345678910111213[[#This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12</v>
      </c>
      <c r="F224" s="1">
        <f>Table1345678910111213[[#This Row],[مبيعات محلية 14%]]*14%</f>
        <v>0</v>
      </c>
      <c r="I224" s="1">
        <f>Table1345678910111213[[#This Row],[مبيعات جدول 5% ]]*5%</f>
        <v>0</v>
      </c>
      <c r="K22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4" s="1">
        <f>Table1345678910111213[[#This Row],[مبيعات محلية 14%]]*14%</f>
        <v>0</v>
      </c>
      <c r="P224" s="1">
        <f>Table1345678910111213[[#This Row],[مبيعات محلية 14%]]*14%</f>
        <v>0</v>
      </c>
      <c r="Q224" s="1">
        <f>Table1345678910111213[[#This Row],[مشتريات محلية 14%]]+Table1345678910111213[[#This Row],[مشتريات معفية]]+Table1345678910111213[[#This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12</v>
      </c>
      <c r="F225" s="1">
        <f>Table1345678910111213[[#This Row],[مبيعات محلية 14%]]*14%</f>
        <v>0</v>
      </c>
      <c r="I225" s="1">
        <f>Table1345678910111213[[#This Row],[مبيعات جدول 5% ]]*5%</f>
        <v>0</v>
      </c>
      <c r="K22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5" s="1">
        <f>Table1345678910111213[[#This Row],[مبيعات محلية 14%]]*14%</f>
        <v>0</v>
      </c>
      <c r="P225" s="1">
        <f>Table1345678910111213[[#This Row],[مبيعات محلية 14%]]*14%</f>
        <v>0</v>
      </c>
      <c r="Q225" s="1">
        <f>Table1345678910111213[[#This Row],[مشتريات محلية 14%]]+Table1345678910111213[[#This Row],[مشتريات معفية]]+Table1345678910111213[[#This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12</v>
      </c>
      <c r="F226" s="1">
        <f>Table1345678910111213[[#This Row],[مبيعات محلية 14%]]*14%</f>
        <v>0</v>
      </c>
      <c r="I226" s="1">
        <f>Table1345678910111213[[#This Row],[مبيعات جدول 5% ]]*5%</f>
        <v>0</v>
      </c>
      <c r="K22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6" s="1">
        <f>Table1345678910111213[[#This Row],[مبيعات محلية 14%]]*14%</f>
        <v>0</v>
      </c>
      <c r="P226" s="1">
        <f>Table1345678910111213[[#This Row],[مبيعات محلية 14%]]*14%</f>
        <v>0</v>
      </c>
      <c r="Q226" s="1">
        <f>Table1345678910111213[[#This Row],[مشتريات محلية 14%]]+Table1345678910111213[[#This Row],[مشتريات معفية]]+Table1345678910111213[[#This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12</v>
      </c>
      <c r="F227" s="1">
        <f>Table1345678910111213[[#This Row],[مبيعات محلية 14%]]*14%</f>
        <v>0</v>
      </c>
      <c r="I227" s="1">
        <f>Table1345678910111213[[#This Row],[مبيعات جدول 5% ]]*5%</f>
        <v>0</v>
      </c>
      <c r="K22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7" s="1">
        <f>Table1345678910111213[[#This Row],[مبيعات محلية 14%]]*14%</f>
        <v>0</v>
      </c>
      <c r="P227" s="1">
        <f>Table1345678910111213[[#This Row],[مبيعات محلية 14%]]*14%</f>
        <v>0</v>
      </c>
      <c r="Q227" s="1">
        <f>Table1345678910111213[[#This Row],[مشتريات محلية 14%]]+Table1345678910111213[[#This Row],[مشتريات معفية]]+Table1345678910111213[[#This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12</v>
      </c>
      <c r="F228" s="1">
        <f>Table1345678910111213[[#This Row],[مبيعات محلية 14%]]*14%</f>
        <v>0</v>
      </c>
      <c r="I228" s="1">
        <f>Table1345678910111213[[#This Row],[مبيعات جدول 5% ]]*5%</f>
        <v>0</v>
      </c>
      <c r="K22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8" s="1">
        <f>Table1345678910111213[[#This Row],[مبيعات محلية 14%]]*14%</f>
        <v>0</v>
      </c>
      <c r="P228" s="1">
        <f>Table1345678910111213[[#This Row],[مبيعات محلية 14%]]*14%</f>
        <v>0</v>
      </c>
      <c r="Q228" s="1">
        <f>Table1345678910111213[[#This Row],[مشتريات محلية 14%]]+Table1345678910111213[[#This Row],[مشتريات معفية]]+Table1345678910111213[[#This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12</v>
      </c>
      <c r="F229" s="1">
        <f>Table1345678910111213[[#This Row],[مبيعات محلية 14%]]*14%</f>
        <v>0</v>
      </c>
      <c r="I229" s="1">
        <f>Table1345678910111213[[#This Row],[مبيعات جدول 5% ]]*5%</f>
        <v>0</v>
      </c>
      <c r="K22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29" s="1">
        <f>Table1345678910111213[[#This Row],[مبيعات محلية 14%]]*14%</f>
        <v>0</v>
      </c>
      <c r="P229" s="1">
        <f>Table1345678910111213[[#This Row],[مبيعات محلية 14%]]*14%</f>
        <v>0</v>
      </c>
      <c r="Q229" s="1">
        <f>Table1345678910111213[[#This Row],[مشتريات محلية 14%]]+Table1345678910111213[[#This Row],[مشتريات معفية]]+Table1345678910111213[[#This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12</v>
      </c>
      <c r="F230" s="1">
        <f>Table1345678910111213[[#This Row],[مبيعات محلية 14%]]*14%</f>
        <v>0</v>
      </c>
      <c r="I230" s="1">
        <f>Table1345678910111213[[#This Row],[مبيعات جدول 5% ]]*5%</f>
        <v>0</v>
      </c>
      <c r="K23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0" s="1">
        <f>Table1345678910111213[[#This Row],[مبيعات محلية 14%]]*14%</f>
        <v>0</v>
      </c>
      <c r="P230" s="1">
        <f>Table1345678910111213[[#This Row],[مبيعات محلية 14%]]*14%</f>
        <v>0</v>
      </c>
      <c r="Q230" s="1">
        <f>Table1345678910111213[[#This Row],[مشتريات محلية 14%]]+Table1345678910111213[[#This Row],[مشتريات معفية]]+Table1345678910111213[[#This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12</v>
      </c>
      <c r="F231" s="1">
        <f>Table1345678910111213[[#This Row],[مبيعات محلية 14%]]*14%</f>
        <v>0</v>
      </c>
      <c r="I231" s="1">
        <f>Table1345678910111213[[#This Row],[مبيعات جدول 5% ]]*5%</f>
        <v>0</v>
      </c>
      <c r="K23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1" s="1">
        <f>Table1345678910111213[[#This Row],[مبيعات محلية 14%]]*14%</f>
        <v>0</v>
      </c>
      <c r="P231" s="1">
        <f>Table1345678910111213[[#This Row],[مبيعات محلية 14%]]*14%</f>
        <v>0</v>
      </c>
      <c r="Q231" s="1">
        <f>Table1345678910111213[[#This Row],[مشتريات محلية 14%]]+Table1345678910111213[[#This Row],[مشتريات معفية]]+Table1345678910111213[[#This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12</v>
      </c>
      <c r="F232" s="1">
        <f>Table1345678910111213[[#This Row],[مبيعات محلية 14%]]*14%</f>
        <v>0</v>
      </c>
      <c r="I232" s="1">
        <f>Table1345678910111213[[#This Row],[مبيعات جدول 5% ]]*5%</f>
        <v>0</v>
      </c>
      <c r="K23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2" s="1">
        <f>Table1345678910111213[[#This Row],[مبيعات محلية 14%]]*14%</f>
        <v>0</v>
      </c>
      <c r="P232" s="1">
        <f>Table1345678910111213[[#This Row],[مبيعات محلية 14%]]*14%</f>
        <v>0</v>
      </c>
      <c r="Q232" s="1">
        <f>Table1345678910111213[[#This Row],[مشتريات محلية 14%]]+Table1345678910111213[[#This Row],[مشتريات معفية]]+Table1345678910111213[[#This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12</v>
      </c>
      <c r="F233" s="1">
        <f>Table1345678910111213[[#This Row],[مبيعات محلية 14%]]*14%</f>
        <v>0</v>
      </c>
      <c r="I233" s="1">
        <f>Table1345678910111213[[#This Row],[مبيعات جدول 5% ]]*5%</f>
        <v>0</v>
      </c>
      <c r="K23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3" s="1">
        <f>Table1345678910111213[[#This Row],[مبيعات محلية 14%]]*14%</f>
        <v>0</v>
      </c>
      <c r="P233" s="1">
        <f>Table1345678910111213[[#This Row],[مبيعات محلية 14%]]*14%</f>
        <v>0</v>
      </c>
      <c r="Q233" s="1">
        <f>Table1345678910111213[[#This Row],[مشتريات محلية 14%]]+Table1345678910111213[[#This Row],[مشتريات معفية]]+Table1345678910111213[[#This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12</v>
      </c>
      <c r="F234" s="1">
        <f>Table1345678910111213[[#This Row],[مبيعات محلية 14%]]*14%</f>
        <v>0</v>
      </c>
      <c r="I234" s="1">
        <f>Table1345678910111213[[#This Row],[مبيعات جدول 5% ]]*5%</f>
        <v>0</v>
      </c>
      <c r="K23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4" s="1">
        <f>Table1345678910111213[[#This Row],[مبيعات محلية 14%]]*14%</f>
        <v>0</v>
      </c>
      <c r="P234" s="1">
        <f>Table1345678910111213[[#This Row],[مبيعات محلية 14%]]*14%</f>
        <v>0</v>
      </c>
      <c r="Q234" s="1">
        <f>Table1345678910111213[[#This Row],[مشتريات محلية 14%]]+Table1345678910111213[[#This Row],[مشتريات معفية]]+Table1345678910111213[[#This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12</v>
      </c>
      <c r="F235" s="1">
        <f>Table1345678910111213[[#This Row],[مبيعات محلية 14%]]*14%</f>
        <v>0</v>
      </c>
      <c r="I235" s="1">
        <f>Table1345678910111213[[#This Row],[مبيعات جدول 5% ]]*5%</f>
        <v>0</v>
      </c>
      <c r="K23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5" s="1">
        <f>Table1345678910111213[[#This Row],[مبيعات محلية 14%]]*14%</f>
        <v>0</v>
      </c>
      <c r="P235" s="1">
        <f>Table1345678910111213[[#This Row],[مبيعات محلية 14%]]*14%</f>
        <v>0</v>
      </c>
      <c r="Q235" s="1">
        <f>Table1345678910111213[[#This Row],[مشتريات محلية 14%]]+Table1345678910111213[[#This Row],[مشتريات معفية]]+Table1345678910111213[[#This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12</v>
      </c>
      <c r="F236" s="1">
        <f>Table1345678910111213[[#This Row],[مبيعات محلية 14%]]*14%</f>
        <v>0</v>
      </c>
      <c r="I236" s="1">
        <f>Table1345678910111213[[#This Row],[مبيعات جدول 5% ]]*5%</f>
        <v>0</v>
      </c>
      <c r="K23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6" s="1">
        <f>Table1345678910111213[[#This Row],[مبيعات محلية 14%]]*14%</f>
        <v>0</v>
      </c>
      <c r="P236" s="1">
        <f>Table1345678910111213[[#This Row],[مبيعات محلية 14%]]*14%</f>
        <v>0</v>
      </c>
      <c r="Q236" s="1">
        <f>Table1345678910111213[[#This Row],[مشتريات محلية 14%]]+Table1345678910111213[[#This Row],[مشتريات معفية]]+Table1345678910111213[[#This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12</v>
      </c>
      <c r="F237" s="1">
        <f>Table1345678910111213[[#This Row],[مبيعات محلية 14%]]*14%</f>
        <v>0</v>
      </c>
      <c r="I237" s="1">
        <f>Table1345678910111213[[#This Row],[مبيعات جدول 5% ]]*5%</f>
        <v>0</v>
      </c>
      <c r="K23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7" s="1">
        <f>Table1345678910111213[[#This Row],[مبيعات محلية 14%]]*14%</f>
        <v>0</v>
      </c>
      <c r="P237" s="1">
        <f>Table1345678910111213[[#This Row],[مبيعات محلية 14%]]*14%</f>
        <v>0</v>
      </c>
      <c r="Q237" s="1">
        <f>Table1345678910111213[[#This Row],[مشتريات محلية 14%]]+Table1345678910111213[[#This Row],[مشتريات معفية]]+Table1345678910111213[[#This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12</v>
      </c>
      <c r="F238" s="1">
        <f>Table1345678910111213[[#This Row],[مبيعات محلية 14%]]*14%</f>
        <v>0</v>
      </c>
      <c r="I238" s="1">
        <f>Table1345678910111213[[#This Row],[مبيعات جدول 5% ]]*5%</f>
        <v>0</v>
      </c>
      <c r="K23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8" s="1">
        <f>Table1345678910111213[[#This Row],[مبيعات محلية 14%]]*14%</f>
        <v>0</v>
      </c>
      <c r="P238" s="1">
        <f>Table1345678910111213[[#This Row],[مبيعات محلية 14%]]*14%</f>
        <v>0</v>
      </c>
      <c r="Q238" s="1">
        <f>Table1345678910111213[[#This Row],[مشتريات محلية 14%]]+Table1345678910111213[[#This Row],[مشتريات معفية]]+Table1345678910111213[[#This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12</v>
      </c>
      <c r="F239" s="1">
        <f>Table1345678910111213[[#This Row],[مبيعات محلية 14%]]*14%</f>
        <v>0</v>
      </c>
      <c r="I239" s="1">
        <f>Table1345678910111213[[#This Row],[مبيعات جدول 5% ]]*5%</f>
        <v>0</v>
      </c>
      <c r="K23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39" s="1">
        <f>Table1345678910111213[[#This Row],[مبيعات محلية 14%]]*14%</f>
        <v>0</v>
      </c>
      <c r="P239" s="1">
        <f>Table1345678910111213[[#This Row],[مبيعات محلية 14%]]*14%</f>
        <v>0</v>
      </c>
      <c r="Q239" s="1">
        <f>Table1345678910111213[[#This Row],[مشتريات محلية 14%]]+Table1345678910111213[[#This Row],[مشتريات معفية]]+Table1345678910111213[[#This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12</v>
      </c>
      <c r="F240" s="1">
        <f>Table1345678910111213[[#This Row],[مبيعات محلية 14%]]*14%</f>
        <v>0</v>
      </c>
      <c r="I240" s="1">
        <f>Table1345678910111213[[#This Row],[مبيعات جدول 5% ]]*5%</f>
        <v>0</v>
      </c>
      <c r="K24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0" s="1">
        <f>Table1345678910111213[[#This Row],[مبيعات محلية 14%]]*14%</f>
        <v>0</v>
      </c>
      <c r="P240" s="1">
        <f>Table1345678910111213[[#This Row],[مبيعات محلية 14%]]*14%</f>
        <v>0</v>
      </c>
      <c r="Q240" s="1">
        <f>Table1345678910111213[[#This Row],[مشتريات محلية 14%]]+Table1345678910111213[[#This Row],[مشتريات معفية]]+Table1345678910111213[[#This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12</v>
      </c>
      <c r="F241" s="1">
        <f>Table1345678910111213[[#This Row],[مبيعات محلية 14%]]*14%</f>
        <v>0</v>
      </c>
      <c r="I241" s="1">
        <f>Table1345678910111213[[#This Row],[مبيعات جدول 5% ]]*5%</f>
        <v>0</v>
      </c>
      <c r="K24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1" s="1">
        <f>Table1345678910111213[[#This Row],[مبيعات محلية 14%]]*14%</f>
        <v>0</v>
      </c>
      <c r="P241" s="1">
        <f>Table1345678910111213[[#This Row],[مبيعات محلية 14%]]*14%</f>
        <v>0</v>
      </c>
      <c r="Q241" s="1">
        <f>Table1345678910111213[[#This Row],[مشتريات محلية 14%]]+Table1345678910111213[[#This Row],[مشتريات معفية]]+Table1345678910111213[[#This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12</v>
      </c>
      <c r="F242" s="1">
        <f>Table1345678910111213[[#This Row],[مبيعات محلية 14%]]*14%</f>
        <v>0</v>
      </c>
      <c r="I242" s="1">
        <f>Table1345678910111213[[#This Row],[مبيعات جدول 5% ]]*5%</f>
        <v>0</v>
      </c>
      <c r="K24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2" s="1">
        <f>Table1345678910111213[[#This Row],[مبيعات محلية 14%]]*14%</f>
        <v>0</v>
      </c>
      <c r="P242" s="1">
        <f>Table1345678910111213[[#This Row],[مبيعات محلية 14%]]*14%</f>
        <v>0</v>
      </c>
      <c r="Q242" s="1">
        <f>Table1345678910111213[[#This Row],[مشتريات محلية 14%]]+Table1345678910111213[[#This Row],[مشتريات معفية]]+Table1345678910111213[[#This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12</v>
      </c>
      <c r="F243" s="1">
        <f>Table1345678910111213[[#This Row],[مبيعات محلية 14%]]*14%</f>
        <v>0</v>
      </c>
      <c r="I243" s="1">
        <f>Table1345678910111213[[#This Row],[مبيعات جدول 5% ]]*5%</f>
        <v>0</v>
      </c>
      <c r="K24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3" s="1">
        <f>Table1345678910111213[[#This Row],[مبيعات محلية 14%]]*14%</f>
        <v>0</v>
      </c>
      <c r="P243" s="1">
        <f>Table1345678910111213[[#This Row],[مبيعات محلية 14%]]*14%</f>
        <v>0</v>
      </c>
      <c r="Q243" s="1">
        <f>Table1345678910111213[[#This Row],[مشتريات محلية 14%]]+Table1345678910111213[[#This Row],[مشتريات معفية]]+Table1345678910111213[[#This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12</v>
      </c>
      <c r="F244" s="1">
        <f>Table1345678910111213[[#This Row],[مبيعات محلية 14%]]*14%</f>
        <v>0</v>
      </c>
      <c r="I244" s="1">
        <f>Table1345678910111213[[#This Row],[مبيعات جدول 5% ]]*5%</f>
        <v>0</v>
      </c>
      <c r="K24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4" s="1">
        <f>Table1345678910111213[[#This Row],[مبيعات محلية 14%]]*14%</f>
        <v>0</v>
      </c>
      <c r="P244" s="1">
        <f>Table1345678910111213[[#This Row],[مبيعات محلية 14%]]*14%</f>
        <v>0</v>
      </c>
      <c r="Q244" s="1">
        <f>Table1345678910111213[[#This Row],[مشتريات محلية 14%]]+Table1345678910111213[[#This Row],[مشتريات معفية]]+Table1345678910111213[[#This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12</v>
      </c>
      <c r="F245" s="1">
        <f>Table1345678910111213[[#This Row],[مبيعات محلية 14%]]*14%</f>
        <v>0</v>
      </c>
      <c r="I245" s="1">
        <f>Table1345678910111213[[#This Row],[مبيعات جدول 5% ]]*5%</f>
        <v>0</v>
      </c>
      <c r="K24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5" s="1">
        <f>Table1345678910111213[[#This Row],[مبيعات محلية 14%]]*14%</f>
        <v>0</v>
      </c>
      <c r="P245" s="1">
        <f>Table1345678910111213[[#This Row],[مبيعات محلية 14%]]*14%</f>
        <v>0</v>
      </c>
      <c r="Q245" s="1">
        <f>Table1345678910111213[[#This Row],[مشتريات محلية 14%]]+Table1345678910111213[[#This Row],[مشتريات معفية]]+Table1345678910111213[[#This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12</v>
      </c>
      <c r="F246" s="1">
        <f>Table1345678910111213[[#This Row],[مبيعات محلية 14%]]*14%</f>
        <v>0</v>
      </c>
      <c r="I246" s="1">
        <f>Table1345678910111213[[#This Row],[مبيعات جدول 5% ]]*5%</f>
        <v>0</v>
      </c>
      <c r="K24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6" s="1">
        <f>Table1345678910111213[[#This Row],[مبيعات محلية 14%]]*14%</f>
        <v>0</v>
      </c>
      <c r="P246" s="1">
        <f>Table1345678910111213[[#This Row],[مبيعات محلية 14%]]*14%</f>
        <v>0</v>
      </c>
      <c r="Q246" s="1">
        <f>Table1345678910111213[[#This Row],[مشتريات محلية 14%]]+Table1345678910111213[[#This Row],[مشتريات معفية]]+Table1345678910111213[[#This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12</v>
      </c>
      <c r="F247" s="1">
        <f>Table1345678910111213[[#This Row],[مبيعات محلية 14%]]*14%</f>
        <v>0</v>
      </c>
      <c r="I247" s="1">
        <f>Table1345678910111213[[#This Row],[مبيعات جدول 5% ]]*5%</f>
        <v>0</v>
      </c>
      <c r="K24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7" s="1">
        <f>Table1345678910111213[[#This Row],[مبيعات محلية 14%]]*14%</f>
        <v>0</v>
      </c>
      <c r="P247" s="1">
        <f>Table1345678910111213[[#This Row],[مبيعات محلية 14%]]*14%</f>
        <v>0</v>
      </c>
      <c r="Q247" s="1">
        <f>Table1345678910111213[[#This Row],[مشتريات محلية 14%]]+Table1345678910111213[[#This Row],[مشتريات معفية]]+Table1345678910111213[[#This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12</v>
      </c>
      <c r="F248" s="1">
        <f>Table1345678910111213[[#This Row],[مبيعات محلية 14%]]*14%</f>
        <v>0</v>
      </c>
      <c r="I248" s="1">
        <f>Table1345678910111213[[#This Row],[مبيعات جدول 5% ]]*5%</f>
        <v>0</v>
      </c>
      <c r="K24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8" s="1">
        <f>Table1345678910111213[[#This Row],[مبيعات محلية 14%]]*14%</f>
        <v>0</v>
      </c>
      <c r="P248" s="1">
        <f>Table1345678910111213[[#This Row],[مبيعات محلية 14%]]*14%</f>
        <v>0</v>
      </c>
      <c r="Q248" s="1">
        <f>Table1345678910111213[[#This Row],[مشتريات محلية 14%]]+Table1345678910111213[[#This Row],[مشتريات معفية]]+Table1345678910111213[[#This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12</v>
      </c>
      <c r="F249" s="1">
        <f>Table1345678910111213[[#This Row],[مبيعات محلية 14%]]*14%</f>
        <v>0</v>
      </c>
      <c r="I249" s="1">
        <f>Table1345678910111213[[#This Row],[مبيعات جدول 5% ]]*5%</f>
        <v>0</v>
      </c>
      <c r="K24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49" s="1">
        <f>Table1345678910111213[[#This Row],[مبيعات محلية 14%]]*14%</f>
        <v>0</v>
      </c>
      <c r="P249" s="1">
        <f>Table1345678910111213[[#This Row],[مبيعات محلية 14%]]*14%</f>
        <v>0</v>
      </c>
      <c r="Q249" s="1">
        <f>Table1345678910111213[[#This Row],[مشتريات محلية 14%]]+Table1345678910111213[[#This Row],[مشتريات معفية]]+Table1345678910111213[[#This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12</v>
      </c>
      <c r="F250" s="1">
        <f>Table1345678910111213[[#This Row],[مبيعات محلية 14%]]*14%</f>
        <v>0</v>
      </c>
      <c r="I250" s="1">
        <f>Table1345678910111213[[#This Row],[مبيعات جدول 5% ]]*5%</f>
        <v>0</v>
      </c>
      <c r="K25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0" s="1">
        <f>Table1345678910111213[[#This Row],[مبيعات محلية 14%]]*14%</f>
        <v>0</v>
      </c>
      <c r="P250" s="1">
        <f>Table1345678910111213[[#This Row],[مبيعات محلية 14%]]*14%</f>
        <v>0</v>
      </c>
      <c r="Q250" s="1">
        <f>Table1345678910111213[[#This Row],[مشتريات محلية 14%]]+Table1345678910111213[[#This Row],[مشتريات معفية]]+Table1345678910111213[[#This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12</v>
      </c>
      <c r="F251" s="1">
        <f>Table1345678910111213[[#This Row],[مبيعات محلية 14%]]*14%</f>
        <v>0</v>
      </c>
      <c r="I251" s="1">
        <f>Table1345678910111213[[#This Row],[مبيعات جدول 5% ]]*5%</f>
        <v>0</v>
      </c>
      <c r="K25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1" s="1">
        <f>Table1345678910111213[[#This Row],[مبيعات محلية 14%]]*14%</f>
        <v>0</v>
      </c>
      <c r="P251" s="1">
        <f>Table1345678910111213[[#This Row],[مبيعات محلية 14%]]*14%</f>
        <v>0</v>
      </c>
      <c r="Q251" s="1">
        <f>Table1345678910111213[[#This Row],[مشتريات محلية 14%]]+Table1345678910111213[[#This Row],[مشتريات معفية]]+Table1345678910111213[[#This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12</v>
      </c>
      <c r="F252" s="1">
        <f>Table1345678910111213[[#This Row],[مبيعات محلية 14%]]*14%</f>
        <v>0</v>
      </c>
      <c r="I252" s="1">
        <f>Table1345678910111213[[#This Row],[مبيعات جدول 5% ]]*5%</f>
        <v>0</v>
      </c>
      <c r="K25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2" s="1">
        <f>Table1345678910111213[[#This Row],[مبيعات محلية 14%]]*14%</f>
        <v>0</v>
      </c>
      <c r="P252" s="1">
        <f>Table1345678910111213[[#This Row],[مبيعات محلية 14%]]*14%</f>
        <v>0</v>
      </c>
      <c r="Q252" s="1">
        <f>Table1345678910111213[[#This Row],[مشتريات محلية 14%]]+Table1345678910111213[[#This Row],[مشتريات معفية]]+Table1345678910111213[[#This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12</v>
      </c>
      <c r="F253" s="1">
        <f>Table1345678910111213[[#This Row],[مبيعات محلية 14%]]*14%</f>
        <v>0</v>
      </c>
      <c r="I253" s="1">
        <f>Table1345678910111213[[#This Row],[مبيعات جدول 5% ]]*5%</f>
        <v>0</v>
      </c>
      <c r="K25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3" s="1">
        <f>Table1345678910111213[[#This Row],[مبيعات محلية 14%]]*14%</f>
        <v>0</v>
      </c>
      <c r="P253" s="1">
        <f>Table1345678910111213[[#This Row],[مبيعات محلية 14%]]*14%</f>
        <v>0</v>
      </c>
      <c r="Q253" s="1">
        <f>Table1345678910111213[[#This Row],[مشتريات محلية 14%]]+Table1345678910111213[[#This Row],[مشتريات معفية]]+Table1345678910111213[[#This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12</v>
      </c>
      <c r="F254" s="1">
        <f>Table1345678910111213[[#This Row],[مبيعات محلية 14%]]*14%</f>
        <v>0</v>
      </c>
      <c r="I254" s="1">
        <f>Table1345678910111213[[#This Row],[مبيعات جدول 5% ]]*5%</f>
        <v>0</v>
      </c>
      <c r="K25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4" s="1">
        <f>Table1345678910111213[[#This Row],[مبيعات محلية 14%]]*14%</f>
        <v>0</v>
      </c>
      <c r="P254" s="1">
        <f>Table1345678910111213[[#This Row],[مبيعات محلية 14%]]*14%</f>
        <v>0</v>
      </c>
      <c r="Q254" s="1">
        <f>Table1345678910111213[[#This Row],[مشتريات محلية 14%]]+Table1345678910111213[[#This Row],[مشتريات معفية]]+Table1345678910111213[[#This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12</v>
      </c>
      <c r="F255" s="1">
        <f>Table1345678910111213[[#This Row],[مبيعات محلية 14%]]*14%</f>
        <v>0</v>
      </c>
      <c r="I255" s="1">
        <f>Table1345678910111213[[#This Row],[مبيعات جدول 5% ]]*5%</f>
        <v>0</v>
      </c>
      <c r="K25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5" s="1">
        <f>Table1345678910111213[[#This Row],[مبيعات محلية 14%]]*14%</f>
        <v>0</v>
      </c>
      <c r="P255" s="1">
        <f>Table1345678910111213[[#This Row],[مبيعات محلية 14%]]*14%</f>
        <v>0</v>
      </c>
      <c r="Q255" s="1">
        <f>Table1345678910111213[[#This Row],[مشتريات محلية 14%]]+Table1345678910111213[[#This Row],[مشتريات معفية]]+Table1345678910111213[[#This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12</v>
      </c>
      <c r="F256" s="1">
        <f>Table1345678910111213[[#This Row],[مبيعات محلية 14%]]*14%</f>
        <v>0</v>
      </c>
      <c r="I256" s="1">
        <f>Table1345678910111213[[#This Row],[مبيعات جدول 5% ]]*5%</f>
        <v>0</v>
      </c>
      <c r="K25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6" s="1">
        <f>Table1345678910111213[[#This Row],[مبيعات محلية 14%]]*14%</f>
        <v>0</v>
      </c>
      <c r="P256" s="1">
        <f>Table1345678910111213[[#This Row],[مبيعات محلية 14%]]*14%</f>
        <v>0</v>
      </c>
      <c r="Q256" s="1">
        <f>Table1345678910111213[[#This Row],[مشتريات محلية 14%]]+Table1345678910111213[[#This Row],[مشتريات معفية]]+Table1345678910111213[[#This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12</v>
      </c>
      <c r="F257" s="1">
        <f>Table1345678910111213[[#This Row],[مبيعات محلية 14%]]*14%</f>
        <v>0</v>
      </c>
      <c r="I257" s="1">
        <f>Table1345678910111213[[#This Row],[مبيعات جدول 5% ]]*5%</f>
        <v>0</v>
      </c>
      <c r="K25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7" s="1">
        <f>Table1345678910111213[[#This Row],[مبيعات محلية 14%]]*14%</f>
        <v>0</v>
      </c>
      <c r="P257" s="1">
        <f>Table1345678910111213[[#This Row],[مبيعات محلية 14%]]*14%</f>
        <v>0</v>
      </c>
      <c r="Q257" s="1">
        <f>Table1345678910111213[[#This Row],[مشتريات محلية 14%]]+Table1345678910111213[[#This Row],[مشتريات معفية]]+Table1345678910111213[[#This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12</v>
      </c>
      <c r="F258" s="1">
        <f>Table1345678910111213[[#This Row],[مبيعات محلية 14%]]*14%</f>
        <v>0</v>
      </c>
      <c r="I258" s="1">
        <f>Table1345678910111213[[#This Row],[مبيعات جدول 5% ]]*5%</f>
        <v>0</v>
      </c>
      <c r="K25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8" s="1">
        <f>Table1345678910111213[[#This Row],[مبيعات محلية 14%]]*14%</f>
        <v>0</v>
      </c>
      <c r="P258" s="1">
        <f>Table1345678910111213[[#This Row],[مبيعات محلية 14%]]*14%</f>
        <v>0</v>
      </c>
      <c r="Q258" s="1">
        <f>Table1345678910111213[[#This Row],[مشتريات محلية 14%]]+Table1345678910111213[[#This Row],[مشتريات معفية]]+Table1345678910111213[[#This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12</v>
      </c>
      <c r="F259" s="1">
        <f>Table1345678910111213[[#This Row],[مبيعات محلية 14%]]*14%</f>
        <v>0</v>
      </c>
      <c r="I259" s="1">
        <f>Table1345678910111213[[#This Row],[مبيعات جدول 5% ]]*5%</f>
        <v>0</v>
      </c>
      <c r="K25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59" s="1">
        <f>Table1345678910111213[[#This Row],[مبيعات محلية 14%]]*14%</f>
        <v>0</v>
      </c>
      <c r="P259" s="1">
        <f>Table1345678910111213[[#This Row],[مبيعات محلية 14%]]*14%</f>
        <v>0</v>
      </c>
      <c r="Q259" s="1">
        <f>Table1345678910111213[[#This Row],[مشتريات محلية 14%]]+Table1345678910111213[[#This Row],[مشتريات معفية]]+Table1345678910111213[[#This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12</v>
      </c>
      <c r="F260" s="1">
        <f>Table1345678910111213[[#This Row],[مبيعات محلية 14%]]*14%</f>
        <v>0</v>
      </c>
      <c r="I260" s="1">
        <f>Table1345678910111213[[#This Row],[مبيعات جدول 5% ]]*5%</f>
        <v>0</v>
      </c>
      <c r="K26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0" s="1">
        <f>Table1345678910111213[[#This Row],[مبيعات محلية 14%]]*14%</f>
        <v>0</v>
      </c>
      <c r="P260" s="1">
        <f>Table1345678910111213[[#This Row],[مبيعات محلية 14%]]*14%</f>
        <v>0</v>
      </c>
      <c r="Q260" s="1">
        <f>Table1345678910111213[[#This Row],[مشتريات محلية 14%]]+Table1345678910111213[[#This Row],[مشتريات معفية]]+Table1345678910111213[[#This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12</v>
      </c>
      <c r="F261" s="1">
        <f>Table1345678910111213[[#This Row],[مبيعات محلية 14%]]*14%</f>
        <v>0</v>
      </c>
      <c r="I261" s="1">
        <f>Table1345678910111213[[#This Row],[مبيعات جدول 5% ]]*5%</f>
        <v>0</v>
      </c>
      <c r="K26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1" s="1">
        <f>Table1345678910111213[[#This Row],[مبيعات محلية 14%]]*14%</f>
        <v>0</v>
      </c>
      <c r="P261" s="1">
        <f>Table1345678910111213[[#This Row],[مبيعات محلية 14%]]*14%</f>
        <v>0</v>
      </c>
      <c r="Q261" s="1">
        <f>Table1345678910111213[[#This Row],[مشتريات محلية 14%]]+Table1345678910111213[[#This Row],[مشتريات معفية]]+Table1345678910111213[[#This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12</v>
      </c>
      <c r="F262" s="1">
        <f>Table1345678910111213[[#This Row],[مبيعات محلية 14%]]*14%</f>
        <v>0</v>
      </c>
      <c r="I262" s="1">
        <f>Table1345678910111213[[#This Row],[مبيعات جدول 5% ]]*5%</f>
        <v>0</v>
      </c>
      <c r="K26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2" s="1">
        <f>Table1345678910111213[[#This Row],[مبيعات محلية 14%]]*14%</f>
        <v>0</v>
      </c>
      <c r="P262" s="1">
        <f>Table1345678910111213[[#This Row],[مبيعات محلية 14%]]*14%</f>
        <v>0</v>
      </c>
      <c r="Q262" s="1">
        <f>Table1345678910111213[[#This Row],[مشتريات محلية 14%]]+Table1345678910111213[[#This Row],[مشتريات معفية]]+Table1345678910111213[[#This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12</v>
      </c>
      <c r="F263" s="1">
        <f>Table1345678910111213[[#This Row],[مبيعات محلية 14%]]*14%</f>
        <v>0</v>
      </c>
      <c r="I263" s="1">
        <f>Table1345678910111213[[#This Row],[مبيعات جدول 5% ]]*5%</f>
        <v>0</v>
      </c>
      <c r="K263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3" s="1">
        <f>Table1345678910111213[[#This Row],[مبيعات محلية 14%]]*14%</f>
        <v>0</v>
      </c>
      <c r="P263" s="1">
        <f>Table1345678910111213[[#This Row],[مبيعات محلية 14%]]*14%</f>
        <v>0</v>
      </c>
      <c r="Q263" s="1">
        <f>Table1345678910111213[[#This Row],[مشتريات محلية 14%]]+Table1345678910111213[[#This Row],[مشتريات معفية]]+Table1345678910111213[[#This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12</v>
      </c>
      <c r="F264" s="1">
        <f>Table1345678910111213[[#This Row],[مبيعات محلية 14%]]*14%</f>
        <v>0</v>
      </c>
      <c r="I264" s="1">
        <f>Table1345678910111213[[#This Row],[مبيعات جدول 5% ]]*5%</f>
        <v>0</v>
      </c>
      <c r="K264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4" s="1">
        <f>Table1345678910111213[[#This Row],[مبيعات محلية 14%]]*14%</f>
        <v>0</v>
      </c>
      <c r="P264" s="1">
        <f>Table1345678910111213[[#This Row],[مبيعات محلية 14%]]*14%</f>
        <v>0</v>
      </c>
      <c r="Q264" s="1">
        <f>Table1345678910111213[[#This Row],[مشتريات محلية 14%]]+Table1345678910111213[[#This Row],[مشتريات معفية]]+Table1345678910111213[[#This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12</v>
      </c>
      <c r="F265" s="1">
        <f>Table1345678910111213[[#This Row],[مبيعات محلية 14%]]*14%</f>
        <v>0</v>
      </c>
      <c r="I265" s="1">
        <f>Table1345678910111213[[#This Row],[مبيعات جدول 5% ]]*5%</f>
        <v>0</v>
      </c>
      <c r="K265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5" s="1">
        <f>Table1345678910111213[[#This Row],[مبيعات محلية 14%]]*14%</f>
        <v>0</v>
      </c>
      <c r="P265" s="1">
        <f>Table1345678910111213[[#This Row],[مبيعات محلية 14%]]*14%</f>
        <v>0</v>
      </c>
      <c r="Q265" s="1">
        <f>Table1345678910111213[[#This Row],[مشتريات محلية 14%]]+Table1345678910111213[[#This Row],[مشتريات معفية]]+Table1345678910111213[[#This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12</v>
      </c>
      <c r="F266" s="1">
        <f>Table1345678910111213[[#This Row],[مبيعات محلية 14%]]*14%</f>
        <v>0</v>
      </c>
      <c r="I266" s="1">
        <f>Table1345678910111213[[#This Row],[مبيعات جدول 5% ]]*5%</f>
        <v>0</v>
      </c>
      <c r="K266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6" s="1">
        <f>Table1345678910111213[[#This Row],[مبيعات محلية 14%]]*14%</f>
        <v>0</v>
      </c>
      <c r="P266" s="1">
        <f>Table1345678910111213[[#This Row],[مبيعات محلية 14%]]*14%</f>
        <v>0</v>
      </c>
      <c r="Q266" s="1">
        <f>Table1345678910111213[[#This Row],[مشتريات محلية 14%]]+Table1345678910111213[[#This Row],[مشتريات معفية]]+Table1345678910111213[[#This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12</v>
      </c>
      <c r="F267" s="1">
        <f>Table1345678910111213[[#This Row],[مبيعات محلية 14%]]*14%</f>
        <v>0</v>
      </c>
      <c r="I267" s="1">
        <f>Table1345678910111213[[#This Row],[مبيعات جدول 5% ]]*5%</f>
        <v>0</v>
      </c>
      <c r="K267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7" s="1">
        <f>Table1345678910111213[[#This Row],[مبيعات محلية 14%]]*14%</f>
        <v>0</v>
      </c>
      <c r="P267" s="1">
        <f>Table1345678910111213[[#This Row],[مبيعات محلية 14%]]*14%</f>
        <v>0</v>
      </c>
      <c r="Q267" s="1">
        <f>Table1345678910111213[[#This Row],[مشتريات محلية 14%]]+Table1345678910111213[[#This Row],[مشتريات معفية]]+Table1345678910111213[[#This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12</v>
      </c>
      <c r="F268" s="1">
        <f>Table1345678910111213[[#This Row],[مبيعات محلية 14%]]*14%</f>
        <v>0</v>
      </c>
      <c r="I268" s="1">
        <f>Table1345678910111213[[#This Row],[مبيعات جدول 5% ]]*5%</f>
        <v>0</v>
      </c>
      <c r="K268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8" s="1">
        <f>Table1345678910111213[[#This Row],[مبيعات محلية 14%]]*14%</f>
        <v>0</v>
      </c>
      <c r="P268" s="1">
        <f>Table1345678910111213[[#This Row],[مبيعات محلية 14%]]*14%</f>
        <v>0</v>
      </c>
      <c r="Q268" s="1">
        <f>Table1345678910111213[[#This Row],[مشتريات محلية 14%]]+Table1345678910111213[[#This Row],[مشتريات معفية]]+Table1345678910111213[[#This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12</v>
      </c>
      <c r="F269" s="1">
        <f>Table1345678910111213[[#This Row],[مبيعات محلية 14%]]*14%</f>
        <v>0</v>
      </c>
      <c r="I269" s="1">
        <f>Table1345678910111213[[#This Row],[مبيعات جدول 5% ]]*5%</f>
        <v>0</v>
      </c>
      <c r="K269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69" s="1">
        <f>Table1345678910111213[[#This Row],[مبيعات محلية 14%]]*14%</f>
        <v>0</v>
      </c>
      <c r="P269" s="1">
        <f>Table1345678910111213[[#This Row],[مبيعات محلية 14%]]*14%</f>
        <v>0</v>
      </c>
      <c r="Q269" s="1">
        <f>Table1345678910111213[[#This Row],[مشتريات محلية 14%]]+Table1345678910111213[[#This Row],[مشتريات معفية]]+Table1345678910111213[[#This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12</v>
      </c>
      <c r="F270" s="1">
        <f>Table1345678910111213[[#This Row],[مبيعات محلية 14%]]*14%</f>
        <v>0</v>
      </c>
      <c r="I270" s="1">
        <f>Table1345678910111213[[#This Row],[مبيعات جدول 5% ]]*5%</f>
        <v>0</v>
      </c>
      <c r="K270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70" s="1">
        <f>Table1345678910111213[[#This Row],[مبيعات محلية 14%]]*14%</f>
        <v>0</v>
      </c>
      <c r="P270" s="1">
        <f>Table1345678910111213[[#This Row],[مبيعات محلية 14%]]*14%</f>
        <v>0</v>
      </c>
      <c r="Q270" s="1">
        <f>Table1345678910111213[[#This Row],[مشتريات محلية 14%]]+Table1345678910111213[[#This Row],[مشتريات معفية]]+Table1345678910111213[[#This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12</v>
      </c>
      <c r="F271" s="1">
        <f>Table1345678910111213[[#This Row],[مبيعات محلية 14%]]*14%</f>
        <v>0</v>
      </c>
      <c r="I271" s="1">
        <f>Table1345678910111213[[#This Row],[مبيعات جدول 5% ]]*5%</f>
        <v>0</v>
      </c>
      <c r="K271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71" s="1">
        <f>Table1345678910111213[[#This Row],[مبيعات محلية 14%]]*14%</f>
        <v>0</v>
      </c>
      <c r="P271" s="1">
        <f>Table1345678910111213[[#This Row],[مبيعات محلية 14%]]*14%</f>
        <v>0</v>
      </c>
      <c r="Q271" s="1">
        <f>Table1345678910111213[[#This Row],[مشتريات محلية 14%]]+Table1345678910111213[[#This Row],[مشتريات معفية]]+Table1345678910111213[[#This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12</v>
      </c>
      <c r="F272" s="1">
        <f>Table1345678910111213[[#This Row],[مبيعات محلية 14%]]*14%</f>
        <v>0</v>
      </c>
      <c r="I272" s="1">
        <f>Table1345678910111213[[#This Row],[مبيعات جدول 5% ]]*5%</f>
        <v>0</v>
      </c>
      <c r="K272" s="1">
        <f>Table1345678910111213[[#This Row],[مبيعات محلية 14%]]+Table1345678910111213[[#This Row],[مبيعات معفية]]+Table1345678910111213[[#This Row],[مبيعات جدول 5% ]]+Table1345678910111213[[#This Row],[مبيعات تصدير]]</f>
        <v>0</v>
      </c>
      <c r="M272" s="1">
        <f>Table1345678910111213[[#This Row],[مبيعات محلية 14%]]*14%</f>
        <v>0</v>
      </c>
      <c r="P272" s="1">
        <f>Table1345678910111213[[#This Row],[مبيعات محلية 14%]]*14%</f>
        <v>0</v>
      </c>
      <c r="Q272" s="1">
        <f>Table1345678910111213[[#This Row],[مشتريات محلية 14%]]+Table1345678910111213[[#This Row],[مشتريات معفية]]+Table1345678910111213[[#This Row],[مشتريات استيراد]]</f>
        <v>0</v>
      </c>
      <c r="R272" s="4"/>
    </row>
  </sheetData>
  <dataValidations count="3"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88479896-FB87-40AD-ABCC-3F4183B0DFF7}"/>
    <dataValidation type="list" allowBlank="1" showInputMessage="1" showErrorMessage="1" sqref="D6:D272" xr:uid="{B7547D3F-CD87-400F-9C91-00AD92F925F3}">
      <formula1>$AO$5:$AO$12</formula1>
    </dataValidation>
    <dataValidation type="list" allowBlank="1" showInputMessage="1" showErrorMessage="1" sqref="B6:B272" xr:uid="{9B4FDF7D-D7EC-4A8B-9BB2-404A32774110}">
      <formula1>$AL$5:$AL$16</formula1>
    </dataValidation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EE60-77CE-452E-9C3D-E3C2C30F417A}">
  <dimension ref="A5:AO272"/>
  <sheetViews>
    <sheetView rightToLeft="1" view="pageBreakPreview" zoomScale="70" zoomScaleNormal="10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6" sqref="L6"/>
    </sheetView>
  </sheetViews>
  <sheetFormatPr defaultRowHeight="24.75" customHeight="1" x14ac:dyDescent="0.25"/>
  <cols>
    <col min="1" max="1" width="13.5703125" style="1" bestFit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26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1</v>
      </c>
      <c r="C6" s="1" t="s">
        <v>27</v>
      </c>
      <c r="E6" s="1">
        <v>5000</v>
      </c>
      <c r="F6" s="1">
        <f>Table1[[#This Row],[مبيعات محلية 14%]]*14%</f>
        <v>700.00000000000011</v>
      </c>
      <c r="I6" s="1">
        <f>Table1[[#This Row],[مبيعات جدول 5% ]]*5%</f>
        <v>0</v>
      </c>
      <c r="K6" s="1">
        <v>5000</v>
      </c>
      <c r="L6" s="1">
        <v>3500</v>
      </c>
      <c r="M6" s="1">
        <f>Table1[[#This Row],[مبيعات محلية 14%]]*14%</f>
        <v>700.00000000000011</v>
      </c>
      <c r="P6" s="1">
        <f>Table1[[#This Row],[مبيعات محلية 14%]]*14%</f>
        <v>700.00000000000011</v>
      </c>
      <c r="Q6" s="1">
        <f>Table1[[#This Row],[مشتريات محلية 14%]]+Table1[[#This Row],[مشتريات معفية]]+Table1[[#This Row],[مشتريات استيراد]]</f>
        <v>3500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1</v>
      </c>
      <c r="F7" s="1">
        <f>Table1[[#This Row],[مبيعات محلية 14%]]*14%</f>
        <v>0</v>
      </c>
      <c r="I7" s="1">
        <f>Table1[[#This Row],[مبيعات جدول 5% ]]*5%</f>
        <v>0</v>
      </c>
      <c r="K7" s="1">
        <f>Table1[[#This Row],[مبيعات محلية 14%]]+Table1[[#This Row],[مبيعات معفية]]+Table1[[#This Row],[مبيعات جدول 5% ]]+Table1[[#This Row],[مبيعات تصدير]]</f>
        <v>0</v>
      </c>
      <c r="M7" s="1">
        <f>Table1[[#This Row],[مبيعات محلية 14%]]*14%</f>
        <v>0</v>
      </c>
      <c r="P7" s="1">
        <f>Table1[[#This Row],[مبيعات محلية 14%]]*14%</f>
        <v>0</v>
      </c>
      <c r="Q7" s="1">
        <f>Table1[[#This Row],[مشتريات محلية 14%]]+Table1[[#This Row],[مشتريات معفية]]+Table1[[#This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1</v>
      </c>
      <c r="F8" s="1">
        <f>Table1[[#This Row],[مبيعات محلية 14%]]*14%</f>
        <v>0</v>
      </c>
      <c r="I8" s="1">
        <f>Table1[[#This Row],[مبيعات جدول 5% ]]*5%</f>
        <v>0</v>
      </c>
      <c r="K8" s="1">
        <f>Table1[[#This Row],[مبيعات محلية 14%]]+Table1[[#This Row],[مبيعات معفية]]+Table1[[#This Row],[مبيعات جدول 5% ]]+Table1[[#This Row],[مبيعات تصدير]]</f>
        <v>0</v>
      </c>
      <c r="M8" s="1">
        <f>Table1[[#This Row],[مبيعات محلية 14%]]*14%</f>
        <v>0</v>
      </c>
      <c r="P8" s="1">
        <f>Table1[[#This Row],[مبيعات محلية 14%]]*14%</f>
        <v>0</v>
      </c>
      <c r="Q8" s="1">
        <f>Table1[[#This Row],[مشتريات محلية 14%]]+Table1[[#This Row],[مشتريات معفية]]+Table1[[#This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1</v>
      </c>
      <c r="B9" s="1">
        <v>1</v>
      </c>
      <c r="C9" s="1" t="s">
        <v>27</v>
      </c>
      <c r="E9" s="1">
        <v>10000</v>
      </c>
      <c r="F9" s="1">
        <f>Table1[[#This Row],[مبيعات محلية 14%]]*14%</f>
        <v>1400.0000000000002</v>
      </c>
      <c r="I9" s="1">
        <f>Table1[[#This Row],[مبيعات جدول 5% ]]*5%</f>
        <v>0</v>
      </c>
      <c r="K9" s="1">
        <v>0</v>
      </c>
      <c r="L9" s="1">
        <v>8000</v>
      </c>
      <c r="M9" s="1">
        <f>Table1[[#This Row],[مبيعات محلية 14%]]*14%</f>
        <v>1400.0000000000002</v>
      </c>
      <c r="P9" s="1">
        <f>Table1[[#This Row],[مبيعات محلية 14%]]*14%</f>
        <v>1400.0000000000002</v>
      </c>
      <c r="Q9" s="1">
        <f>Table1[[#This Row],[مشتريات محلية 14%]]+Table1[[#This Row],[مشتريات معفية]]+Table1[[#This Row],[مشتريات استيراد]]</f>
        <v>8000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1</v>
      </c>
      <c r="F10" s="1">
        <f>Table1[[#This Row],[مبيعات محلية 14%]]*14%</f>
        <v>0</v>
      </c>
      <c r="I10" s="1">
        <f>Table1[[#This Row],[مبيعات جدول 5% ]]*5%</f>
        <v>0</v>
      </c>
      <c r="K10" s="1">
        <f>Table1[[#This Row],[مبيعات محلية 14%]]+Table1[[#This Row],[مبيعات معفية]]+Table1[[#This Row],[مبيعات جدول 5% ]]+Table1[[#This Row],[مبيعات تصدير]]</f>
        <v>0</v>
      </c>
      <c r="M10" s="1">
        <f>Table1[[#This Row],[مبيعات محلية 14%]]*14%</f>
        <v>0</v>
      </c>
      <c r="P10" s="1">
        <f>Table1[[#This Row],[مبيعات محلية 14%]]*14%</f>
        <v>0</v>
      </c>
      <c r="Q10" s="1">
        <f>Table1[[#This Row],[مشتريات محلية 14%]]+Table1[[#This Row],[مشتريات معفية]]+Table1[[#This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1</v>
      </c>
      <c r="F11" s="1">
        <f>Table1[[#This Row],[مبيعات محلية 14%]]*14%</f>
        <v>0</v>
      </c>
      <c r="I11" s="1">
        <f>Table1[[#This Row],[مبيعات جدول 5% ]]*5%</f>
        <v>0</v>
      </c>
      <c r="K11" s="1">
        <f>Table1[[#This Row],[مبيعات محلية 14%]]+Table1[[#This Row],[مبيعات معفية]]+Table1[[#This Row],[مبيعات جدول 5% ]]+Table1[[#This Row],[مبيعات تصدير]]</f>
        <v>0</v>
      </c>
      <c r="M11" s="1">
        <f>Table1[[#This Row],[مبيعات محلية 14%]]*14%</f>
        <v>0</v>
      </c>
      <c r="P11" s="1">
        <f>Table1[[#This Row],[مبيعات محلية 14%]]*14%</f>
        <v>0</v>
      </c>
      <c r="Q11" s="1">
        <f>Table1[[#This Row],[مشتريات محلية 14%]]+Table1[[#This Row],[مشتريات معفية]]+Table1[[#This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1</v>
      </c>
      <c r="F12" s="1">
        <f>Table1[[#This Row],[مبيعات محلية 14%]]*14%</f>
        <v>0</v>
      </c>
      <c r="I12" s="1">
        <f>Table1[[#This Row],[مبيعات جدول 5% ]]*5%</f>
        <v>0</v>
      </c>
      <c r="K12" s="1">
        <f>Table1[[#This Row],[مبيعات محلية 14%]]+Table1[[#This Row],[مبيعات معفية]]+Table1[[#This Row],[مبيعات جدول 5% ]]+Table1[[#This Row],[مبيعات تصدير]]</f>
        <v>0</v>
      </c>
      <c r="M12" s="1">
        <f>Table1[[#This Row],[مبيعات محلية 14%]]*14%</f>
        <v>0</v>
      </c>
      <c r="P12" s="1">
        <f>Table1[[#This Row],[مبيعات محلية 14%]]*14%</f>
        <v>0</v>
      </c>
      <c r="Q12" s="1">
        <f>Table1[[#This Row],[مشتريات محلية 14%]]+Table1[[#This Row],[مشتريات معفية]]+Table1[[#This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1</v>
      </c>
      <c r="F13" s="1">
        <f>Table1[[#This Row],[مبيعات محلية 14%]]*14%</f>
        <v>0</v>
      </c>
      <c r="I13" s="1">
        <f>Table1[[#This Row],[مبيعات جدول 5% ]]*5%</f>
        <v>0</v>
      </c>
      <c r="K13" s="1">
        <f>Table1[[#This Row],[مبيعات محلية 14%]]+Table1[[#This Row],[مبيعات معفية]]+Table1[[#This Row],[مبيعات جدول 5% ]]+Table1[[#This Row],[مبيعات تصدير]]</f>
        <v>0</v>
      </c>
      <c r="M13" s="1">
        <f>Table1[[#This Row],[مبيعات محلية 14%]]*14%</f>
        <v>0</v>
      </c>
      <c r="P13" s="1">
        <f>Table1[[#This Row],[مبيعات محلية 14%]]*14%</f>
        <v>0</v>
      </c>
      <c r="Q13" s="1">
        <f>Table1[[#This Row],[مشتريات محلية 14%]]+Table1[[#This Row],[مشتريات معفية]]+Table1[[#This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1</v>
      </c>
      <c r="F14" s="1">
        <f>Table1[[#This Row],[مبيعات محلية 14%]]*14%</f>
        <v>0</v>
      </c>
      <c r="I14" s="1">
        <f>Table1[[#This Row],[مبيعات جدول 5% ]]*5%</f>
        <v>0</v>
      </c>
      <c r="K14" s="1">
        <f>Table1[[#This Row],[مبيعات محلية 14%]]+Table1[[#This Row],[مبيعات معفية]]+Table1[[#This Row],[مبيعات جدول 5% ]]+Table1[[#This Row],[مبيعات تصدير]]</f>
        <v>0</v>
      </c>
      <c r="M14" s="1">
        <f>Table1[[#This Row],[مبيعات محلية 14%]]*14%</f>
        <v>0</v>
      </c>
      <c r="P14" s="1">
        <f>Table1[[#This Row],[مبيعات محلية 14%]]*14%</f>
        <v>0</v>
      </c>
      <c r="Q14" s="1">
        <f>Table1[[#This Row],[مشتريات محلية 14%]]+Table1[[#This Row],[مشتريات معفية]]+Table1[[#This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1</v>
      </c>
      <c r="F15" s="1">
        <f>Table1[[#This Row],[مبيعات محلية 14%]]*14%</f>
        <v>0</v>
      </c>
      <c r="I15" s="1">
        <f>Table1[[#This Row],[مبيعات جدول 5% ]]*5%</f>
        <v>0</v>
      </c>
      <c r="K15" s="1">
        <f>Table1[[#This Row],[مبيعات محلية 14%]]+Table1[[#This Row],[مبيعات معفية]]+Table1[[#This Row],[مبيعات جدول 5% ]]+Table1[[#This Row],[مبيعات تصدير]]</f>
        <v>0</v>
      </c>
      <c r="M15" s="1">
        <f>Table1[[#This Row],[مبيعات محلية 14%]]*14%</f>
        <v>0</v>
      </c>
      <c r="P15" s="1">
        <f>Table1[[#This Row],[مبيعات محلية 14%]]*14%</f>
        <v>0</v>
      </c>
      <c r="Q15" s="1">
        <f>Table1[[#This Row],[مشتريات محلية 14%]]+Table1[[#This Row],[مشتريات معفية]]+Table1[[#This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1</v>
      </c>
      <c r="F16" s="1">
        <f>Table1[[#This Row],[مبيعات محلية 14%]]*14%</f>
        <v>0</v>
      </c>
      <c r="I16" s="1">
        <f>Table1[[#This Row],[مبيعات جدول 5% ]]*5%</f>
        <v>0</v>
      </c>
      <c r="K16" s="1">
        <f>Table1[[#This Row],[مبيعات محلية 14%]]+Table1[[#This Row],[مبيعات معفية]]+Table1[[#This Row],[مبيعات جدول 5% ]]+Table1[[#This Row],[مبيعات تصدير]]</f>
        <v>0</v>
      </c>
      <c r="M16" s="1">
        <f>Table1[[#This Row],[مبيعات محلية 14%]]*14%</f>
        <v>0</v>
      </c>
      <c r="P16" s="1">
        <f>Table1[[#This Row],[مبيعات محلية 14%]]*14%</f>
        <v>0</v>
      </c>
      <c r="Q16" s="1">
        <f>Table1[[#This Row],[مشتريات محلية 14%]]+Table1[[#This Row],[مشتريات معفية]]+Table1[[#This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</v>
      </c>
      <c r="B17" s="1">
        <v>1</v>
      </c>
      <c r="C17" s="1" t="s">
        <v>27</v>
      </c>
      <c r="E17" s="1">
        <v>15000</v>
      </c>
      <c r="F17" s="1">
        <f>Table1[[#This Row],[مبيعات محلية 14%]]*14%</f>
        <v>2100</v>
      </c>
      <c r="I17" s="1">
        <f>Table1[[#This Row],[مبيعات جدول 5% ]]*5%</f>
        <v>0</v>
      </c>
      <c r="K17" s="1">
        <f>Table1[[#This Row],[مبيعات محلية 14%]]+Table1[[#This Row],[مبيعات معفية]]+Table1[[#This Row],[مبيعات جدول 5% ]]+Table1[[#This Row],[مبيعات تصدير]]</f>
        <v>15000</v>
      </c>
      <c r="L17" s="1">
        <v>10500</v>
      </c>
      <c r="M17" s="1">
        <f>Table1[[#This Row],[مبيعات محلية 14%]]*14%</f>
        <v>2100</v>
      </c>
      <c r="P17" s="1">
        <f>Table1[[#This Row],[مبيعات محلية 14%]]*14%</f>
        <v>2100</v>
      </c>
      <c r="Q17" s="1">
        <f>Table1[[#This Row],[مشتريات محلية 14%]]+Table1[[#This Row],[مشتريات معفية]]+Table1[[#This Row],[مشتريات استيراد]]</f>
        <v>10500</v>
      </c>
      <c r="R17" s="4"/>
    </row>
    <row r="18" spans="1:18" ht="24.75" customHeight="1" x14ac:dyDescent="0.25">
      <c r="A18" s="1">
        <v>13</v>
      </c>
      <c r="B18" s="1">
        <v>1</v>
      </c>
      <c r="F18" s="1">
        <f>Table1[[#This Row],[مبيعات محلية 14%]]*14%</f>
        <v>0</v>
      </c>
      <c r="I18" s="1">
        <f>Table1[[#This Row],[مبيعات جدول 5% ]]*5%</f>
        <v>0</v>
      </c>
      <c r="K18" s="1">
        <f>Table1[[#This Row],[مبيعات محلية 14%]]+Table1[[#This Row],[مبيعات معفية]]+Table1[[#This Row],[مبيعات جدول 5% ]]+Table1[[#This Row],[مبيعات تصدير]]</f>
        <v>0</v>
      </c>
      <c r="M18" s="1">
        <f>Table1[[#This Row],[مبيعات محلية 14%]]*14%</f>
        <v>0</v>
      </c>
      <c r="P18" s="1">
        <f>Table1[[#This Row],[مبيعات محلية 14%]]*14%</f>
        <v>0</v>
      </c>
      <c r="Q18" s="1">
        <f>Table1[[#This Row],[مشتريات محلية 14%]]+Table1[[#This Row],[مشتريات معفية]]+Table1[[#This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1</v>
      </c>
      <c r="F19" s="1">
        <f>Table1[[#This Row],[مبيعات محلية 14%]]*14%</f>
        <v>0</v>
      </c>
      <c r="I19" s="1">
        <f>Table1[[#This Row],[مبيعات جدول 5% ]]*5%</f>
        <v>0</v>
      </c>
      <c r="K19" s="1">
        <f>Table1[[#This Row],[مبيعات محلية 14%]]+Table1[[#This Row],[مبيعات معفية]]+Table1[[#This Row],[مبيعات جدول 5% ]]+Table1[[#This Row],[مبيعات تصدير]]</f>
        <v>0</v>
      </c>
      <c r="M19" s="1">
        <f>Table1[[#This Row],[مبيعات محلية 14%]]*14%</f>
        <v>0</v>
      </c>
      <c r="P19" s="1">
        <f>Table1[[#This Row],[مبيعات محلية 14%]]*14%</f>
        <v>0</v>
      </c>
      <c r="Q19" s="1">
        <f>Table1[[#This Row],[مشتريات محلية 14%]]+Table1[[#This Row],[مشتريات معفية]]+Table1[[#This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1</v>
      </c>
      <c r="F20" s="1">
        <f>Table1[[#This Row],[مبيعات محلية 14%]]*14%</f>
        <v>0</v>
      </c>
      <c r="I20" s="1">
        <f>Table1[[#This Row],[مبيعات جدول 5% ]]*5%</f>
        <v>0</v>
      </c>
      <c r="K20" s="1">
        <f>Table1[[#This Row],[مبيعات محلية 14%]]+Table1[[#This Row],[مبيعات معفية]]+Table1[[#This Row],[مبيعات جدول 5% ]]+Table1[[#This Row],[مبيعات تصدير]]</f>
        <v>0</v>
      </c>
      <c r="M20" s="1">
        <f>Table1[[#This Row],[مبيعات محلية 14%]]*14%</f>
        <v>0</v>
      </c>
      <c r="P20" s="1">
        <f>Table1[[#This Row],[مبيعات محلية 14%]]*14%</f>
        <v>0</v>
      </c>
      <c r="Q20" s="1">
        <f>Table1[[#This Row],[مشتريات محلية 14%]]+Table1[[#This Row],[مشتريات معفية]]+Table1[[#This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1</v>
      </c>
      <c r="F21" s="1">
        <f>Table1[[#This Row],[مبيعات محلية 14%]]*14%</f>
        <v>0</v>
      </c>
      <c r="I21" s="1">
        <f>Table1[[#This Row],[مبيعات جدول 5% ]]*5%</f>
        <v>0</v>
      </c>
      <c r="K21" s="1">
        <f>Table1[[#This Row],[مبيعات محلية 14%]]+Table1[[#This Row],[مبيعات معفية]]+Table1[[#This Row],[مبيعات جدول 5% ]]+Table1[[#This Row],[مبيعات تصدير]]</f>
        <v>0</v>
      </c>
      <c r="M21" s="1">
        <f>Table1[[#This Row],[مبيعات محلية 14%]]*14%</f>
        <v>0</v>
      </c>
      <c r="P21" s="1">
        <f>Table1[[#This Row],[مبيعات محلية 14%]]*14%</f>
        <v>0</v>
      </c>
      <c r="Q21" s="1">
        <f>Table1[[#This Row],[مشتريات محلية 14%]]+Table1[[#This Row],[مشتريات معفية]]+Table1[[#This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1</v>
      </c>
      <c r="F22" s="1">
        <f>Table1[[#This Row],[مبيعات محلية 14%]]*14%</f>
        <v>0</v>
      </c>
      <c r="I22" s="1">
        <f>Table1[[#This Row],[مبيعات جدول 5% ]]*5%</f>
        <v>0</v>
      </c>
      <c r="K22" s="1">
        <f>Table1[[#This Row],[مبيعات محلية 14%]]+Table1[[#This Row],[مبيعات معفية]]+Table1[[#This Row],[مبيعات جدول 5% ]]+Table1[[#This Row],[مبيعات تصدير]]</f>
        <v>0</v>
      </c>
      <c r="M22" s="1">
        <f>Table1[[#This Row],[مبيعات محلية 14%]]*14%</f>
        <v>0</v>
      </c>
      <c r="P22" s="1">
        <f>Table1[[#This Row],[مبيعات محلية 14%]]*14%</f>
        <v>0</v>
      </c>
      <c r="Q22" s="1">
        <f>Table1[[#This Row],[مشتريات محلية 14%]]+Table1[[#This Row],[مشتريات معفية]]+Table1[[#This Row],[مشتريات استيراد]]</f>
        <v>0</v>
      </c>
      <c r="R22" s="4"/>
    </row>
    <row r="23" spans="1:18" ht="24.75" customHeight="1" x14ac:dyDescent="0.25">
      <c r="A23" s="1">
        <v>1</v>
      </c>
      <c r="B23" s="1">
        <v>1</v>
      </c>
      <c r="C23" s="1" t="s">
        <v>27</v>
      </c>
      <c r="E23" s="1">
        <v>20000</v>
      </c>
      <c r="F23" s="1">
        <f>Table1[[#This Row],[مبيعات محلية 14%]]*14%</f>
        <v>2800.0000000000005</v>
      </c>
      <c r="I23" s="1">
        <f>Table1[[#This Row],[مبيعات جدول 5% ]]*5%</f>
        <v>0</v>
      </c>
      <c r="K23" s="1">
        <f>Table1[[#This Row],[مبيعات محلية 14%]]+Table1[[#This Row],[مبيعات معفية]]+Table1[[#This Row],[مبيعات جدول 5% ]]+Table1[[#This Row],[مبيعات تصدير]]</f>
        <v>20000</v>
      </c>
      <c r="L23" s="1">
        <v>18000</v>
      </c>
      <c r="M23" s="1">
        <f>Table1[[#This Row],[مبيعات محلية 14%]]*14%</f>
        <v>2800.0000000000005</v>
      </c>
      <c r="P23" s="1">
        <f>Table1[[#This Row],[مبيعات محلية 14%]]*14%</f>
        <v>2800.0000000000005</v>
      </c>
      <c r="Q23" s="1">
        <f>Table1[[#This Row],[مشتريات محلية 14%]]+Table1[[#This Row],[مشتريات معفية]]+Table1[[#This Row],[مشتريات استيراد]]</f>
        <v>18000</v>
      </c>
      <c r="R23" s="4"/>
    </row>
    <row r="24" spans="1:18" ht="24.75" customHeight="1" x14ac:dyDescent="0.25">
      <c r="A24" s="1">
        <v>19</v>
      </c>
      <c r="B24" s="1">
        <v>1</v>
      </c>
      <c r="F24" s="1">
        <f>Table1[[#This Row],[مبيعات محلية 14%]]*14%</f>
        <v>0</v>
      </c>
      <c r="I24" s="1">
        <f>Table1[[#This Row],[مبيعات جدول 5% ]]*5%</f>
        <v>0</v>
      </c>
      <c r="K24" s="1">
        <f>Table1[[#This Row],[مبيعات محلية 14%]]+Table1[[#This Row],[مبيعات معفية]]+Table1[[#This Row],[مبيعات جدول 5% ]]+Table1[[#This Row],[مبيعات تصدير]]</f>
        <v>0</v>
      </c>
      <c r="M24" s="1">
        <f>Table1[[#This Row],[مبيعات محلية 14%]]*14%</f>
        <v>0</v>
      </c>
      <c r="P24" s="1">
        <f>Table1[[#This Row],[مبيعات محلية 14%]]*14%</f>
        <v>0</v>
      </c>
      <c r="Q24" s="1">
        <f>Table1[[#This Row],[مشتريات محلية 14%]]+Table1[[#This Row],[مشتريات معفية]]+Table1[[#This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1</v>
      </c>
      <c r="F25" s="1">
        <f>Table1[[#This Row],[مبيعات محلية 14%]]*14%</f>
        <v>0</v>
      </c>
      <c r="I25" s="1">
        <f>Table1[[#This Row],[مبيعات جدول 5% ]]*5%</f>
        <v>0</v>
      </c>
      <c r="K25" s="1">
        <f>Table1[[#This Row],[مبيعات محلية 14%]]+Table1[[#This Row],[مبيعات معفية]]+Table1[[#This Row],[مبيعات جدول 5% ]]+Table1[[#This Row],[مبيعات تصدير]]</f>
        <v>0</v>
      </c>
      <c r="M25" s="1">
        <f>Table1[[#This Row],[مبيعات محلية 14%]]*14%</f>
        <v>0</v>
      </c>
      <c r="P25" s="1">
        <f>Table1[[#This Row],[مبيعات محلية 14%]]*14%</f>
        <v>0</v>
      </c>
      <c r="Q25" s="1">
        <f>Table1[[#This Row],[مشتريات محلية 14%]]+Table1[[#This Row],[مشتريات معفية]]+Table1[[#This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1</v>
      </c>
      <c r="F26" s="1">
        <f>Table1[[#This Row],[مبيعات محلية 14%]]*14%</f>
        <v>0</v>
      </c>
      <c r="I26" s="1">
        <f>Table1[[#This Row],[مبيعات جدول 5% ]]*5%</f>
        <v>0</v>
      </c>
      <c r="K26" s="1">
        <f>Table1[[#This Row],[مبيعات محلية 14%]]+Table1[[#This Row],[مبيعات معفية]]+Table1[[#This Row],[مبيعات جدول 5% ]]+Table1[[#This Row],[مبيعات تصدير]]</f>
        <v>0</v>
      </c>
      <c r="M26" s="1">
        <f>Table1[[#This Row],[مبيعات محلية 14%]]*14%</f>
        <v>0</v>
      </c>
      <c r="P26" s="1">
        <f>Table1[[#This Row],[مبيعات محلية 14%]]*14%</f>
        <v>0</v>
      </c>
      <c r="Q26" s="1">
        <f>Table1[[#This Row],[مشتريات محلية 14%]]+Table1[[#This Row],[مشتريات معفية]]+Table1[[#This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1</v>
      </c>
      <c r="F27" s="1">
        <f>Table1[[#This Row],[مبيعات محلية 14%]]*14%</f>
        <v>0</v>
      </c>
      <c r="I27" s="1">
        <f>Table1[[#This Row],[مبيعات جدول 5% ]]*5%</f>
        <v>0</v>
      </c>
      <c r="K27" s="1">
        <f>Table1[[#This Row],[مبيعات محلية 14%]]+Table1[[#This Row],[مبيعات معفية]]+Table1[[#This Row],[مبيعات جدول 5% ]]+Table1[[#This Row],[مبيعات تصدير]]</f>
        <v>0</v>
      </c>
      <c r="M27" s="1">
        <f>Table1[[#This Row],[مبيعات محلية 14%]]*14%</f>
        <v>0</v>
      </c>
      <c r="P27" s="1">
        <f>Table1[[#This Row],[مبيعات محلية 14%]]*14%</f>
        <v>0</v>
      </c>
      <c r="Q27" s="1">
        <f>Table1[[#This Row],[مشتريات محلية 14%]]+Table1[[#This Row],[مشتريات معفية]]+Table1[[#This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1</v>
      </c>
      <c r="F28" s="1">
        <f>Table1[[#This Row],[مبيعات محلية 14%]]*14%</f>
        <v>0</v>
      </c>
      <c r="I28" s="1">
        <f>Table1[[#This Row],[مبيعات جدول 5% ]]*5%</f>
        <v>0</v>
      </c>
      <c r="K28" s="1">
        <f>Table1[[#This Row],[مبيعات محلية 14%]]+Table1[[#This Row],[مبيعات معفية]]+Table1[[#This Row],[مبيعات جدول 5% ]]+Table1[[#This Row],[مبيعات تصدير]]</f>
        <v>0</v>
      </c>
      <c r="M28" s="1">
        <f>Table1[[#This Row],[مبيعات محلية 14%]]*14%</f>
        <v>0</v>
      </c>
      <c r="P28" s="1">
        <f>Table1[[#This Row],[مبيعات محلية 14%]]*14%</f>
        <v>0</v>
      </c>
      <c r="Q28" s="1">
        <f>Table1[[#This Row],[مشتريات محلية 14%]]+Table1[[#This Row],[مشتريات معفية]]+Table1[[#This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1</v>
      </c>
      <c r="F29" s="1">
        <f>Table1[[#This Row],[مبيعات محلية 14%]]*14%</f>
        <v>0</v>
      </c>
      <c r="I29" s="1">
        <f>Table1[[#This Row],[مبيعات جدول 5% ]]*5%</f>
        <v>0</v>
      </c>
      <c r="K29" s="1">
        <f>Table1[[#This Row],[مبيعات محلية 14%]]+Table1[[#This Row],[مبيعات معفية]]+Table1[[#This Row],[مبيعات جدول 5% ]]+Table1[[#This Row],[مبيعات تصدير]]</f>
        <v>0</v>
      </c>
      <c r="M29" s="1">
        <f>Table1[[#This Row],[مبيعات محلية 14%]]*14%</f>
        <v>0</v>
      </c>
      <c r="P29" s="1">
        <f>Table1[[#This Row],[مبيعات محلية 14%]]*14%</f>
        <v>0</v>
      </c>
      <c r="Q29" s="1">
        <f>Table1[[#This Row],[مشتريات محلية 14%]]+Table1[[#This Row],[مشتريات معفية]]+Table1[[#This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1</v>
      </c>
      <c r="F30" s="1">
        <f>Table1[[#This Row],[مبيعات محلية 14%]]*14%</f>
        <v>0</v>
      </c>
      <c r="I30" s="1">
        <f>Table1[[#This Row],[مبيعات جدول 5% ]]*5%</f>
        <v>0</v>
      </c>
      <c r="K30" s="1">
        <f>Table1[[#This Row],[مبيعات محلية 14%]]+Table1[[#This Row],[مبيعات معفية]]+Table1[[#This Row],[مبيعات جدول 5% ]]+Table1[[#This Row],[مبيعات تصدير]]</f>
        <v>0</v>
      </c>
      <c r="M30" s="1">
        <f>Table1[[#This Row],[مبيعات محلية 14%]]*14%</f>
        <v>0</v>
      </c>
      <c r="P30" s="1">
        <f>Table1[[#This Row],[مبيعات محلية 14%]]*14%</f>
        <v>0</v>
      </c>
      <c r="Q30" s="1">
        <f>Table1[[#This Row],[مشتريات محلية 14%]]+Table1[[#This Row],[مشتريات معفية]]+Table1[[#This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1</v>
      </c>
      <c r="F31" s="1">
        <f>Table1[[#This Row],[مبيعات محلية 14%]]*14%</f>
        <v>0</v>
      </c>
      <c r="I31" s="1">
        <f>Table1[[#This Row],[مبيعات جدول 5% ]]*5%</f>
        <v>0</v>
      </c>
      <c r="K31" s="1">
        <f>Table1[[#This Row],[مبيعات محلية 14%]]+Table1[[#This Row],[مبيعات معفية]]+Table1[[#This Row],[مبيعات جدول 5% ]]+Table1[[#This Row],[مبيعات تصدير]]</f>
        <v>0</v>
      </c>
      <c r="M31" s="1">
        <f>Table1[[#This Row],[مبيعات محلية 14%]]*14%</f>
        <v>0</v>
      </c>
      <c r="P31" s="1">
        <f>Table1[[#This Row],[مبيعات محلية 14%]]*14%</f>
        <v>0</v>
      </c>
      <c r="Q31" s="1">
        <f>Table1[[#This Row],[مشتريات محلية 14%]]+Table1[[#This Row],[مشتريات معفية]]+Table1[[#This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1</v>
      </c>
      <c r="F32" s="1">
        <f>Table1[[#This Row],[مبيعات محلية 14%]]*14%</f>
        <v>0</v>
      </c>
      <c r="I32" s="1">
        <f>Table1[[#This Row],[مبيعات جدول 5% ]]*5%</f>
        <v>0</v>
      </c>
      <c r="K32" s="1">
        <f>Table1[[#This Row],[مبيعات محلية 14%]]+Table1[[#This Row],[مبيعات معفية]]+Table1[[#This Row],[مبيعات جدول 5% ]]+Table1[[#This Row],[مبيعات تصدير]]</f>
        <v>0</v>
      </c>
      <c r="M32" s="1">
        <f>Table1[[#This Row],[مبيعات محلية 14%]]*14%</f>
        <v>0</v>
      </c>
      <c r="P32" s="1">
        <f>Table1[[#This Row],[مبيعات محلية 14%]]*14%</f>
        <v>0</v>
      </c>
      <c r="Q32" s="1">
        <f>Table1[[#This Row],[مشتريات محلية 14%]]+Table1[[#This Row],[مشتريات معفية]]+Table1[[#This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1</v>
      </c>
      <c r="F33" s="1">
        <f>Table1[[#This Row],[مبيعات محلية 14%]]*14%</f>
        <v>0</v>
      </c>
      <c r="I33" s="1">
        <f>Table1[[#This Row],[مبيعات جدول 5% ]]*5%</f>
        <v>0</v>
      </c>
      <c r="K33" s="1">
        <f>Table1[[#This Row],[مبيعات محلية 14%]]+Table1[[#This Row],[مبيعات معفية]]+Table1[[#This Row],[مبيعات جدول 5% ]]+Table1[[#This Row],[مبيعات تصدير]]</f>
        <v>0</v>
      </c>
      <c r="M33" s="1">
        <f>Table1[[#This Row],[مبيعات محلية 14%]]*14%</f>
        <v>0</v>
      </c>
      <c r="P33" s="1">
        <f>Table1[[#This Row],[مبيعات محلية 14%]]*14%</f>
        <v>0</v>
      </c>
      <c r="Q33" s="1">
        <f>Table1[[#This Row],[مشتريات محلية 14%]]+Table1[[#This Row],[مشتريات معفية]]+Table1[[#This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1</v>
      </c>
      <c r="F34" s="1">
        <f>Table1[[#This Row],[مبيعات محلية 14%]]*14%</f>
        <v>0</v>
      </c>
      <c r="I34" s="1">
        <f>Table1[[#This Row],[مبيعات جدول 5% ]]*5%</f>
        <v>0</v>
      </c>
      <c r="K34" s="1">
        <f>Table1[[#This Row],[مبيعات محلية 14%]]+Table1[[#This Row],[مبيعات معفية]]+Table1[[#This Row],[مبيعات جدول 5% ]]+Table1[[#This Row],[مبيعات تصدير]]</f>
        <v>0</v>
      </c>
      <c r="M34" s="1">
        <f>Table1[[#This Row],[مبيعات محلية 14%]]*14%</f>
        <v>0</v>
      </c>
      <c r="P34" s="1">
        <f>Table1[[#This Row],[مبيعات محلية 14%]]*14%</f>
        <v>0</v>
      </c>
      <c r="Q34" s="1">
        <f>Table1[[#This Row],[مشتريات محلية 14%]]+Table1[[#This Row],[مشتريات معفية]]+Table1[[#This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1</v>
      </c>
      <c r="F35" s="1">
        <f>Table1[[#This Row],[مبيعات محلية 14%]]*14%</f>
        <v>0</v>
      </c>
      <c r="I35" s="1">
        <f>Table1[[#This Row],[مبيعات جدول 5% ]]*5%</f>
        <v>0</v>
      </c>
      <c r="K35" s="1">
        <f>Table1[[#This Row],[مبيعات محلية 14%]]+Table1[[#This Row],[مبيعات معفية]]+Table1[[#This Row],[مبيعات جدول 5% ]]+Table1[[#This Row],[مبيعات تصدير]]</f>
        <v>0</v>
      </c>
      <c r="M35" s="1">
        <f>Table1[[#This Row],[مبيعات محلية 14%]]*14%</f>
        <v>0</v>
      </c>
      <c r="P35" s="1">
        <f>Table1[[#This Row],[مبيعات محلية 14%]]*14%</f>
        <v>0</v>
      </c>
      <c r="Q35" s="1">
        <f>Table1[[#This Row],[مشتريات محلية 14%]]+Table1[[#This Row],[مشتريات معفية]]+Table1[[#This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1</v>
      </c>
      <c r="F36" s="1">
        <f>Table1[[#This Row],[مبيعات محلية 14%]]*14%</f>
        <v>0</v>
      </c>
      <c r="I36" s="1">
        <f>Table1[[#This Row],[مبيعات جدول 5% ]]*5%</f>
        <v>0</v>
      </c>
      <c r="K36" s="1">
        <f>Table1[[#This Row],[مبيعات محلية 14%]]+Table1[[#This Row],[مبيعات معفية]]+Table1[[#This Row],[مبيعات جدول 5% ]]+Table1[[#This Row],[مبيعات تصدير]]</f>
        <v>0</v>
      </c>
      <c r="M36" s="1">
        <f>Table1[[#This Row],[مبيعات محلية 14%]]*14%</f>
        <v>0</v>
      </c>
      <c r="P36" s="1">
        <f>Table1[[#This Row],[مبيعات محلية 14%]]*14%</f>
        <v>0</v>
      </c>
      <c r="Q36" s="1">
        <f>Table1[[#This Row],[مشتريات محلية 14%]]+Table1[[#This Row],[مشتريات معفية]]+Table1[[#This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1</v>
      </c>
      <c r="F37" s="1">
        <f>Table1[[#This Row],[مبيعات محلية 14%]]*14%</f>
        <v>0</v>
      </c>
      <c r="I37" s="1">
        <f>Table1[[#This Row],[مبيعات جدول 5% ]]*5%</f>
        <v>0</v>
      </c>
      <c r="K37" s="1">
        <f>Table1[[#This Row],[مبيعات محلية 14%]]+Table1[[#This Row],[مبيعات معفية]]+Table1[[#This Row],[مبيعات جدول 5% ]]+Table1[[#This Row],[مبيعات تصدير]]</f>
        <v>0</v>
      </c>
      <c r="M37" s="1">
        <f>Table1[[#This Row],[مبيعات محلية 14%]]*14%</f>
        <v>0</v>
      </c>
      <c r="P37" s="1">
        <f>Table1[[#This Row],[مبيعات محلية 14%]]*14%</f>
        <v>0</v>
      </c>
      <c r="Q37" s="1">
        <f>Table1[[#This Row],[مشتريات محلية 14%]]+Table1[[#This Row],[مشتريات معفية]]+Table1[[#This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1</v>
      </c>
      <c r="F38" s="1">
        <f>Table1[[#This Row],[مبيعات محلية 14%]]*14%</f>
        <v>0</v>
      </c>
      <c r="I38" s="1">
        <f>Table1[[#This Row],[مبيعات جدول 5% ]]*5%</f>
        <v>0</v>
      </c>
      <c r="K38" s="1">
        <f>Table1[[#This Row],[مبيعات محلية 14%]]+Table1[[#This Row],[مبيعات معفية]]+Table1[[#This Row],[مبيعات جدول 5% ]]+Table1[[#This Row],[مبيعات تصدير]]</f>
        <v>0</v>
      </c>
      <c r="M38" s="1">
        <f>Table1[[#This Row],[مبيعات محلية 14%]]*14%</f>
        <v>0</v>
      </c>
      <c r="P38" s="1">
        <f>Table1[[#This Row],[مبيعات محلية 14%]]*14%</f>
        <v>0</v>
      </c>
      <c r="Q38" s="1">
        <f>Table1[[#This Row],[مشتريات محلية 14%]]+Table1[[#This Row],[مشتريات معفية]]+Table1[[#This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1</v>
      </c>
      <c r="F39" s="1">
        <f>Table1[[#This Row],[مبيعات محلية 14%]]*14%</f>
        <v>0</v>
      </c>
      <c r="I39" s="1">
        <f>Table1[[#This Row],[مبيعات جدول 5% ]]*5%</f>
        <v>0</v>
      </c>
      <c r="K39" s="1">
        <f>Table1[[#This Row],[مبيعات محلية 14%]]+Table1[[#This Row],[مبيعات معفية]]+Table1[[#This Row],[مبيعات جدول 5% ]]+Table1[[#This Row],[مبيعات تصدير]]</f>
        <v>0</v>
      </c>
      <c r="M39" s="1">
        <f>Table1[[#This Row],[مبيعات محلية 14%]]*14%</f>
        <v>0</v>
      </c>
      <c r="P39" s="1">
        <f>Table1[[#This Row],[مبيعات محلية 14%]]*14%</f>
        <v>0</v>
      </c>
      <c r="Q39" s="1">
        <f>Table1[[#This Row],[مشتريات محلية 14%]]+Table1[[#This Row],[مشتريات معفية]]+Table1[[#This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1</v>
      </c>
      <c r="F40" s="1">
        <f>Table1[[#This Row],[مبيعات محلية 14%]]*14%</f>
        <v>0</v>
      </c>
      <c r="I40" s="1">
        <f>Table1[[#This Row],[مبيعات جدول 5% ]]*5%</f>
        <v>0</v>
      </c>
      <c r="K40" s="1">
        <f>Table1[[#This Row],[مبيعات محلية 14%]]+Table1[[#This Row],[مبيعات معفية]]+Table1[[#This Row],[مبيعات جدول 5% ]]+Table1[[#This Row],[مبيعات تصدير]]</f>
        <v>0</v>
      </c>
      <c r="M40" s="1">
        <f>Table1[[#This Row],[مبيعات محلية 14%]]*14%</f>
        <v>0</v>
      </c>
      <c r="P40" s="1">
        <f>Table1[[#This Row],[مبيعات محلية 14%]]*14%</f>
        <v>0</v>
      </c>
      <c r="Q40" s="1">
        <f>Table1[[#This Row],[مشتريات محلية 14%]]+Table1[[#This Row],[مشتريات معفية]]+Table1[[#This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1</v>
      </c>
      <c r="F41" s="1">
        <f>Table1[[#This Row],[مبيعات محلية 14%]]*14%</f>
        <v>0</v>
      </c>
      <c r="I41" s="1">
        <f>Table1[[#This Row],[مبيعات جدول 5% ]]*5%</f>
        <v>0</v>
      </c>
      <c r="K41" s="1">
        <f>Table1[[#This Row],[مبيعات محلية 14%]]+Table1[[#This Row],[مبيعات معفية]]+Table1[[#This Row],[مبيعات جدول 5% ]]+Table1[[#This Row],[مبيعات تصدير]]</f>
        <v>0</v>
      </c>
      <c r="M41" s="1">
        <f>Table1[[#This Row],[مبيعات محلية 14%]]*14%</f>
        <v>0</v>
      </c>
      <c r="P41" s="1">
        <f>Table1[[#This Row],[مبيعات محلية 14%]]*14%</f>
        <v>0</v>
      </c>
      <c r="Q41" s="1">
        <f>Table1[[#This Row],[مشتريات محلية 14%]]+Table1[[#This Row],[مشتريات معفية]]+Table1[[#This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1</v>
      </c>
      <c r="F42" s="1">
        <f>Table1[[#This Row],[مبيعات محلية 14%]]*14%</f>
        <v>0</v>
      </c>
      <c r="I42" s="1">
        <f>Table1[[#This Row],[مبيعات جدول 5% ]]*5%</f>
        <v>0</v>
      </c>
      <c r="K42" s="1">
        <f>Table1[[#This Row],[مبيعات محلية 14%]]+Table1[[#This Row],[مبيعات معفية]]+Table1[[#This Row],[مبيعات جدول 5% ]]+Table1[[#This Row],[مبيعات تصدير]]</f>
        <v>0</v>
      </c>
      <c r="M42" s="1">
        <f>Table1[[#This Row],[مبيعات محلية 14%]]*14%</f>
        <v>0</v>
      </c>
      <c r="P42" s="1">
        <f>Table1[[#This Row],[مبيعات محلية 14%]]*14%</f>
        <v>0</v>
      </c>
      <c r="Q42" s="1">
        <f>Table1[[#This Row],[مشتريات محلية 14%]]+Table1[[#This Row],[مشتريات معفية]]+Table1[[#This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1</v>
      </c>
      <c r="F43" s="1">
        <f>Table1[[#This Row],[مبيعات محلية 14%]]*14%</f>
        <v>0</v>
      </c>
      <c r="I43" s="1">
        <f>Table1[[#This Row],[مبيعات جدول 5% ]]*5%</f>
        <v>0</v>
      </c>
      <c r="K43" s="1">
        <f>Table1[[#This Row],[مبيعات محلية 14%]]+Table1[[#This Row],[مبيعات معفية]]+Table1[[#This Row],[مبيعات جدول 5% ]]+Table1[[#This Row],[مبيعات تصدير]]</f>
        <v>0</v>
      </c>
      <c r="M43" s="1">
        <f>Table1[[#This Row],[مبيعات محلية 14%]]*14%</f>
        <v>0</v>
      </c>
      <c r="P43" s="1">
        <f>Table1[[#This Row],[مبيعات محلية 14%]]*14%</f>
        <v>0</v>
      </c>
      <c r="Q43" s="1">
        <f>Table1[[#This Row],[مشتريات محلية 14%]]+Table1[[#This Row],[مشتريات معفية]]+Table1[[#This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1</v>
      </c>
      <c r="F44" s="1">
        <f>Table1[[#This Row],[مبيعات محلية 14%]]*14%</f>
        <v>0</v>
      </c>
      <c r="I44" s="1">
        <f>Table1[[#This Row],[مبيعات جدول 5% ]]*5%</f>
        <v>0</v>
      </c>
      <c r="K44" s="1">
        <f>Table1[[#This Row],[مبيعات محلية 14%]]+Table1[[#This Row],[مبيعات معفية]]+Table1[[#This Row],[مبيعات جدول 5% ]]+Table1[[#This Row],[مبيعات تصدير]]</f>
        <v>0</v>
      </c>
      <c r="M44" s="1">
        <f>Table1[[#This Row],[مبيعات محلية 14%]]*14%</f>
        <v>0</v>
      </c>
      <c r="P44" s="1">
        <f>Table1[[#This Row],[مبيعات محلية 14%]]*14%</f>
        <v>0</v>
      </c>
      <c r="Q44" s="1">
        <f>Table1[[#This Row],[مشتريات محلية 14%]]+Table1[[#This Row],[مشتريات معفية]]+Table1[[#This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1</v>
      </c>
      <c r="F45" s="1">
        <f>Table1[[#This Row],[مبيعات محلية 14%]]*14%</f>
        <v>0</v>
      </c>
      <c r="I45" s="1">
        <f>Table1[[#This Row],[مبيعات جدول 5% ]]*5%</f>
        <v>0</v>
      </c>
      <c r="K45" s="1">
        <f>Table1[[#This Row],[مبيعات محلية 14%]]+Table1[[#This Row],[مبيعات معفية]]+Table1[[#This Row],[مبيعات جدول 5% ]]+Table1[[#This Row],[مبيعات تصدير]]</f>
        <v>0</v>
      </c>
      <c r="M45" s="1">
        <f>Table1[[#This Row],[مبيعات محلية 14%]]*14%</f>
        <v>0</v>
      </c>
      <c r="P45" s="1">
        <f>Table1[[#This Row],[مبيعات محلية 14%]]*14%</f>
        <v>0</v>
      </c>
      <c r="Q45" s="1">
        <f>Table1[[#This Row],[مشتريات محلية 14%]]+Table1[[#This Row],[مشتريات معفية]]+Table1[[#This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1</v>
      </c>
      <c r="F46" s="1">
        <f>Table1[[#This Row],[مبيعات محلية 14%]]*14%</f>
        <v>0</v>
      </c>
      <c r="I46" s="1">
        <f>Table1[[#This Row],[مبيعات جدول 5% ]]*5%</f>
        <v>0</v>
      </c>
      <c r="K46" s="1">
        <f>Table1[[#This Row],[مبيعات محلية 14%]]+Table1[[#This Row],[مبيعات معفية]]+Table1[[#This Row],[مبيعات جدول 5% ]]+Table1[[#This Row],[مبيعات تصدير]]</f>
        <v>0</v>
      </c>
      <c r="M46" s="1">
        <f>Table1[[#This Row],[مبيعات محلية 14%]]*14%</f>
        <v>0</v>
      </c>
      <c r="P46" s="1">
        <f>Table1[[#This Row],[مبيعات محلية 14%]]*14%</f>
        <v>0</v>
      </c>
      <c r="Q46" s="1">
        <f>Table1[[#This Row],[مشتريات محلية 14%]]+Table1[[#This Row],[مشتريات معفية]]+Table1[[#This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1</v>
      </c>
      <c r="F47" s="1">
        <f>Table1[[#This Row],[مبيعات محلية 14%]]*14%</f>
        <v>0</v>
      </c>
      <c r="I47" s="1">
        <f>Table1[[#This Row],[مبيعات جدول 5% ]]*5%</f>
        <v>0</v>
      </c>
      <c r="K47" s="1">
        <f>Table1[[#This Row],[مبيعات محلية 14%]]+Table1[[#This Row],[مبيعات معفية]]+Table1[[#This Row],[مبيعات جدول 5% ]]+Table1[[#This Row],[مبيعات تصدير]]</f>
        <v>0</v>
      </c>
      <c r="M47" s="1">
        <f>Table1[[#This Row],[مبيعات محلية 14%]]*14%</f>
        <v>0</v>
      </c>
      <c r="P47" s="1">
        <f>Table1[[#This Row],[مبيعات محلية 14%]]*14%</f>
        <v>0</v>
      </c>
      <c r="Q47" s="1">
        <f>Table1[[#This Row],[مشتريات محلية 14%]]+Table1[[#This Row],[مشتريات معفية]]+Table1[[#This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1</v>
      </c>
      <c r="F48" s="1">
        <f>Table1[[#This Row],[مبيعات محلية 14%]]*14%</f>
        <v>0</v>
      </c>
      <c r="I48" s="1">
        <f>Table1[[#This Row],[مبيعات جدول 5% ]]*5%</f>
        <v>0</v>
      </c>
      <c r="K48" s="1">
        <f>Table1[[#This Row],[مبيعات محلية 14%]]+Table1[[#This Row],[مبيعات معفية]]+Table1[[#This Row],[مبيعات جدول 5% ]]+Table1[[#This Row],[مبيعات تصدير]]</f>
        <v>0</v>
      </c>
      <c r="M48" s="1">
        <f>Table1[[#This Row],[مبيعات محلية 14%]]*14%</f>
        <v>0</v>
      </c>
      <c r="P48" s="1">
        <f>Table1[[#This Row],[مبيعات محلية 14%]]*14%</f>
        <v>0</v>
      </c>
      <c r="Q48" s="1">
        <f>Table1[[#This Row],[مشتريات محلية 14%]]+Table1[[#This Row],[مشتريات معفية]]+Table1[[#This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1</v>
      </c>
      <c r="F49" s="1">
        <f>Table1[[#This Row],[مبيعات محلية 14%]]*14%</f>
        <v>0</v>
      </c>
      <c r="I49" s="1">
        <f>Table1[[#This Row],[مبيعات جدول 5% ]]*5%</f>
        <v>0</v>
      </c>
      <c r="K49" s="1">
        <f>Table1[[#This Row],[مبيعات محلية 14%]]+Table1[[#This Row],[مبيعات معفية]]+Table1[[#This Row],[مبيعات جدول 5% ]]+Table1[[#This Row],[مبيعات تصدير]]</f>
        <v>0</v>
      </c>
      <c r="M49" s="1">
        <f>Table1[[#This Row],[مبيعات محلية 14%]]*14%</f>
        <v>0</v>
      </c>
      <c r="P49" s="1">
        <f>Table1[[#This Row],[مبيعات محلية 14%]]*14%</f>
        <v>0</v>
      </c>
      <c r="Q49" s="1">
        <f>Table1[[#This Row],[مشتريات محلية 14%]]+Table1[[#This Row],[مشتريات معفية]]+Table1[[#This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1</v>
      </c>
      <c r="F50" s="1">
        <f>Table1[[#This Row],[مبيعات محلية 14%]]*14%</f>
        <v>0</v>
      </c>
      <c r="I50" s="1">
        <f>Table1[[#This Row],[مبيعات جدول 5% ]]*5%</f>
        <v>0</v>
      </c>
      <c r="K50" s="1">
        <f>Table1[[#This Row],[مبيعات محلية 14%]]+Table1[[#This Row],[مبيعات معفية]]+Table1[[#This Row],[مبيعات جدول 5% ]]+Table1[[#This Row],[مبيعات تصدير]]</f>
        <v>0</v>
      </c>
      <c r="M50" s="1">
        <f>Table1[[#This Row],[مبيعات محلية 14%]]*14%</f>
        <v>0</v>
      </c>
      <c r="P50" s="1">
        <f>Table1[[#This Row],[مبيعات محلية 14%]]*14%</f>
        <v>0</v>
      </c>
      <c r="Q50" s="1">
        <f>Table1[[#This Row],[مشتريات محلية 14%]]+Table1[[#This Row],[مشتريات معفية]]+Table1[[#This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1</v>
      </c>
      <c r="F51" s="1">
        <f>Table1[[#This Row],[مبيعات محلية 14%]]*14%</f>
        <v>0</v>
      </c>
      <c r="I51" s="1">
        <f>Table1[[#This Row],[مبيعات جدول 5% ]]*5%</f>
        <v>0</v>
      </c>
      <c r="K51" s="1">
        <f>Table1[[#This Row],[مبيعات محلية 14%]]+Table1[[#This Row],[مبيعات معفية]]+Table1[[#This Row],[مبيعات جدول 5% ]]+Table1[[#This Row],[مبيعات تصدير]]</f>
        <v>0</v>
      </c>
      <c r="M51" s="1">
        <f>Table1[[#This Row],[مبيعات محلية 14%]]*14%</f>
        <v>0</v>
      </c>
      <c r="P51" s="1">
        <f>Table1[[#This Row],[مبيعات محلية 14%]]*14%</f>
        <v>0</v>
      </c>
      <c r="Q51" s="1">
        <f>Table1[[#This Row],[مشتريات محلية 14%]]+Table1[[#This Row],[مشتريات معفية]]+Table1[[#This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1</v>
      </c>
      <c r="F52" s="1">
        <f>Table1[[#This Row],[مبيعات محلية 14%]]*14%</f>
        <v>0</v>
      </c>
      <c r="I52" s="1">
        <f>Table1[[#This Row],[مبيعات جدول 5% ]]*5%</f>
        <v>0</v>
      </c>
      <c r="K52" s="1">
        <f>Table1[[#This Row],[مبيعات محلية 14%]]+Table1[[#This Row],[مبيعات معفية]]+Table1[[#This Row],[مبيعات جدول 5% ]]+Table1[[#This Row],[مبيعات تصدير]]</f>
        <v>0</v>
      </c>
      <c r="M52" s="1">
        <f>Table1[[#This Row],[مبيعات محلية 14%]]*14%</f>
        <v>0</v>
      </c>
      <c r="P52" s="1">
        <f>Table1[[#This Row],[مبيعات محلية 14%]]*14%</f>
        <v>0</v>
      </c>
      <c r="Q52" s="1">
        <f>Table1[[#This Row],[مشتريات محلية 14%]]+Table1[[#This Row],[مشتريات معفية]]+Table1[[#This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1</v>
      </c>
      <c r="F53" s="1">
        <f>Table1[[#This Row],[مبيعات محلية 14%]]*14%</f>
        <v>0</v>
      </c>
      <c r="I53" s="1">
        <f>Table1[[#This Row],[مبيعات جدول 5% ]]*5%</f>
        <v>0</v>
      </c>
      <c r="K53" s="1">
        <f>Table1[[#This Row],[مبيعات محلية 14%]]+Table1[[#This Row],[مبيعات معفية]]+Table1[[#This Row],[مبيعات جدول 5% ]]+Table1[[#This Row],[مبيعات تصدير]]</f>
        <v>0</v>
      </c>
      <c r="M53" s="1">
        <f>Table1[[#This Row],[مبيعات محلية 14%]]*14%</f>
        <v>0</v>
      </c>
      <c r="P53" s="1">
        <f>Table1[[#This Row],[مبيعات محلية 14%]]*14%</f>
        <v>0</v>
      </c>
      <c r="Q53" s="1">
        <f>Table1[[#This Row],[مشتريات محلية 14%]]+Table1[[#This Row],[مشتريات معفية]]+Table1[[#This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1</v>
      </c>
      <c r="F54" s="1">
        <f>Table1[[#This Row],[مبيعات محلية 14%]]*14%</f>
        <v>0</v>
      </c>
      <c r="I54" s="1">
        <f>Table1[[#This Row],[مبيعات جدول 5% ]]*5%</f>
        <v>0</v>
      </c>
      <c r="K54" s="1">
        <f>Table1[[#This Row],[مبيعات محلية 14%]]+Table1[[#This Row],[مبيعات معفية]]+Table1[[#This Row],[مبيعات جدول 5% ]]+Table1[[#This Row],[مبيعات تصدير]]</f>
        <v>0</v>
      </c>
      <c r="M54" s="1">
        <f>Table1[[#This Row],[مبيعات محلية 14%]]*14%</f>
        <v>0</v>
      </c>
      <c r="P54" s="1">
        <f>Table1[[#This Row],[مبيعات محلية 14%]]*14%</f>
        <v>0</v>
      </c>
      <c r="Q54" s="1">
        <f>Table1[[#This Row],[مشتريات محلية 14%]]+Table1[[#This Row],[مشتريات معفية]]+Table1[[#This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1</v>
      </c>
      <c r="F55" s="1">
        <f>Table1[[#This Row],[مبيعات محلية 14%]]*14%</f>
        <v>0</v>
      </c>
      <c r="I55" s="1">
        <f>Table1[[#This Row],[مبيعات جدول 5% ]]*5%</f>
        <v>0</v>
      </c>
      <c r="K55" s="1">
        <f>Table1[[#This Row],[مبيعات محلية 14%]]+Table1[[#This Row],[مبيعات معفية]]+Table1[[#This Row],[مبيعات جدول 5% ]]+Table1[[#This Row],[مبيعات تصدير]]</f>
        <v>0</v>
      </c>
      <c r="M55" s="1">
        <f>Table1[[#This Row],[مبيعات محلية 14%]]*14%</f>
        <v>0</v>
      </c>
      <c r="P55" s="1">
        <f>Table1[[#This Row],[مبيعات محلية 14%]]*14%</f>
        <v>0</v>
      </c>
      <c r="Q55" s="1">
        <f>Table1[[#This Row],[مشتريات محلية 14%]]+Table1[[#This Row],[مشتريات معفية]]+Table1[[#This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1</v>
      </c>
      <c r="F56" s="1">
        <f>Table1[[#This Row],[مبيعات محلية 14%]]*14%</f>
        <v>0</v>
      </c>
      <c r="I56" s="1">
        <f>Table1[[#This Row],[مبيعات جدول 5% ]]*5%</f>
        <v>0</v>
      </c>
      <c r="K56" s="1">
        <f>Table1[[#This Row],[مبيعات محلية 14%]]+Table1[[#This Row],[مبيعات معفية]]+Table1[[#This Row],[مبيعات جدول 5% ]]+Table1[[#This Row],[مبيعات تصدير]]</f>
        <v>0</v>
      </c>
      <c r="M56" s="1">
        <f>Table1[[#This Row],[مبيعات محلية 14%]]*14%</f>
        <v>0</v>
      </c>
      <c r="P56" s="1">
        <f>Table1[[#This Row],[مبيعات محلية 14%]]*14%</f>
        <v>0</v>
      </c>
      <c r="Q56" s="1">
        <f>Table1[[#This Row],[مشتريات محلية 14%]]+Table1[[#This Row],[مشتريات معفية]]+Table1[[#This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1</v>
      </c>
      <c r="F57" s="1">
        <f>Table1[[#This Row],[مبيعات محلية 14%]]*14%</f>
        <v>0</v>
      </c>
      <c r="I57" s="1">
        <f>Table1[[#This Row],[مبيعات جدول 5% ]]*5%</f>
        <v>0</v>
      </c>
      <c r="K57" s="1">
        <f>Table1[[#This Row],[مبيعات محلية 14%]]+Table1[[#This Row],[مبيعات معفية]]+Table1[[#This Row],[مبيعات جدول 5% ]]+Table1[[#This Row],[مبيعات تصدير]]</f>
        <v>0</v>
      </c>
      <c r="M57" s="1">
        <f>Table1[[#This Row],[مبيعات محلية 14%]]*14%</f>
        <v>0</v>
      </c>
      <c r="P57" s="1">
        <f>Table1[[#This Row],[مبيعات محلية 14%]]*14%</f>
        <v>0</v>
      </c>
      <c r="Q57" s="1">
        <f>Table1[[#This Row],[مشتريات محلية 14%]]+Table1[[#This Row],[مشتريات معفية]]+Table1[[#This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1</v>
      </c>
      <c r="F58" s="1">
        <f>Table1[[#This Row],[مبيعات محلية 14%]]*14%</f>
        <v>0</v>
      </c>
      <c r="I58" s="1">
        <f>Table1[[#This Row],[مبيعات جدول 5% ]]*5%</f>
        <v>0</v>
      </c>
      <c r="K58" s="1">
        <f>Table1[[#This Row],[مبيعات محلية 14%]]+Table1[[#This Row],[مبيعات معفية]]+Table1[[#This Row],[مبيعات جدول 5% ]]+Table1[[#This Row],[مبيعات تصدير]]</f>
        <v>0</v>
      </c>
      <c r="M58" s="1">
        <f>Table1[[#This Row],[مبيعات محلية 14%]]*14%</f>
        <v>0</v>
      </c>
      <c r="P58" s="1">
        <f>Table1[[#This Row],[مبيعات محلية 14%]]*14%</f>
        <v>0</v>
      </c>
      <c r="Q58" s="1">
        <f>Table1[[#This Row],[مشتريات محلية 14%]]+Table1[[#This Row],[مشتريات معفية]]+Table1[[#This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1</v>
      </c>
      <c r="F59" s="1">
        <f>Table1[[#This Row],[مبيعات محلية 14%]]*14%</f>
        <v>0</v>
      </c>
      <c r="I59" s="1">
        <f>Table1[[#This Row],[مبيعات جدول 5% ]]*5%</f>
        <v>0</v>
      </c>
      <c r="K59" s="1">
        <f>Table1[[#This Row],[مبيعات محلية 14%]]+Table1[[#This Row],[مبيعات معفية]]+Table1[[#This Row],[مبيعات جدول 5% ]]+Table1[[#This Row],[مبيعات تصدير]]</f>
        <v>0</v>
      </c>
      <c r="M59" s="1">
        <f>Table1[[#This Row],[مبيعات محلية 14%]]*14%</f>
        <v>0</v>
      </c>
      <c r="P59" s="1">
        <f>Table1[[#This Row],[مبيعات محلية 14%]]*14%</f>
        <v>0</v>
      </c>
      <c r="Q59" s="1">
        <f>Table1[[#This Row],[مشتريات محلية 14%]]+Table1[[#This Row],[مشتريات معفية]]+Table1[[#This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1</v>
      </c>
      <c r="F60" s="1">
        <f>Table1[[#This Row],[مبيعات محلية 14%]]*14%</f>
        <v>0</v>
      </c>
      <c r="I60" s="1">
        <f>Table1[[#This Row],[مبيعات جدول 5% ]]*5%</f>
        <v>0</v>
      </c>
      <c r="K60" s="1">
        <f>Table1[[#This Row],[مبيعات محلية 14%]]+Table1[[#This Row],[مبيعات معفية]]+Table1[[#This Row],[مبيعات جدول 5% ]]+Table1[[#This Row],[مبيعات تصدير]]</f>
        <v>0</v>
      </c>
      <c r="M60" s="1">
        <f>Table1[[#This Row],[مبيعات محلية 14%]]*14%</f>
        <v>0</v>
      </c>
      <c r="P60" s="1">
        <f>Table1[[#This Row],[مبيعات محلية 14%]]*14%</f>
        <v>0</v>
      </c>
      <c r="Q60" s="1">
        <f>Table1[[#This Row],[مشتريات محلية 14%]]+Table1[[#This Row],[مشتريات معفية]]+Table1[[#This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1</v>
      </c>
      <c r="F61" s="1">
        <f>Table1[[#This Row],[مبيعات محلية 14%]]*14%</f>
        <v>0</v>
      </c>
      <c r="I61" s="1">
        <f>Table1[[#This Row],[مبيعات جدول 5% ]]*5%</f>
        <v>0</v>
      </c>
      <c r="K61" s="1">
        <f>Table1[[#This Row],[مبيعات محلية 14%]]+Table1[[#This Row],[مبيعات معفية]]+Table1[[#This Row],[مبيعات جدول 5% ]]+Table1[[#This Row],[مبيعات تصدير]]</f>
        <v>0</v>
      </c>
      <c r="M61" s="1">
        <f>Table1[[#This Row],[مبيعات محلية 14%]]*14%</f>
        <v>0</v>
      </c>
      <c r="P61" s="1">
        <f>Table1[[#This Row],[مبيعات محلية 14%]]*14%</f>
        <v>0</v>
      </c>
      <c r="Q61" s="1">
        <f>Table1[[#This Row],[مشتريات محلية 14%]]+Table1[[#This Row],[مشتريات معفية]]+Table1[[#This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1</v>
      </c>
      <c r="F62" s="1">
        <f>Table1[[#This Row],[مبيعات محلية 14%]]*14%</f>
        <v>0</v>
      </c>
      <c r="I62" s="1">
        <f>Table1[[#This Row],[مبيعات جدول 5% ]]*5%</f>
        <v>0</v>
      </c>
      <c r="K62" s="1">
        <f>Table1[[#This Row],[مبيعات محلية 14%]]+Table1[[#This Row],[مبيعات معفية]]+Table1[[#This Row],[مبيعات جدول 5% ]]+Table1[[#This Row],[مبيعات تصدير]]</f>
        <v>0</v>
      </c>
      <c r="M62" s="1">
        <f>Table1[[#This Row],[مبيعات محلية 14%]]*14%</f>
        <v>0</v>
      </c>
      <c r="P62" s="1">
        <f>Table1[[#This Row],[مبيعات محلية 14%]]*14%</f>
        <v>0</v>
      </c>
      <c r="Q62" s="1">
        <f>Table1[[#This Row],[مشتريات محلية 14%]]+Table1[[#This Row],[مشتريات معفية]]+Table1[[#This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1</v>
      </c>
      <c r="F63" s="1">
        <f>Table1[[#This Row],[مبيعات محلية 14%]]*14%</f>
        <v>0</v>
      </c>
      <c r="I63" s="1">
        <f>Table1[[#This Row],[مبيعات جدول 5% ]]*5%</f>
        <v>0</v>
      </c>
      <c r="K63" s="1">
        <f>Table1[[#This Row],[مبيعات محلية 14%]]+Table1[[#This Row],[مبيعات معفية]]+Table1[[#This Row],[مبيعات جدول 5% ]]+Table1[[#This Row],[مبيعات تصدير]]</f>
        <v>0</v>
      </c>
      <c r="M63" s="1">
        <f>Table1[[#This Row],[مبيعات محلية 14%]]*14%</f>
        <v>0</v>
      </c>
      <c r="P63" s="1">
        <f>Table1[[#This Row],[مبيعات محلية 14%]]*14%</f>
        <v>0</v>
      </c>
      <c r="Q63" s="1">
        <f>Table1[[#This Row],[مشتريات محلية 14%]]+Table1[[#This Row],[مشتريات معفية]]+Table1[[#This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1</v>
      </c>
      <c r="F64" s="1">
        <f>Table1[[#This Row],[مبيعات محلية 14%]]*14%</f>
        <v>0</v>
      </c>
      <c r="I64" s="1">
        <f>Table1[[#This Row],[مبيعات جدول 5% ]]*5%</f>
        <v>0</v>
      </c>
      <c r="K64" s="1">
        <f>Table1[[#This Row],[مبيعات محلية 14%]]+Table1[[#This Row],[مبيعات معفية]]+Table1[[#This Row],[مبيعات جدول 5% ]]+Table1[[#This Row],[مبيعات تصدير]]</f>
        <v>0</v>
      </c>
      <c r="M64" s="1">
        <f>Table1[[#This Row],[مبيعات محلية 14%]]*14%</f>
        <v>0</v>
      </c>
      <c r="P64" s="1">
        <f>Table1[[#This Row],[مبيعات محلية 14%]]*14%</f>
        <v>0</v>
      </c>
      <c r="Q64" s="1">
        <f>Table1[[#This Row],[مشتريات محلية 14%]]+Table1[[#This Row],[مشتريات معفية]]+Table1[[#This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1</v>
      </c>
      <c r="F65" s="1">
        <f>Table1[[#This Row],[مبيعات محلية 14%]]*14%</f>
        <v>0</v>
      </c>
      <c r="I65" s="1">
        <f>Table1[[#This Row],[مبيعات جدول 5% ]]*5%</f>
        <v>0</v>
      </c>
      <c r="K65" s="1">
        <f>Table1[[#This Row],[مبيعات محلية 14%]]+Table1[[#This Row],[مبيعات معفية]]+Table1[[#This Row],[مبيعات جدول 5% ]]+Table1[[#This Row],[مبيعات تصدير]]</f>
        <v>0</v>
      </c>
      <c r="M65" s="1">
        <f>Table1[[#This Row],[مبيعات محلية 14%]]*14%</f>
        <v>0</v>
      </c>
      <c r="P65" s="1">
        <f>Table1[[#This Row],[مبيعات محلية 14%]]*14%</f>
        <v>0</v>
      </c>
      <c r="Q65" s="1">
        <f>Table1[[#This Row],[مشتريات محلية 14%]]+Table1[[#This Row],[مشتريات معفية]]+Table1[[#This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1</v>
      </c>
      <c r="F66" s="1">
        <f>Table1[[#This Row],[مبيعات محلية 14%]]*14%</f>
        <v>0</v>
      </c>
      <c r="I66" s="1">
        <f>Table1[[#This Row],[مبيعات جدول 5% ]]*5%</f>
        <v>0</v>
      </c>
      <c r="K66" s="1">
        <f>Table1[[#This Row],[مبيعات محلية 14%]]+Table1[[#This Row],[مبيعات معفية]]+Table1[[#This Row],[مبيعات جدول 5% ]]+Table1[[#This Row],[مبيعات تصدير]]</f>
        <v>0</v>
      </c>
      <c r="M66" s="1">
        <f>Table1[[#This Row],[مبيعات محلية 14%]]*14%</f>
        <v>0</v>
      </c>
      <c r="P66" s="1">
        <f>Table1[[#This Row],[مبيعات محلية 14%]]*14%</f>
        <v>0</v>
      </c>
      <c r="Q66" s="1">
        <f>Table1[[#This Row],[مشتريات محلية 14%]]+Table1[[#This Row],[مشتريات معفية]]+Table1[[#This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1</v>
      </c>
      <c r="F67" s="1">
        <f>Table1[[#This Row],[مبيعات محلية 14%]]*14%</f>
        <v>0</v>
      </c>
      <c r="I67" s="1">
        <f>Table1[[#This Row],[مبيعات جدول 5% ]]*5%</f>
        <v>0</v>
      </c>
      <c r="K67" s="1">
        <f>Table1[[#This Row],[مبيعات محلية 14%]]+Table1[[#This Row],[مبيعات معفية]]+Table1[[#This Row],[مبيعات جدول 5% ]]+Table1[[#This Row],[مبيعات تصدير]]</f>
        <v>0</v>
      </c>
      <c r="M67" s="1">
        <f>Table1[[#This Row],[مبيعات محلية 14%]]*14%</f>
        <v>0</v>
      </c>
      <c r="P67" s="1">
        <f>Table1[[#This Row],[مبيعات محلية 14%]]*14%</f>
        <v>0</v>
      </c>
      <c r="Q67" s="1">
        <f>Table1[[#This Row],[مشتريات محلية 14%]]+Table1[[#This Row],[مشتريات معفية]]+Table1[[#This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1</v>
      </c>
      <c r="F68" s="1">
        <f>Table1[[#This Row],[مبيعات محلية 14%]]*14%</f>
        <v>0</v>
      </c>
      <c r="I68" s="1">
        <f>Table1[[#This Row],[مبيعات جدول 5% ]]*5%</f>
        <v>0</v>
      </c>
      <c r="K68" s="1">
        <f>Table1[[#This Row],[مبيعات محلية 14%]]+Table1[[#This Row],[مبيعات معفية]]+Table1[[#This Row],[مبيعات جدول 5% ]]+Table1[[#This Row],[مبيعات تصدير]]</f>
        <v>0</v>
      </c>
      <c r="M68" s="1">
        <f>Table1[[#This Row],[مبيعات محلية 14%]]*14%</f>
        <v>0</v>
      </c>
      <c r="P68" s="1">
        <f>Table1[[#This Row],[مبيعات محلية 14%]]*14%</f>
        <v>0</v>
      </c>
      <c r="Q68" s="1">
        <f>Table1[[#This Row],[مشتريات محلية 14%]]+Table1[[#This Row],[مشتريات معفية]]+Table1[[#This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1</v>
      </c>
      <c r="F69" s="1">
        <f>Table1[[#This Row],[مبيعات محلية 14%]]*14%</f>
        <v>0</v>
      </c>
      <c r="I69" s="1">
        <f>Table1[[#This Row],[مبيعات جدول 5% ]]*5%</f>
        <v>0</v>
      </c>
      <c r="K69" s="1">
        <f>Table1[[#This Row],[مبيعات محلية 14%]]+Table1[[#This Row],[مبيعات معفية]]+Table1[[#This Row],[مبيعات جدول 5% ]]+Table1[[#This Row],[مبيعات تصدير]]</f>
        <v>0</v>
      </c>
      <c r="M69" s="1">
        <f>Table1[[#This Row],[مبيعات محلية 14%]]*14%</f>
        <v>0</v>
      </c>
      <c r="P69" s="1">
        <f>Table1[[#This Row],[مبيعات محلية 14%]]*14%</f>
        <v>0</v>
      </c>
      <c r="Q69" s="1">
        <f>Table1[[#This Row],[مشتريات محلية 14%]]+Table1[[#This Row],[مشتريات معفية]]+Table1[[#This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1</v>
      </c>
      <c r="F70" s="1">
        <f>Table1[[#This Row],[مبيعات محلية 14%]]*14%</f>
        <v>0</v>
      </c>
      <c r="I70" s="1">
        <f>Table1[[#This Row],[مبيعات جدول 5% ]]*5%</f>
        <v>0</v>
      </c>
      <c r="K70" s="1">
        <f>Table1[[#This Row],[مبيعات محلية 14%]]+Table1[[#This Row],[مبيعات معفية]]+Table1[[#This Row],[مبيعات جدول 5% ]]+Table1[[#This Row],[مبيعات تصدير]]</f>
        <v>0</v>
      </c>
      <c r="M70" s="1">
        <f>Table1[[#This Row],[مبيعات محلية 14%]]*14%</f>
        <v>0</v>
      </c>
      <c r="P70" s="1">
        <f>Table1[[#This Row],[مبيعات محلية 14%]]*14%</f>
        <v>0</v>
      </c>
      <c r="Q70" s="1">
        <f>Table1[[#This Row],[مشتريات محلية 14%]]+Table1[[#This Row],[مشتريات معفية]]+Table1[[#This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1</v>
      </c>
      <c r="F71" s="1">
        <f>Table1[[#This Row],[مبيعات محلية 14%]]*14%</f>
        <v>0</v>
      </c>
      <c r="I71" s="1">
        <f>Table1[[#This Row],[مبيعات جدول 5% ]]*5%</f>
        <v>0</v>
      </c>
      <c r="K71" s="1">
        <f>Table1[[#This Row],[مبيعات محلية 14%]]+Table1[[#This Row],[مبيعات معفية]]+Table1[[#This Row],[مبيعات جدول 5% ]]+Table1[[#This Row],[مبيعات تصدير]]</f>
        <v>0</v>
      </c>
      <c r="M71" s="1">
        <f>Table1[[#This Row],[مبيعات محلية 14%]]*14%</f>
        <v>0</v>
      </c>
      <c r="P71" s="1">
        <f>Table1[[#This Row],[مبيعات محلية 14%]]*14%</f>
        <v>0</v>
      </c>
      <c r="Q71" s="1">
        <f>Table1[[#This Row],[مشتريات محلية 14%]]+Table1[[#This Row],[مشتريات معفية]]+Table1[[#This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1</v>
      </c>
      <c r="F72" s="1">
        <f>Table1[[#This Row],[مبيعات محلية 14%]]*14%</f>
        <v>0</v>
      </c>
      <c r="I72" s="1">
        <f>Table1[[#This Row],[مبيعات جدول 5% ]]*5%</f>
        <v>0</v>
      </c>
      <c r="K72" s="1">
        <f>Table1[[#This Row],[مبيعات محلية 14%]]+Table1[[#This Row],[مبيعات معفية]]+Table1[[#This Row],[مبيعات جدول 5% ]]+Table1[[#This Row],[مبيعات تصدير]]</f>
        <v>0</v>
      </c>
      <c r="M72" s="1">
        <f>Table1[[#This Row],[مبيعات محلية 14%]]*14%</f>
        <v>0</v>
      </c>
      <c r="P72" s="1">
        <f>Table1[[#This Row],[مبيعات محلية 14%]]*14%</f>
        <v>0</v>
      </c>
      <c r="Q72" s="1">
        <f>Table1[[#This Row],[مشتريات محلية 14%]]+Table1[[#This Row],[مشتريات معفية]]+Table1[[#This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1</v>
      </c>
      <c r="F73" s="1">
        <f>Table1[[#This Row],[مبيعات محلية 14%]]*14%</f>
        <v>0</v>
      </c>
      <c r="I73" s="1">
        <f>Table1[[#This Row],[مبيعات جدول 5% ]]*5%</f>
        <v>0</v>
      </c>
      <c r="K73" s="1">
        <f>Table1[[#This Row],[مبيعات محلية 14%]]+Table1[[#This Row],[مبيعات معفية]]+Table1[[#This Row],[مبيعات جدول 5% ]]+Table1[[#This Row],[مبيعات تصدير]]</f>
        <v>0</v>
      </c>
      <c r="M73" s="1">
        <f>Table1[[#This Row],[مبيعات محلية 14%]]*14%</f>
        <v>0</v>
      </c>
      <c r="P73" s="1">
        <f>Table1[[#This Row],[مبيعات محلية 14%]]*14%</f>
        <v>0</v>
      </c>
      <c r="Q73" s="1">
        <f>Table1[[#This Row],[مشتريات محلية 14%]]+Table1[[#This Row],[مشتريات معفية]]+Table1[[#This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1</v>
      </c>
      <c r="F74" s="1">
        <f>Table1[[#This Row],[مبيعات محلية 14%]]*14%</f>
        <v>0</v>
      </c>
      <c r="I74" s="1">
        <f>Table1[[#This Row],[مبيعات جدول 5% ]]*5%</f>
        <v>0</v>
      </c>
      <c r="K74" s="1">
        <f>Table1[[#This Row],[مبيعات محلية 14%]]+Table1[[#This Row],[مبيعات معفية]]+Table1[[#This Row],[مبيعات جدول 5% ]]+Table1[[#This Row],[مبيعات تصدير]]</f>
        <v>0</v>
      </c>
      <c r="M74" s="1">
        <f>Table1[[#This Row],[مبيعات محلية 14%]]*14%</f>
        <v>0</v>
      </c>
      <c r="P74" s="1">
        <f>Table1[[#This Row],[مبيعات محلية 14%]]*14%</f>
        <v>0</v>
      </c>
      <c r="Q74" s="1">
        <f>Table1[[#This Row],[مشتريات محلية 14%]]+Table1[[#This Row],[مشتريات معفية]]+Table1[[#This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1</v>
      </c>
      <c r="F75" s="1">
        <f>Table1[[#This Row],[مبيعات محلية 14%]]*14%</f>
        <v>0</v>
      </c>
      <c r="I75" s="1">
        <f>Table1[[#This Row],[مبيعات جدول 5% ]]*5%</f>
        <v>0</v>
      </c>
      <c r="K75" s="1">
        <f>Table1[[#This Row],[مبيعات محلية 14%]]+Table1[[#This Row],[مبيعات معفية]]+Table1[[#This Row],[مبيعات جدول 5% ]]+Table1[[#This Row],[مبيعات تصدير]]</f>
        <v>0</v>
      </c>
      <c r="M75" s="1">
        <f>Table1[[#This Row],[مبيعات محلية 14%]]*14%</f>
        <v>0</v>
      </c>
      <c r="P75" s="1">
        <f>Table1[[#This Row],[مبيعات محلية 14%]]*14%</f>
        <v>0</v>
      </c>
      <c r="Q75" s="1">
        <f>Table1[[#This Row],[مشتريات محلية 14%]]+Table1[[#This Row],[مشتريات معفية]]+Table1[[#This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1</v>
      </c>
      <c r="F76" s="1">
        <f>Table1[[#This Row],[مبيعات محلية 14%]]*14%</f>
        <v>0</v>
      </c>
      <c r="I76" s="1">
        <f>Table1[[#This Row],[مبيعات جدول 5% ]]*5%</f>
        <v>0</v>
      </c>
      <c r="K76" s="1">
        <f>Table1[[#This Row],[مبيعات محلية 14%]]+Table1[[#This Row],[مبيعات معفية]]+Table1[[#This Row],[مبيعات جدول 5% ]]+Table1[[#This Row],[مبيعات تصدير]]</f>
        <v>0</v>
      </c>
      <c r="M76" s="1">
        <f>Table1[[#This Row],[مبيعات محلية 14%]]*14%</f>
        <v>0</v>
      </c>
      <c r="P76" s="1">
        <f>Table1[[#This Row],[مبيعات محلية 14%]]*14%</f>
        <v>0</v>
      </c>
      <c r="Q76" s="1">
        <f>Table1[[#This Row],[مشتريات محلية 14%]]+Table1[[#This Row],[مشتريات معفية]]+Table1[[#This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1</v>
      </c>
      <c r="F77" s="1">
        <f>Table1[[#This Row],[مبيعات محلية 14%]]*14%</f>
        <v>0</v>
      </c>
      <c r="I77" s="1">
        <f>Table1[[#This Row],[مبيعات جدول 5% ]]*5%</f>
        <v>0</v>
      </c>
      <c r="K77" s="1">
        <f>Table1[[#This Row],[مبيعات محلية 14%]]+Table1[[#This Row],[مبيعات معفية]]+Table1[[#This Row],[مبيعات جدول 5% ]]+Table1[[#This Row],[مبيعات تصدير]]</f>
        <v>0</v>
      </c>
      <c r="M77" s="1">
        <f>Table1[[#This Row],[مبيعات محلية 14%]]*14%</f>
        <v>0</v>
      </c>
      <c r="P77" s="1">
        <f>Table1[[#This Row],[مبيعات محلية 14%]]*14%</f>
        <v>0</v>
      </c>
      <c r="Q77" s="1">
        <f>Table1[[#This Row],[مشتريات محلية 14%]]+Table1[[#This Row],[مشتريات معفية]]+Table1[[#This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1</v>
      </c>
      <c r="F78" s="1">
        <f>Table1[[#This Row],[مبيعات محلية 14%]]*14%</f>
        <v>0</v>
      </c>
      <c r="I78" s="1">
        <f>Table1[[#This Row],[مبيعات جدول 5% ]]*5%</f>
        <v>0</v>
      </c>
      <c r="K78" s="1">
        <f>Table1[[#This Row],[مبيعات محلية 14%]]+Table1[[#This Row],[مبيعات معفية]]+Table1[[#This Row],[مبيعات جدول 5% ]]+Table1[[#This Row],[مبيعات تصدير]]</f>
        <v>0</v>
      </c>
      <c r="M78" s="1">
        <f>Table1[[#This Row],[مبيعات محلية 14%]]*14%</f>
        <v>0</v>
      </c>
      <c r="P78" s="1">
        <f>Table1[[#This Row],[مبيعات محلية 14%]]*14%</f>
        <v>0</v>
      </c>
      <c r="Q78" s="1">
        <f>Table1[[#This Row],[مشتريات محلية 14%]]+Table1[[#This Row],[مشتريات معفية]]+Table1[[#This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1</v>
      </c>
      <c r="F79" s="1">
        <f>Table1[[#This Row],[مبيعات محلية 14%]]*14%</f>
        <v>0</v>
      </c>
      <c r="I79" s="1">
        <f>Table1[[#This Row],[مبيعات جدول 5% ]]*5%</f>
        <v>0</v>
      </c>
      <c r="K79" s="1">
        <f>Table1[[#This Row],[مبيعات محلية 14%]]+Table1[[#This Row],[مبيعات معفية]]+Table1[[#This Row],[مبيعات جدول 5% ]]+Table1[[#This Row],[مبيعات تصدير]]</f>
        <v>0</v>
      </c>
      <c r="M79" s="1">
        <f>Table1[[#This Row],[مبيعات محلية 14%]]*14%</f>
        <v>0</v>
      </c>
      <c r="P79" s="1">
        <f>Table1[[#This Row],[مبيعات محلية 14%]]*14%</f>
        <v>0</v>
      </c>
      <c r="Q79" s="1">
        <f>Table1[[#This Row],[مشتريات محلية 14%]]+Table1[[#This Row],[مشتريات معفية]]+Table1[[#This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1</v>
      </c>
      <c r="F80" s="1">
        <f>Table1[[#This Row],[مبيعات محلية 14%]]*14%</f>
        <v>0</v>
      </c>
      <c r="I80" s="1">
        <f>Table1[[#This Row],[مبيعات جدول 5% ]]*5%</f>
        <v>0</v>
      </c>
      <c r="K80" s="1">
        <f>Table1[[#This Row],[مبيعات محلية 14%]]+Table1[[#This Row],[مبيعات معفية]]+Table1[[#This Row],[مبيعات جدول 5% ]]+Table1[[#This Row],[مبيعات تصدير]]</f>
        <v>0</v>
      </c>
      <c r="M80" s="1">
        <f>Table1[[#This Row],[مبيعات محلية 14%]]*14%</f>
        <v>0</v>
      </c>
      <c r="P80" s="1">
        <f>Table1[[#This Row],[مبيعات محلية 14%]]*14%</f>
        <v>0</v>
      </c>
      <c r="Q80" s="1">
        <f>Table1[[#This Row],[مشتريات محلية 14%]]+Table1[[#This Row],[مشتريات معفية]]+Table1[[#This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1</v>
      </c>
      <c r="F81" s="1">
        <f>Table1[[#This Row],[مبيعات محلية 14%]]*14%</f>
        <v>0</v>
      </c>
      <c r="I81" s="1">
        <f>Table1[[#This Row],[مبيعات جدول 5% ]]*5%</f>
        <v>0</v>
      </c>
      <c r="K81" s="1">
        <f>Table1[[#This Row],[مبيعات محلية 14%]]+Table1[[#This Row],[مبيعات معفية]]+Table1[[#This Row],[مبيعات جدول 5% ]]+Table1[[#This Row],[مبيعات تصدير]]</f>
        <v>0</v>
      </c>
      <c r="M81" s="1">
        <f>Table1[[#This Row],[مبيعات محلية 14%]]*14%</f>
        <v>0</v>
      </c>
      <c r="P81" s="1">
        <f>Table1[[#This Row],[مبيعات محلية 14%]]*14%</f>
        <v>0</v>
      </c>
      <c r="Q81" s="1">
        <f>Table1[[#This Row],[مشتريات محلية 14%]]+Table1[[#This Row],[مشتريات معفية]]+Table1[[#This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1</v>
      </c>
      <c r="F82" s="1">
        <f>Table1[[#This Row],[مبيعات محلية 14%]]*14%</f>
        <v>0</v>
      </c>
      <c r="I82" s="1">
        <f>Table1[[#This Row],[مبيعات جدول 5% ]]*5%</f>
        <v>0</v>
      </c>
      <c r="K82" s="1">
        <f>Table1[[#This Row],[مبيعات محلية 14%]]+Table1[[#This Row],[مبيعات معفية]]+Table1[[#This Row],[مبيعات جدول 5% ]]+Table1[[#This Row],[مبيعات تصدير]]</f>
        <v>0</v>
      </c>
      <c r="M82" s="1">
        <f>Table1[[#This Row],[مبيعات محلية 14%]]*14%</f>
        <v>0</v>
      </c>
      <c r="P82" s="1">
        <f>Table1[[#This Row],[مبيعات محلية 14%]]*14%</f>
        <v>0</v>
      </c>
      <c r="Q82" s="1">
        <f>Table1[[#This Row],[مشتريات محلية 14%]]+Table1[[#This Row],[مشتريات معفية]]+Table1[[#This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1</v>
      </c>
      <c r="F83" s="1">
        <f>Table1[[#This Row],[مبيعات محلية 14%]]*14%</f>
        <v>0</v>
      </c>
      <c r="I83" s="1">
        <f>Table1[[#This Row],[مبيعات جدول 5% ]]*5%</f>
        <v>0</v>
      </c>
      <c r="K83" s="1">
        <f>Table1[[#This Row],[مبيعات محلية 14%]]+Table1[[#This Row],[مبيعات معفية]]+Table1[[#This Row],[مبيعات جدول 5% ]]+Table1[[#This Row],[مبيعات تصدير]]</f>
        <v>0</v>
      </c>
      <c r="M83" s="1">
        <f>Table1[[#This Row],[مبيعات محلية 14%]]*14%</f>
        <v>0</v>
      </c>
      <c r="P83" s="1">
        <f>Table1[[#This Row],[مبيعات محلية 14%]]*14%</f>
        <v>0</v>
      </c>
      <c r="Q83" s="1">
        <f>Table1[[#This Row],[مشتريات محلية 14%]]+Table1[[#This Row],[مشتريات معفية]]+Table1[[#This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1</v>
      </c>
      <c r="F84" s="1">
        <f>Table1[[#This Row],[مبيعات محلية 14%]]*14%</f>
        <v>0</v>
      </c>
      <c r="I84" s="1">
        <f>Table1[[#This Row],[مبيعات جدول 5% ]]*5%</f>
        <v>0</v>
      </c>
      <c r="K84" s="1">
        <f>Table1[[#This Row],[مبيعات محلية 14%]]+Table1[[#This Row],[مبيعات معفية]]+Table1[[#This Row],[مبيعات جدول 5% ]]+Table1[[#This Row],[مبيعات تصدير]]</f>
        <v>0</v>
      </c>
      <c r="M84" s="1">
        <f>Table1[[#This Row],[مبيعات محلية 14%]]*14%</f>
        <v>0</v>
      </c>
      <c r="P84" s="1">
        <f>Table1[[#This Row],[مبيعات محلية 14%]]*14%</f>
        <v>0</v>
      </c>
      <c r="Q84" s="1">
        <f>Table1[[#This Row],[مشتريات محلية 14%]]+Table1[[#This Row],[مشتريات معفية]]+Table1[[#This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1</v>
      </c>
      <c r="F85" s="1">
        <f>Table1[[#This Row],[مبيعات محلية 14%]]*14%</f>
        <v>0</v>
      </c>
      <c r="I85" s="1">
        <f>Table1[[#This Row],[مبيعات جدول 5% ]]*5%</f>
        <v>0</v>
      </c>
      <c r="K85" s="1">
        <f>Table1[[#This Row],[مبيعات محلية 14%]]+Table1[[#This Row],[مبيعات معفية]]+Table1[[#This Row],[مبيعات جدول 5% ]]+Table1[[#This Row],[مبيعات تصدير]]</f>
        <v>0</v>
      </c>
      <c r="M85" s="1">
        <f>Table1[[#This Row],[مبيعات محلية 14%]]*14%</f>
        <v>0</v>
      </c>
      <c r="P85" s="1">
        <f>Table1[[#This Row],[مبيعات محلية 14%]]*14%</f>
        <v>0</v>
      </c>
      <c r="Q85" s="1">
        <f>Table1[[#This Row],[مشتريات محلية 14%]]+Table1[[#This Row],[مشتريات معفية]]+Table1[[#This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1</v>
      </c>
      <c r="F86" s="1">
        <f>Table1[[#This Row],[مبيعات محلية 14%]]*14%</f>
        <v>0</v>
      </c>
      <c r="I86" s="1">
        <f>Table1[[#This Row],[مبيعات جدول 5% ]]*5%</f>
        <v>0</v>
      </c>
      <c r="K86" s="1">
        <f>Table1[[#This Row],[مبيعات محلية 14%]]+Table1[[#This Row],[مبيعات معفية]]+Table1[[#This Row],[مبيعات جدول 5% ]]+Table1[[#This Row],[مبيعات تصدير]]</f>
        <v>0</v>
      </c>
      <c r="M86" s="1">
        <f>Table1[[#This Row],[مبيعات محلية 14%]]*14%</f>
        <v>0</v>
      </c>
      <c r="P86" s="1">
        <f>Table1[[#This Row],[مبيعات محلية 14%]]*14%</f>
        <v>0</v>
      </c>
      <c r="Q86" s="1">
        <f>Table1[[#This Row],[مشتريات محلية 14%]]+Table1[[#This Row],[مشتريات معفية]]+Table1[[#This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1</v>
      </c>
      <c r="F87" s="1">
        <f>Table1[[#This Row],[مبيعات محلية 14%]]*14%</f>
        <v>0</v>
      </c>
      <c r="I87" s="1">
        <f>Table1[[#This Row],[مبيعات جدول 5% ]]*5%</f>
        <v>0</v>
      </c>
      <c r="K87" s="1">
        <f>Table1[[#This Row],[مبيعات محلية 14%]]+Table1[[#This Row],[مبيعات معفية]]+Table1[[#This Row],[مبيعات جدول 5% ]]+Table1[[#This Row],[مبيعات تصدير]]</f>
        <v>0</v>
      </c>
      <c r="M87" s="1">
        <f>Table1[[#This Row],[مبيعات محلية 14%]]*14%</f>
        <v>0</v>
      </c>
      <c r="P87" s="1">
        <f>Table1[[#This Row],[مبيعات محلية 14%]]*14%</f>
        <v>0</v>
      </c>
      <c r="Q87" s="1">
        <f>Table1[[#This Row],[مشتريات محلية 14%]]+Table1[[#This Row],[مشتريات معفية]]+Table1[[#This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1</v>
      </c>
      <c r="F88" s="1">
        <f>Table1[[#This Row],[مبيعات محلية 14%]]*14%</f>
        <v>0</v>
      </c>
      <c r="I88" s="1">
        <f>Table1[[#This Row],[مبيعات جدول 5% ]]*5%</f>
        <v>0</v>
      </c>
      <c r="K88" s="1">
        <f>Table1[[#This Row],[مبيعات محلية 14%]]+Table1[[#This Row],[مبيعات معفية]]+Table1[[#This Row],[مبيعات جدول 5% ]]+Table1[[#This Row],[مبيعات تصدير]]</f>
        <v>0</v>
      </c>
      <c r="M88" s="1">
        <f>Table1[[#This Row],[مبيعات محلية 14%]]*14%</f>
        <v>0</v>
      </c>
      <c r="P88" s="1">
        <f>Table1[[#This Row],[مبيعات محلية 14%]]*14%</f>
        <v>0</v>
      </c>
      <c r="Q88" s="1">
        <f>Table1[[#This Row],[مشتريات محلية 14%]]+Table1[[#This Row],[مشتريات معفية]]+Table1[[#This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1</v>
      </c>
      <c r="F89" s="1">
        <f>Table1[[#This Row],[مبيعات محلية 14%]]*14%</f>
        <v>0</v>
      </c>
      <c r="I89" s="1">
        <f>Table1[[#This Row],[مبيعات جدول 5% ]]*5%</f>
        <v>0</v>
      </c>
      <c r="K89" s="1">
        <f>Table1[[#This Row],[مبيعات محلية 14%]]+Table1[[#This Row],[مبيعات معفية]]+Table1[[#This Row],[مبيعات جدول 5% ]]+Table1[[#This Row],[مبيعات تصدير]]</f>
        <v>0</v>
      </c>
      <c r="M89" s="1">
        <f>Table1[[#This Row],[مبيعات محلية 14%]]*14%</f>
        <v>0</v>
      </c>
      <c r="P89" s="1">
        <f>Table1[[#This Row],[مبيعات محلية 14%]]*14%</f>
        <v>0</v>
      </c>
      <c r="Q89" s="1">
        <f>Table1[[#This Row],[مشتريات محلية 14%]]+Table1[[#This Row],[مشتريات معفية]]+Table1[[#This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1</v>
      </c>
      <c r="F90" s="1">
        <f>Table1[[#This Row],[مبيعات محلية 14%]]*14%</f>
        <v>0</v>
      </c>
      <c r="I90" s="1">
        <f>Table1[[#This Row],[مبيعات جدول 5% ]]*5%</f>
        <v>0</v>
      </c>
      <c r="K90" s="1">
        <f>Table1[[#This Row],[مبيعات محلية 14%]]+Table1[[#This Row],[مبيعات معفية]]+Table1[[#This Row],[مبيعات جدول 5% ]]+Table1[[#This Row],[مبيعات تصدير]]</f>
        <v>0</v>
      </c>
      <c r="M90" s="1">
        <f>Table1[[#This Row],[مبيعات محلية 14%]]*14%</f>
        <v>0</v>
      </c>
      <c r="P90" s="1">
        <f>Table1[[#This Row],[مبيعات محلية 14%]]*14%</f>
        <v>0</v>
      </c>
      <c r="Q90" s="1">
        <f>Table1[[#This Row],[مشتريات محلية 14%]]+Table1[[#This Row],[مشتريات معفية]]+Table1[[#This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1</v>
      </c>
      <c r="F91" s="1">
        <f>Table1[[#This Row],[مبيعات محلية 14%]]*14%</f>
        <v>0</v>
      </c>
      <c r="I91" s="1">
        <f>Table1[[#This Row],[مبيعات جدول 5% ]]*5%</f>
        <v>0</v>
      </c>
      <c r="K91" s="1">
        <f>Table1[[#This Row],[مبيعات محلية 14%]]+Table1[[#This Row],[مبيعات معفية]]+Table1[[#This Row],[مبيعات جدول 5% ]]+Table1[[#This Row],[مبيعات تصدير]]</f>
        <v>0</v>
      </c>
      <c r="M91" s="1">
        <f>Table1[[#This Row],[مبيعات محلية 14%]]*14%</f>
        <v>0</v>
      </c>
      <c r="P91" s="1">
        <f>Table1[[#This Row],[مبيعات محلية 14%]]*14%</f>
        <v>0</v>
      </c>
      <c r="Q91" s="1">
        <f>Table1[[#This Row],[مشتريات محلية 14%]]+Table1[[#This Row],[مشتريات معفية]]+Table1[[#This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1</v>
      </c>
      <c r="F92" s="1">
        <f>Table1[[#This Row],[مبيعات محلية 14%]]*14%</f>
        <v>0</v>
      </c>
      <c r="I92" s="1">
        <f>Table1[[#This Row],[مبيعات جدول 5% ]]*5%</f>
        <v>0</v>
      </c>
      <c r="K92" s="1">
        <f>Table1[[#This Row],[مبيعات محلية 14%]]+Table1[[#This Row],[مبيعات معفية]]+Table1[[#This Row],[مبيعات جدول 5% ]]+Table1[[#This Row],[مبيعات تصدير]]</f>
        <v>0</v>
      </c>
      <c r="M92" s="1">
        <f>Table1[[#This Row],[مبيعات محلية 14%]]*14%</f>
        <v>0</v>
      </c>
      <c r="P92" s="1">
        <f>Table1[[#This Row],[مبيعات محلية 14%]]*14%</f>
        <v>0</v>
      </c>
      <c r="Q92" s="1">
        <f>Table1[[#This Row],[مشتريات محلية 14%]]+Table1[[#This Row],[مشتريات معفية]]+Table1[[#This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1</v>
      </c>
      <c r="F93" s="1">
        <f>Table1[[#This Row],[مبيعات محلية 14%]]*14%</f>
        <v>0</v>
      </c>
      <c r="I93" s="1">
        <f>Table1[[#This Row],[مبيعات جدول 5% ]]*5%</f>
        <v>0</v>
      </c>
      <c r="K93" s="1">
        <f>Table1[[#This Row],[مبيعات محلية 14%]]+Table1[[#This Row],[مبيعات معفية]]+Table1[[#This Row],[مبيعات جدول 5% ]]+Table1[[#This Row],[مبيعات تصدير]]</f>
        <v>0</v>
      </c>
      <c r="M93" s="1">
        <f>Table1[[#This Row],[مبيعات محلية 14%]]*14%</f>
        <v>0</v>
      </c>
      <c r="P93" s="1">
        <f>Table1[[#This Row],[مبيعات محلية 14%]]*14%</f>
        <v>0</v>
      </c>
      <c r="Q93" s="1">
        <f>Table1[[#This Row],[مشتريات محلية 14%]]+Table1[[#This Row],[مشتريات معفية]]+Table1[[#This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1</v>
      </c>
      <c r="F94" s="1">
        <f>Table1[[#This Row],[مبيعات محلية 14%]]*14%</f>
        <v>0</v>
      </c>
      <c r="I94" s="1">
        <f>Table1[[#This Row],[مبيعات جدول 5% ]]*5%</f>
        <v>0</v>
      </c>
      <c r="K94" s="1">
        <f>Table1[[#This Row],[مبيعات محلية 14%]]+Table1[[#This Row],[مبيعات معفية]]+Table1[[#This Row],[مبيعات جدول 5% ]]+Table1[[#This Row],[مبيعات تصدير]]</f>
        <v>0</v>
      </c>
      <c r="M94" s="1">
        <f>Table1[[#This Row],[مبيعات محلية 14%]]*14%</f>
        <v>0</v>
      </c>
      <c r="P94" s="1">
        <f>Table1[[#This Row],[مبيعات محلية 14%]]*14%</f>
        <v>0</v>
      </c>
      <c r="Q94" s="1">
        <f>Table1[[#This Row],[مشتريات محلية 14%]]+Table1[[#This Row],[مشتريات معفية]]+Table1[[#This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1</v>
      </c>
      <c r="F95" s="1">
        <f>Table1[[#This Row],[مبيعات محلية 14%]]*14%</f>
        <v>0</v>
      </c>
      <c r="I95" s="1">
        <f>Table1[[#This Row],[مبيعات جدول 5% ]]*5%</f>
        <v>0</v>
      </c>
      <c r="K95" s="1">
        <f>Table1[[#This Row],[مبيعات محلية 14%]]+Table1[[#This Row],[مبيعات معفية]]+Table1[[#This Row],[مبيعات جدول 5% ]]+Table1[[#This Row],[مبيعات تصدير]]</f>
        <v>0</v>
      </c>
      <c r="M95" s="1">
        <f>Table1[[#This Row],[مبيعات محلية 14%]]*14%</f>
        <v>0</v>
      </c>
      <c r="P95" s="1">
        <f>Table1[[#This Row],[مبيعات محلية 14%]]*14%</f>
        <v>0</v>
      </c>
      <c r="Q95" s="1">
        <f>Table1[[#This Row],[مشتريات محلية 14%]]+Table1[[#This Row],[مشتريات معفية]]+Table1[[#This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1</v>
      </c>
      <c r="F96" s="1">
        <f>Table1[[#This Row],[مبيعات محلية 14%]]*14%</f>
        <v>0</v>
      </c>
      <c r="I96" s="1">
        <f>Table1[[#This Row],[مبيعات جدول 5% ]]*5%</f>
        <v>0</v>
      </c>
      <c r="K96" s="1">
        <f>Table1[[#This Row],[مبيعات محلية 14%]]+Table1[[#This Row],[مبيعات معفية]]+Table1[[#This Row],[مبيعات جدول 5% ]]+Table1[[#This Row],[مبيعات تصدير]]</f>
        <v>0</v>
      </c>
      <c r="M96" s="1">
        <f>Table1[[#This Row],[مبيعات محلية 14%]]*14%</f>
        <v>0</v>
      </c>
      <c r="P96" s="1">
        <f>Table1[[#This Row],[مبيعات محلية 14%]]*14%</f>
        <v>0</v>
      </c>
      <c r="Q96" s="1">
        <f>Table1[[#This Row],[مشتريات محلية 14%]]+Table1[[#This Row],[مشتريات معفية]]+Table1[[#This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1</v>
      </c>
      <c r="F97" s="1">
        <f>Table1[[#This Row],[مبيعات محلية 14%]]*14%</f>
        <v>0</v>
      </c>
      <c r="I97" s="1">
        <f>Table1[[#This Row],[مبيعات جدول 5% ]]*5%</f>
        <v>0</v>
      </c>
      <c r="K97" s="1">
        <f>Table1[[#This Row],[مبيعات محلية 14%]]+Table1[[#This Row],[مبيعات معفية]]+Table1[[#This Row],[مبيعات جدول 5% ]]+Table1[[#This Row],[مبيعات تصدير]]</f>
        <v>0</v>
      </c>
      <c r="M97" s="1">
        <f>Table1[[#This Row],[مبيعات محلية 14%]]*14%</f>
        <v>0</v>
      </c>
      <c r="P97" s="1">
        <f>Table1[[#This Row],[مبيعات محلية 14%]]*14%</f>
        <v>0</v>
      </c>
      <c r="Q97" s="1">
        <f>Table1[[#This Row],[مشتريات محلية 14%]]+Table1[[#This Row],[مشتريات معفية]]+Table1[[#This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1</v>
      </c>
      <c r="F98" s="1">
        <f>Table1[[#This Row],[مبيعات محلية 14%]]*14%</f>
        <v>0</v>
      </c>
      <c r="I98" s="1">
        <f>Table1[[#This Row],[مبيعات جدول 5% ]]*5%</f>
        <v>0</v>
      </c>
      <c r="K98" s="1">
        <f>Table1[[#This Row],[مبيعات محلية 14%]]+Table1[[#This Row],[مبيعات معفية]]+Table1[[#This Row],[مبيعات جدول 5% ]]+Table1[[#This Row],[مبيعات تصدير]]</f>
        <v>0</v>
      </c>
      <c r="M98" s="1">
        <f>Table1[[#This Row],[مبيعات محلية 14%]]*14%</f>
        <v>0</v>
      </c>
      <c r="P98" s="1">
        <f>Table1[[#This Row],[مبيعات محلية 14%]]*14%</f>
        <v>0</v>
      </c>
      <c r="Q98" s="1">
        <f>Table1[[#This Row],[مشتريات محلية 14%]]+Table1[[#This Row],[مشتريات معفية]]+Table1[[#This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1</v>
      </c>
      <c r="F99" s="1">
        <f>Table1[[#This Row],[مبيعات محلية 14%]]*14%</f>
        <v>0</v>
      </c>
      <c r="I99" s="1">
        <f>Table1[[#This Row],[مبيعات جدول 5% ]]*5%</f>
        <v>0</v>
      </c>
      <c r="K99" s="1">
        <f>Table1[[#This Row],[مبيعات محلية 14%]]+Table1[[#This Row],[مبيعات معفية]]+Table1[[#This Row],[مبيعات جدول 5% ]]+Table1[[#This Row],[مبيعات تصدير]]</f>
        <v>0</v>
      </c>
      <c r="M99" s="1">
        <f>Table1[[#This Row],[مبيعات محلية 14%]]*14%</f>
        <v>0</v>
      </c>
      <c r="P99" s="1">
        <f>Table1[[#This Row],[مبيعات محلية 14%]]*14%</f>
        <v>0</v>
      </c>
      <c r="Q99" s="1">
        <f>Table1[[#This Row],[مشتريات محلية 14%]]+Table1[[#This Row],[مشتريات معفية]]+Table1[[#This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1</v>
      </c>
      <c r="F100" s="1">
        <f>Table1[[#This Row],[مبيعات محلية 14%]]*14%</f>
        <v>0</v>
      </c>
      <c r="I100" s="1">
        <f>Table1[[#This Row],[مبيعات جدول 5% ]]*5%</f>
        <v>0</v>
      </c>
      <c r="K100" s="1">
        <f>Table1[[#This Row],[مبيعات محلية 14%]]+Table1[[#This Row],[مبيعات معفية]]+Table1[[#This Row],[مبيعات جدول 5% ]]+Table1[[#This Row],[مبيعات تصدير]]</f>
        <v>0</v>
      </c>
      <c r="M100" s="1">
        <f>Table1[[#This Row],[مبيعات محلية 14%]]*14%</f>
        <v>0</v>
      </c>
      <c r="P100" s="1">
        <f>Table1[[#This Row],[مبيعات محلية 14%]]*14%</f>
        <v>0</v>
      </c>
      <c r="Q100" s="1">
        <f>Table1[[#This Row],[مشتريات محلية 14%]]+Table1[[#This Row],[مشتريات معفية]]+Table1[[#This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1</v>
      </c>
      <c r="F101" s="1">
        <f>Table1[[#This Row],[مبيعات محلية 14%]]*14%</f>
        <v>0</v>
      </c>
      <c r="I101" s="1">
        <f>Table1[[#This Row],[مبيعات جدول 5% ]]*5%</f>
        <v>0</v>
      </c>
      <c r="K101" s="1">
        <f>Table1[[#This Row],[مبيعات محلية 14%]]+Table1[[#This Row],[مبيعات معفية]]+Table1[[#This Row],[مبيعات جدول 5% ]]+Table1[[#This Row],[مبيعات تصدير]]</f>
        <v>0</v>
      </c>
      <c r="M101" s="1">
        <f>Table1[[#This Row],[مبيعات محلية 14%]]*14%</f>
        <v>0</v>
      </c>
      <c r="P101" s="1">
        <f>Table1[[#This Row],[مبيعات محلية 14%]]*14%</f>
        <v>0</v>
      </c>
      <c r="Q101" s="1">
        <f>Table1[[#This Row],[مشتريات محلية 14%]]+Table1[[#This Row],[مشتريات معفية]]+Table1[[#This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1</v>
      </c>
      <c r="F102" s="1">
        <f>Table1[[#This Row],[مبيعات محلية 14%]]*14%</f>
        <v>0</v>
      </c>
      <c r="I102" s="1">
        <f>Table1[[#This Row],[مبيعات جدول 5% ]]*5%</f>
        <v>0</v>
      </c>
      <c r="K102" s="1">
        <f>Table1[[#This Row],[مبيعات محلية 14%]]+Table1[[#This Row],[مبيعات معفية]]+Table1[[#This Row],[مبيعات جدول 5% ]]+Table1[[#This Row],[مبيعات تصدير]]</f>
        <v>0</v>
      </c>
      <c r="M102" s="1">
        <f>Table1[[#This Row],[مبيعات محلية 14%]]*14%</f>
        <v>0</v>
      </c>
      <c r="P102" s="1">
        <f>Table1[[#This Row],[مبيعات محلية 14%]]*14%</f>
        <v>0</v>
      </c>
      <c r="Q102" s="1">
        <f>Table1[[#This Row],[مشتريات محلية 14%]]+Table1[[#This Row],[مشتريات معفية]]+Table1[[#This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1</v>
      </c>
      <c r="F103" s="1">
        <f>Table1[[#This Row],[مبيعات محلية 14%]]*14%</f>
        <v>0</v>
      </c>
      <c r="I103" s="1">
        <f>Table1[[#This Row],[مبيعات جدول 5% ]]*5%</f>
        <v>0</v>
      </c>
      <c r="K103" s="1">
        <f>Table1[[#This Row],[مبيعات محلية 14%]]+Table1[[#This Row],[مبيعات معفية]]+Table1[[#This Row],[مبيعات جدول 5% ]]+Table1[[#This Row],[مبيعات تصدير]]</f>
        <v>0</v>
      </c>
      <c r="M103" s="1">
        <f>Table1[[#This Row],[مبيعات محلية 14%]]*14%</f>
        <v>0</v>
      </c>
      <c r="P103" s="1">
        <f>Table1[[#This Row],[مبيعات محلية 14%]]*14%</f>
        <v>0</v>
      </c>
      <c r="Q103" s="1">
        <f>Table1[[#This Row],[مشتريات محلية 14%]]+Table1[[#This Row],[مشتريات معفية]]+Table1[[#This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1</v>
      </c>
      <c r="F104" s="1">
        <f>Table1[[#This Row],[مبيعات محلية 14%]]*14%</f>
        <v>0</v>
      </c>
      <c r="I104" s="1">
        <f>Table1[[#This Row],[مبيعات جدول 5% ]]*5%</f>
        <v>0</v>
      </c>
      <c r="K104" s="1">
        <f>Table1[[#This Row],[مبيعات محلية 14%]]+Table1[[#This Row],[مبيعات معفية]]+Table1[[#This Row],[مبيعات جدول 5% ]]+Table1[[#This Row],[مبيعات تصدير]]</f>
        <v>0</v>
      </c>
      <c r="M104" s="1">
        <f>Table1[[#This Row],[مبيعات محلية 14%]]*14%</f>
        <v>0</v>
      </c>
      <c r="P104" s="1">
        <f>Table1[[#This Row],[مبيعات محلية 14%]]*14%</f>
        <v>0</v>
      </c>
      <c r="Q104" s="1">
        <f>Table1[[#This Row],[مشتريات محلية 14%]]+Table1[[#This Row],[مشتريات معفية]]+Table1[[#This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1</v>
      </c>
      <c r="F105" s="1">
        <f>Table1[[#This Row],[مبيعات محلية 14%]]*14%</f>
        <v>0</v>
      </c>
      <c r="I105" s="1">
        <f>Table1[[#This Row],[مبيعات جدول 5% ]]*5%</f>
        <v>0</v>
      </c>
      <c r="K105" s="1">
        <f>Table1[[#This Row],[مبيعات محلية 14%]]+Table1[[#This Row],[مبيعات معفية]]+Table1[[#This Row],[مبيعات جدول 5% ]]+Table1[[#This Row],[مبيعات تصدير]]</f>
        <v>0</v>
      </c>
      <c r="M105" s="1">
        <f>Table1[[#This Row],[مبيعات محلية 14%]]*14%</f>
        <v>0</v>
      </c>
      <c r="P105" s="1">
        <f>Table1[[#This Row],[مبيعات محلية 14%]]*14%</f>
        <v>0</v>
      </c>
      <c r="Q105" s="1">
        <f>Table1[[#This Row],[مشتريات محلية 14%]]+Table1[[#This Row],[مشتريات معفية]]+Table1[[#This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1</v>
      </c>
      <c r="F106" s="1">
        <f>Table1[[#This Row],[مبيعات محلية 14%]]*14%</f>
        <v>0</v>
      </c>
      <c r="I106" s="1">
        <f>Table1[[#This Row],[مبيعات جدول 5% ]]*5%</f>
        <v>0</v>
      </c>
      <c r="K106" s="1">
        <f>Table1[[#This Row],[مبيعات محلية 14%]]+Table1[[#This Row],[مبيعات معفية]]+Table1[[#This Row],[مبيعات جدول 5% ]]+Table1[[#This Row],[مبيعات تصدير]]</f>
        <v>0</v>
      </c>
      <c r="M106" s="1">
        <f>Table1[[#This Row],[مبيعات محلية 14%]]*14%</f>
        <v>0</v>
      </c>
      <c r="P106" s="1">
        <f>Table1[[#This Row],[مبيعات محلية 14%]]*14%</f>
        <v>0</v>
      </c>
      <c r="Q106" s="1">
        <f>Table1[[#This Row],[مشتريات محلية 14%]]+Table1[[#This Row],[مشتريات معفية]]+Table1[[#This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1</v>
      </c>
      <c r="F107" s="1">
        <f>Table1[[#This Row],[مبيعات محلية 14%]]*14%</f>
        <v>0</v>
      </c>
      <c r="I107" s="1">
        <f>Table1[[#This Row],[مبيعات جدول 5% ]]*5%</f>
        <v>0</v>
      </c>
      <c r="K107" s="1">
        <f>Table1[[#This Row],[مبيعات محلية 14%]]+Table1[[#This Row],[مبيعات معفية]]+Table1[[#This Row],[مبيعات جدول 5% ]]+Table1[[#This Row],[مبيعات تصدير]]</f>
        <v>0</v>
      </c>
      <c r="M107" s="1">
        <f>Table1[[#This Row],[مبيعات محلية 14%]]*14%</f>
        <v>0</v>
      </c>
      <c r="P107" s="1">
        <f>Table1[[#This Row],[مبيعات محلية 14%]]*14%</f>
        <v>0</v>
      </c>
      <c r="Q107" s="1">
        <f>Table1[[#This Row],[مشتريات محلية 14%]]+Table1[[#This Row],[مشتريات معفية]]+Table1[[#This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1</v>
      </c>
      <c r="F108" s="1">
        <f>Table1[[#This Row],[مبيعات محلية 14%]]*14%</f>
        <v>0</v>
      </c>
      <c r="I108" s="1">
        <f>Table1[[#This Row],[مبيعات جدول 5% ]]*5%</f>
        <v>0</v>
      </c>
      <c r="K108" s="1">
        <f>Table1[[#This Row],[مبيعات محلية 14%]]+Table1[[#This Row],[مبيعات معفية]]+Table1[[#This Row],[مبيعات جدول 5% ]]+Table1[[#This Row],[مبيعات تصدير]]</f>
        <v>0</v>
      </c>
      <c r="M108" s="1">
        <f>Table1[[#This Row],[مبيعات محلية 14%]]*14%</f>
        <v>0</v>
      </c>
      <c r="P108" s="1">
        <f>Table1[[#This Row],[مبيعات محلية 14%]]*14%</f>
        <v>0</v>
      </c>
      <c r="Q108" s="1">
        <f>Table1[[#This Row],[مشتريات محلية 14%]]+Table1[[#This Row],[مشتريات معفية]]+Table1[[#This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1</v>
      </c>
      <c r="F109" s="1">
        <f>Table1[[#This Row],[مبيعات محلية 14%]]*14%</f>
        <v>0</v>
      </c>
      <c r="I109" s="1">
        <f>Table1[[#This Row],[مبيعات جدول 5% ]]*5%</f>
        <v>0</v>
      </c>
      <c r="K109" s="1">
        <f>Table1[[#This Row],[مبيعات محلية 14%]]+Table1[[#This Row],[مبيعات معفية]]+Table1[[#This Row],[مبيعات جدول 5% ]]+Table1[[#This Row],[مبيعات تصدير]]</f>
        <v>0</v>
      </c>
      <c r="M109" s="1">
        <f>Table1[[#This Row],[مبيعات محلية 14%]]*14%</f>
        <v>0</v>
      </c>
      <c r="P109" s="1">
        <f>Table1[[#This Row],[مبيعات محلية 14%]]*14%</f>
        <v>0</v>
      </c>
      <c r="Q109" s="1">
        <f>Table1[[#This Row],[مشتريات محلية 14%]]+Table1[[#This Row],[مشتريات معفية]]+Table1[[#This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1</v>
      </c>
      <c r="F110" s="1">
        <f>Table1[[#This Row],[مبيعات محلية 14%]]*14%</f>
        <v>0</v>
      </c>
      <c r="I110" s="1">
        <f>Table1[[#This Row],[مبيعات جدول 5% ]]*5%</f>
        <v>0</v>
      </c>
      <c r="K110" s="1">
        <f>Table1[[#This Row],[مبيعات محلية 14%]]+Table1[[#This Row],[مبيعات معفية]]+Table1[[#This Row],[مبيعات جدول 5% ]]+Table1[[#This Row],[مبيعات تصدير]]</f>
        <v>0</v>
      </c>
      <c r="M110" s="1">
        <f>Table1[[#This Row],[مبيعات محلية 14%]]*14%</f>
        <v>0</v>
      </c>
      <c r="P110" s="1">
        <f>Table1[[#This Row],[مبيعات محلية 14%]]*14%</f>
        <v>0</v>
      </c>
      <c r="Q110" s="1">
        <f>Table1[[#This Row],[مشتريات محلية 14%]]+Table1[[#This Row],[مشتريات معفية]]+Table1[[#This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1</v>
      </c>
      <c r="F111" s="1">
        <f>Table1[[#This Row],[مبيعات محلية 14%]]*14%</f>
        <v>0</v>
      </c>
      <c r="I111" s="1">
        <f>Table1[[#This Row],[مبيعات جدول 5% ]]*5%</f>
        <v>0</v>
      </c>
      <c r="K111" s="1">
        <f>Table1[[#This Row],[مبيعات محلية 14%]]+Table1[[#This Row],[مبيعات معفية]]+Table1[[#This Row],[مبيعات جدول 5% ]]+Table1[[#This Row],[مبيعات تصدير]]</f>
        <v>0</v>
      </c>
      <c r="M111" s="1">
        <f>Table1[[#This Row],[مبيعات محلية 14%]]*14%</f>
        <v>0</v>
      </c>
      <c r="P111" s="1">
        <f>Table1[[#This Row],[مبيعات محلية 14%]]*14%</f>
        <v>0</v>
      </c>
      <c r="Q111" s="1">
        <f>Table1[[#This Row],[مشتريات محلية 14%]]+Table1[[#This Row],[مشتريات معفية]]+Table1[[#This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1</v>
      </c>
      <c r="F112" s="1">
        <f>Table1[[#This Row],[مبيعات محلية 14%]]*14%</f>
        <v>0</v>
      </c>
      <c r="I112" s="1">
        <f>Table1[[#This Row],[مبيعات جدول 5% ]]*5%</f>
        <v>0</v>
      </c>
      <c r="K112" s="1">
        <f>Table1[[#This Row],[مبيعات محلية 14%]]+Table1[[#This Row],[مبيعات معفية]]+Table1[[#This Row],[مبيعات جدول 5% ]]+Table1[[#This Row],[مبيعات تصدير]]</f>
        <v>0</v>
      </c>
      <c r="M112" s="1">
        <f>Table1[[#This Row],[مبيعات محلية 14%]]*14%</f>
        <v>0</v>
      </c>
      <c r="P112" s="1">
        <f>Table1[[#This Row],[مبيعات محلية 14%]]*14%</f>
        <v>0</v>
      </c>
      <c r="Q112" s="1">
        <f>Table1[[#This Row],[مشتريات محلية 14%]]+Table1[[#This Row],[مشتريات معفية]]+Table1[[#This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1</v>
      </c>
      <c r="F113" s="1">
        <f>Table1[[#This Row],[مبيعات محلية 14%]]*14%</f>
        <v>0</v>
      </c>
      <c r="I113" s="1">
        <f>Table1[[#This Row],[مبيعات جدول 5% ]]*5%</f>
        <v>0</v>
      </c>
      <c r="K113" s="1">
        <f>Table1[[#This Row],[مبيعات محلية 14%]]+Table1[[#This Row],[مبيعات معفية]]+Table1[[#This Row],[مبيعات جدول 5% ]]+Table1[[#This Row],[مبيعات تصدير]]</f>
        <v>0</v>
      </c>
      <c r="M113" s="1">
        <f>Table1[[#This Row],[مبيعات محلية 14%]]*14%</f>
        <v>0</v>
      </c>
      <c r="P113" s="1">
        <f>Table1[[#This Row],[مبيعات محلية 14%]]*14%</f>
        <v>0</v>
      </c>
      <c r="Q113" s="1">
        <f>Table1[[#This Row],[مشتريات محلية 14%]]+Table1[[#This Row],[مشتريات معفية]]+Table1[[#This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1</v>
      </c>
      <c r="F114" s="1">
        <f>Table1[[#This Row],[مبيعات محلية 14%]]*14%</f>
        <v>0</v>
      </c>
      <c r="I114" s="1">
        <f>Table1[[#This Row],[مبيعات جدول 5% ]]*5%</f>
        <v>0</v>
      </c>
      <c r="K114" s="1">
        <f>Table1[[#This Row],[مبيعات محلية 14%]]+Table1[[#This Row],[مبيعات معفية]]+Table1[[#This Row],[مبيعات جدول 5% ]]+Table1[[#This Row],[مبيعات تصدير]]</f>
        <v>0</v>
      </c>
      <c r="M114" s="1">
        <f>Table1[[#This Row],[مبيعات محلية 14%]]*14%</f>
        <v>0</v>
      </c>
      <c r="P114" s="1">
        <f>Table1[[#This Row],[مبيعات محلية 14%]]*14%</f>
        <v>0</v>
      </c>
      <c r="Q114" s="1">
        <f>Table1[[#This Row],[مشتريات محلية 14%]]+Table1[[#This Row],[مشتريات معفية]]+Table1[[#This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1</v>
      </c>
      <c r="F115" s="1">
        <f>Table1[[#This Row],[مبيعات محلية 14%]]*14%</f>
        <v>0</v>
      </c>
      <c r="I115" s="1">
        <f>Table1[[#This Row],[مبيعات جدول 5% ]]*5%</f>
        <v>0</v>
      </c>
      <c r="K115" s="1">
        <f>Table1[[#This Row],[مبيعات محلية 14%]]+Table1[[#This Row],[مبيعات معفية]]+Table1[[#This Row],[مبيعات جدول 5% ]]+Table1[[#This Row],[مبيعات تصدير]]</f>
        <v>0</v>
      </c>
      <c r="M115" s="1">
        <f>Table1[[#This Row],[مبيعات محلية 14%]]*14%</f>
        <v>0</v>
      </c>
      <c r="P115" s="1">
        <f>Table1[[#This Row],[مبيعات محلية 14%]]*14%</f>
        <v>0</v>
      </c>
      <c r="Q115" s="1">
        <f>Table1[[#This Row],[مشتريات محلية 14%]]+Table1[[#This Row],[مشتريات معفية]]+Table1[[#This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1</v>
      </c>
      <c r="F116" s="1">
        <f>Table1[[#This Row],[مبيعات محلية 14%]]*14%</f>
        <v>0</v>
      </c>
      <c r="I116" s="1">
        <f>Table1[[#This Row],[مبيعات جدول 5% ]]*5%</f>
        <v>0</v>
      </c>
      <c r="K116" s="1">
        <f>Table1[[#This Row],[مبيعات محلية 14%]]+Table1[[#This Row],[مبيعات معفية]]+Table1[[#This Row],[مبيعات جدول 5% ]]+Table1[[#This Row],[مبيعات تصدير]]</f>
        <v>0</v>
      </c>
      <c r="M116" s="1">
        <f>Table1[[#This Row],[مبيعات محلية 14%]]*14%</f>
        <v>0</v>
      </c>
      <c r="P116" s="1">
        <f>Table1[[#This Row],[مبيعات محلية 14%]]*14%</f>
        <v>0</v>
      </c>
      <c r="Q116" s="1">
        <f>Table1[[#This Row],[مشتريات محلية 14%]]+Table1[[#This Row],[مشتريات معفية]]+Table1[[#This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1</v>
      </c>
      <c r="F117" s="1">
        <f>Table1[[#This Row],[مبيعات محلية 14%]]*14%</f>
        <v>0</v>
      </c>
      <c r="I117" s="1">
        <f>Table1[[#This Row],[مبيعات جدول 5% ]]*5%</f>
        <v>0</v>
      </c>
      <c r="K117" s="1">
        <f>Table1[[#This Row],[مبيعات محلية 14%]]+Table1[[#This Row],[مبيعات معفية]]+Table1[[#This Row],[مبيعات جدول 5% ]]+Table1[[#This Row],[مبيعات تصدير]]</f>
        <v>0</v>
      </c>
      <c r="M117" s="1">
        <f>Table1[[#This Row],[مبيعات محلية 14%]]*14%</f>
        <v>0</v>
      </c>
      <c r="P117" s="1">
        <f>Table1[[#This Row],[مبيعات محلية 14%]]*14%</f>
        <v>0</v>
      </c>
      <c r="Q117" s="1">
        <f>Table1[[#This Row],[مشتريات محلية 14%]]+Table1[[#This Row],[مشتريات معفية]]+Table1[[#This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1</v>
      </c>
      <c r="F118" s="1">
        <f>Table1[[#This Row],[مبيعات محلية 14%]]*14%</f>
        <v>0</v>
      </c>
      <c r="I118" s="1">
        <f>Table1[[#This Row],[مبيعات جدول 5% ]]*5%</f>
        <v>0</v>
      </c>
      <c r="K118" s="1">
        <f>Table1[[#This Row],[مبيعات محلية 14%]]+Table1[[#This Row],[مبيعات معفية]]+Table1[[#This Row],[مبيعات جدول 5% ]]+Table1[[#This Row],[مبيعات تصدير]]</f>
        <v>0</v>
      </c>
      <c r="M118" s="1">
        <f>Table1[[#This Row],[مبيعات محلية 14%]]*14%</f>
        <v>0</v>
      </c>
      <c r="P118" s="1">
        <f>Table1[[#This Row],[مبيعات محلية 14%]]*14%</f>
        <v>0</v>
      </c>
      <c r="Q118" s="1">
        <f>Table1[[#This Row],[مشتريات محلية 14%]]+Table1[[#This Row],[مشتريات معفية]]+Table1[[#This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1</v>
      </c>
      <c r="F119" s="1">
        <f>Table1[[#This Row],[مبيعات محلية 14%]]*14%</f>
        <v>0</v>
      </c>
      <c r="I119" s="1">
        <f>Table1[[#This Row],[مبيعات جدول 5% ]]*5%</f>
        <v>0</v>
      </c>
      <c r="K119" s="1">
        <f>Table1[[#This Row],[مبيعات محلية 14%]]+Table1[[#This Row],[مبيعات معفية]]+Table1[[#This Row],[مبيعات جدول 5% ]]+Table1[[#This Row],[مبيعات تصدير]]</f>
        <v>0</v>
      </c>
      <c r="M119" s="1">
        <f>Table1[[#This Row],[مبيعات محلية 14%]]*14%</f>
        <v>0</v>
      </c>
      <c r="P119" s="1">
        <f>Table1[[#This Row],[مبيعات محلية 14%]]*14%</f>
        <v>0</v>
      </c>
      <c r="Q119" s="1">
        <f>Table1[[#This Row],[مشتريات محلية 14%]]+Table1[[#This Row],[مشتريات معفية]]+Table1[[#This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1</v>
      </c>
      <c r="F120" s="1">
        <f>Table1[[#This Row],[مبيعات محلية 14%]]*14%</f>
        <v>0</v>
      </c>
      <c r="I120" s="1">
        <f>Table1[[#This Row],[مبيعات جدول 5% ]]*5%</f>
        <v>0</v>
      </c>
      <c r="K120" s="1">
        <f>Table1[[#This Row],[مبيعات محلية 14%]]+Table1[[#This Row],[مبيعات معفية]]+Table1[[#This Row],[مبيعات جدول 5% ]]+Table1[[#This Row],[مبيعات تصدير]]</f>
        <v>0</v>
      </c>
      <c r="M120" s="1">
        <f>Table1[[#This Row],[مبيعات محلية 14%]]*14%</f>
        <v>0</v>
      </c>
      <c r="P120" s="1">
        <f>Table1[[#This Row],[مبيعات محلية 14%]]*14%</f>
        <v>0</v>
      </c>
      <c r="Q120" s="1">
        <f>Table1[[#This Row],[مشتريات محلية 14%]]+Table1[[#This Row],[مشتريات معفية]]+Table1[[#This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1</v>
      </c>
      <c r="F121" s="1">
        <f>Table1[[#This Row],[مبيعات محلية 14%]]*14%</f>
        <v>0</v>
      </c>
      <c r="I121" s="1">
        <f>Table1[[#This Row],[مبيعات جدول 5% ]]*5%</f>
        <v>0</v>
      </c>
      <c r="K121" s="1">
        <f>Table1[[#This Row],[مبيعات محلية 14%]]+Table1[[#This Row],[مبيعات معفية]]+Table1[[#This Row],[مبيعات جدول 5% ]]+Table1[[#This Row],[مبيعات تصدير]]</f>
        <v>0</v>
      </c>
      <c r="M121" s="1">
        <f>Table1[[#This Row],[مبيعات محلية 14%]]*14%</f>
        <v>0</v>
      </c>
      <c r="P121" s="1">
        <f>Table1[[#This Row],[مبيعات محلية 14%]]*14%</f>
        <v>0</v>
      </c>
      <c r="Q121" s="1">
        <f>Table1[[#This Row],[مشتريات محلية 14%]]+Table1[[#This Row],[مشتريات معفية]]+Table1[[#This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1</v>
      </c>
      <c r="F122" s="1">
        <f>Table1[[#This Row],[مبيعات محلية 14%]]*14%</f>
        <v>0</v>
      </c>
      <c r="I122" s="1">
        <f>Table1[[#This Row],[مبيعات جدول 5% ]]*5%</f>
        <v>0</v>
      </c>
      <c r="K122" s="1">
        <f>Table1[[#This Row],[مبيعات محلية 14%]]+Table1[[#This Row],[مبيعات معفية]]+Table1[[#This Row],[مبيعات جدول 5% ]]+Table1[[#This Row],[مبيعات تصدير]]</f>
        <v>0</v>
      </c>
      <c r="M122" s="1">
        <f>Table1[[#This Row],[مبيعات محلية 14%]]*14%</f>
        <v>0</v>
      </c>
      <c r="P122" s="1">
        <f>Table1[[#This Row],[مبيعات محلية 14%]]*14%</f>
        <v>0</v>
      </c>
      <c r="Q122" s="1">
        <f>Table1[[#This Row],[مشتريات محلية 14%]]+Table1[[#This Row],[مشتريات معفية]]+Table1[[#This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1</v>
      </c>
      <c r="F123" s="1">
        <f>Table1[[#This Row],[مبيعات محلية 14%]]*14%</f>
        <v>0</v>
      </c>
      <c r="I123" s="1">
        <f>Table1[[#This Row],[مبيعات جدول 5% ]]*5%</f>
        <v>0</v>
      </c>
      <c r="K123" s="1">
        <f>Table1[[#This Row],[مبيعات محلية 14%]]+Table1[[#This Row],[مبيعات معفية]]+Table1[[#This Row],[مبيعات جدول 5% ]]+Table1[[#This Row],[مبيعات تصدير]]</f>
        <v>0</v>
      </c>
      <c r="M123" s="1">
        <f>Table1[[#This Row],[مبيعات محلية 14%]]*14%</f>
        <v>0</v>
      </c>
      <c r="P123" s="1">
        <f>Table1[[#This Row],[مبيعات محلية 14%]]*14%</f>
        <v>0</v>
      </c>
      <c r="Q123" s="1">
        <f>Table1[[#This Row],[مشتريات محلية 14%]]+Table1[[#This Row],[مشتريات معفية]]+Table1[[#This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1</v>
      </c>
      <c r="F124" s="1">
        <f>Table1[[#This Row],[مبيعات محلية 14%]]*14%</f>
        <v>0</v>
      </c>
      <c r="I124" s="1">
        <f>Table1[[#This Row],[مبيعات جدول 5% ]]*5%</f>
        <v>0</v>
      </c>
      <c r="K124" s="1">
        <f>Table1[[#This Row],[مبيعات محلية 14%]]+Table1[[#This Row],[مبيعات معفية]]+Table1[[#This Row],[مبيعات جدول 5% ]]+Table1[[#This Row],[مبيعات تصدير]]</f>
        <v>0</v>
      </c>
      <c r="M124" s="1">
        <f>Table1[[#This Row],[مبيعات محلية 14%]]*14%</f>
        <v>0</v>
      </c>
      <c r="P124" s="1">
        <f>Table1[[#This Row],[مبيعات محلية 14%]]*14%</f>
        <v>0</v>
      </c>
      <c r="Q124" s="1">
        <f>Table1[[#This Row],[مشتريات محلية 14%]]+Table1[[#This Row],[مشتريات معفية]]+Table1[[#This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1</v>
      </c>
      <c r="F125" s="1">
        <f>Table1[[#This Row],[مبيعات محلية 14%]]*14%</f>
        <v>0</v>
      </c>
      <c r="I125" s="1">
        <f>Table1[[#This Row],[مبيعات جدول 5% ]]*5%</f>
        <v>0</v>
      </c>
      <c r="K125" s="1">
        <f>Table1[[#This Row],[مبيعات محلية 14%]]+Table1[[#This Row],[مبيعات معفية]]+Table1[[#This Row],[مبيعات جدول 5% ]]+Table1[[#This Row],[مبيعات تصدير]]</f>
        <v>0</v>
      </c>
      <c r="M125" s="1">
        <f>Table1[[#This Row],[مبيعات محلية 14%]]*14%</f>
        <v>0</v>
      </c>
      <c r="P125" s="1">
        <f>Table1[[#This Row],[مبيعات محلية 14%]]*14%</f>
        <v>0</v>
      </c>
      <c r="Q125" s="1">
        <f>Table1[[#This Row],[مشتريات محلية 14%]]+Table1[[#This Row],[مشتريات معفية]]+Table1[[#This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1</v>
      </c>
      <c r="F126" s="1">
        <f>Table1[[#This Row],[مبيعات محلية 14%]]*14%</f>
        <v>0</v>
      </c>
      <c r="I126" s="1">
        <f>Table1[[#This Row],[مبيعات جدول 5% ]]*5%</f>
        <v>0</v>
      </c>
      <c r="K126" s="1">
        <f>Table1[[#This Row],[مبيعات محلية 14%]]+Table1[[#This Row],[مبيعات معفية]]+Table1[[#This Row],[مبيعات جدول 5% ]]+Table1[[#This Row],[مبيعات تصدير]]</f>
        <v>0</v>
      </c>
      <c r="M126" s="1">
        <f>Table1[[#This Row],[مبيعات محلية 14%]]*14%</f>
        <v>0</v>
      </c>
      <c r="P126" s="1">
        <f>Table1[[#This Row],[مبيعات محلية 14%]]*14%</f>
        <v>0</v>
      </c>
      <c r="Q126" s="1">
        <f>Table1[[#This Row],[مشتريات محلية 14%]]+Table1[[#This Row],[مشتريات معفية]]+Table1[[#This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1</v>
      </c>
      <c r="F127" s="1">
        <f>Table1[[#This Row],[مبيعات محلية 14%]]*14%</f>
        <v>0</v>
      </c>
      <c r="I127" s="1">
        <f>Table1[[#This Row],[مبيعات جدول 5% ]]*5%</f>
        <v>0</v>
      </c>
      <c r="K127" s="1">
        <f>Table1[[#This Row],[مبيعات محلية 14%]]+Table1[[#This Row],[مبيعات معفية]]+Table1[[#This Row],[مبيعات جدول 5% ]]+Table1[[#This Row],[مبيعات تصدير]]</f>
        <v>0</v>
      </c>
      <c r="M127" s="1">
        <f>Table1[[#This Row],[مبيعات محلية 14%]]*14%</f>
        <v>0</v>
      </c>
      <c r="P127" s="1">
        <f>Table1[[#This Row],[مبيعات محلية 14%]]*14%</f>
        <v>0</v>
      </c>
      <c r="Q127" s="1">
        <f>Table1[[#This Row],[مشتريات محلية 14%]]+Table1[[#This Row],[مشتريات معفية]]+Table1[[#This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1</v>
      </c>
      <c r="F128" s="1">
        <f>Table1[[#This Row],[مبيعات محلية 14%]]*14%</f>
        <v>0</v>
      </c>
      <c r="I128" s="1">
        <f>Table1[[#This Row],[مبيعات جدول 5% ]]*5%</f>
        <v>0</v>
      </c>
      <c r="K128" s="1">
        <f>Table1[[#This Row],[مبيعات محلية 14%]]+Table1[[#This Row],[مبيعات معفية]]+Table1[[#This Row],[مبيعات جدول 5% ]]+Table1[[#This Row],[مبيعات تصدير]]</f>
        <v>0</v>
      </c>
      <c r="M128" s="1">
        <f>Table1[[#This Row],[مبيعات محلية 14%]]*14%</f>
        <v>0</v>
      </c>
      <c r="P128" s="1">
        <f>Table1[[#This Row],[مبيعات محلية 14%]]*14%</f>
        <v>0</v>
      </c>
      <c r="Q128" s="1">
        <f>Table1[[#This Row],[مشتريات محلية 14%]]+Table1[[#This Row],[مشتريات معفية]]+Table1[[#This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1</v>
      </c>
      <c r="F129" s="1">
        <f>Table1[[#This Row],[مبيعات محلية 14%]]*14%</f>
        <v>0</v>
      </c>
      <c r="I129" s="1">
        <f>Table1[[#This Row],[مبيعات جدول 5% ]]*5%</f>
        <v>0</v>
      </c>
      <c r="K129" s="1">
        <f>Table1[[#This Row],[مبيعات محلية 14%]]+Table1[[#This Row],[مبيعات معفية]]+Table1[[#This Row],[مبيعات جدول 5% ]]+Table1[[#This Row],[مبيعات تصدير]]</f>
        <v>0</v>
      </c>
      <c r="M129" s="1">
        <f>Table1[[#This Row],[مبيعات محلية 14%]]*14%</f>
        <v>0</v>
      </c>
      <c r="P129" s="1">
        <f>Table1[[#This Row],[مبيعات محلية 14%]]*14%</f>
        <v>0</v>
      </c>
      <c r="Q129" s="1">
        <f>Table1[[#This Row],[مشتريات محلية 14%]]+Table1[[#This Row],[مشتريات معفية]]+Table1[[#This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1</v>
      </c>
      <c r="F130" s="1">
        <f>Table1[[#This Row],[مبيعات محلية 14%]]*14%</f>
        <v>0</v>
      </c>
      <c r="I130" s="1">
        <f>Table1[[#This Row],[مبيعات جدول 5% ]]*5%</f>
        <v>0</v>
      </c>
      <c r="K130" s="1">
        <f>Table1[[#This Row],[مبيعات محلية 14%]]+Table1[[#This Row],[مبيعات معفية]]+Table1[[#This Row],[مبيعات جدول 5% ]]+Table1[[#This Row],[مبيعات تصدير]]</f>
        <v>0</v>
      </c>
      <c r="M130" s="1">
        <f>Table1[[#This Row],[مبيعات محلية 14%]]*14%</f>
        <v>0</v>
      </c>
      <c r="P130" s="1">
        <f>Table1[[#This Row],[مبيعات محلية 14%]]*14%</f>
        <v>0</v>
      </c>
      <c r="Q130" s="1">
        <f>Table1[[#This Row],[مشتريات محلية 14%]]+Table1[[#This Row],[مشتريات معفية]]+Table1[[#This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1</v>
      </c>
      <c r="F131" s="1">
        <f>Table1[[#This Row],[مبيعات محلية 14%]]*14%</f>
        <v>0</v>
      </c>
      <c r="I131" s="1">
        <f>Table1[[#This Row],[مبيعات جدول 5% ]]*5%</f>
        <v>0</v>
      </c>
      <c r="K131" s="1">
        <f>Table1[[#This Row],[مبيعات محلية 14%]]+Table1[[#This Row],[مبيعات معفية]]+Table1[[#This Row],[مبيعات جدول 5% ]]+Table1[[#This Row],[مبيعات تصدير]]</f>
        <v>0</v>
      </c>
      <c r="M131" s="1">
        <f>Table1[[#This Row],[مبيعات محلية 14%]]*14%</f>
        <v>0</v>
      </c>
      <c r="P131" s="1">
        <f>Table1[[#This Row],[مبيعات محلية 14%]]*14%</f>
        <v>0</v>
      </c>
      <c r="Q131" s="1">
        <f>Table1[[#This Row],[مشتريات محلية 14%]]+Table1[[#This Row],[مشتريات معفية]]+Table1[[#This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1</v>
      </c>
      <c r="F132" s="1">
        <f>Table1[[#This Row],[مبيعات محلية 14%]]*14%</f>
        <v>0</v>
      </c>
      <c r="I132" s="1">
        <f>Table1[[#This Row],[مبيعات جدول 5% ]]*5%</f>
        <v>0</v>
      </c>
      <c r="K132" s="1">
        <f>Table1[[#This Row],[مبيعات محلية 14%]]+Table1[[#This Row],[مبيعات معفية]]+Table1[[#This Row],[مبيعات جدول 5% ]]+Table1[[#This Row],[مبيعات تصدير]]</f>
        <v>0</v>
      </c>
      <c r="M132" s="1">
        <f>Table1[[#This Row],[مبيعات محلية 14%]]*14%</f>
        <v>0</v>
      </c>
      <c r="P132" s="1">
        <f>Table1[[#This Row],[مبيعات محلية 14%]]*14%</f>
        <v>0</v>
      </c>
      <c r="Q132" s="1">
        <f>Table1[[#This Row],[مشتريات محلية 14%]]+Table1[[#This Row],[مشتريات معفية]]+Table1[[#This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1</v>
      </c>
      <c r="F133" s="1">
        <f>Table1[[#This Row],[مبيعات محلية 14%]]*14%</f>
        <v>0</v>
      </c>
      <c r="I133" s="1">
        <f>Table1[[#This Row],[مبيعات جدول 5% ]]*5%</f>
        <v>0</v>
      </c>
      <c r="K133" s="1">
        <f>Table1[[#This Row],[مبيعات محلية 14%]]+Table1[[#This Row],[مبيعات معفية]]+Table1[[#This Row],[مبيعات جدول 5% ]]+Table1[[#This Row],[مبيعات تصدير]]</f>
        <v>0</v>
      </c>
      <c r="M133" s="1">
        <f>Table1[[#This Row],[مبيعات محلية 14%]]*14%</f>
        <v>0</v>
      </c>
      <c r="P133" s="1">
        <f>Table1[[#This Row],[مبيعات محلية 14%]]*14%</f>
        <v>0</v>
      </c>
      <c r="Q133" s="1">
        <f>Table1[[#This Row],[مشتريات محلية 14%]]+Table1[[#This Row],[مشتريات معفية]]+Table1[[#This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1</v>
      </c>
      <c r="F134" s="1">
        <f>Table1[[#This Row],[مبيعات محلية 14%]]*14%</f>
        <v>0</v>
      </c>
      <c r="I134" s="1">
        <f>Table1[[#This Row],[مبيعات جدول 5% ]]*5%</f>
        <v>0</v>
      </c>
      <c r="K134" s="1">
        <f>Table1[[#This Row],[مبيعات محلية 14%]]+Table1[[#This Row],[مبيعات معفية]]+Table1[[#This Row],[مبيعات جدول 5% ]]+Table1[[#This Row],[مبيعات تصدير]]</f>
        <v>0</v>
      </c>
      <c r="M134" s="1">
        <f>Table1[[#This Row],[مبيعات محلية 14%]]*14%</f>
        <v>0</v>
      </c>
      <c r="P134" s="1">
        <f>Table1[[#This Row],[مبيعات محلية 14%]]*14%</f>
        <v>0</v>
      </c>
      <c r="Q134" s="1">
        <f>Table1[[#This Row],[مشتريات محلية 14%]]+Table1[[#This Row],[مشتريات معفية]]+Table1[[#This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1</v>
      </c>
      <c r="F135" s="1">
        <f>Table1[[#This Row],[مبيعات محلية 14%]]*14%</f>
        <v>0</v>
      </c>
      <c r="I135" s="1">
        <f>Table1[[#This Row],[مبيعات جدول 5% ]]*5%</f>
        <v>0</v>
      </c>
      <c r="K135" s="1">
        <f>Table1[[#This Row],[مبيعات محلية 14%]]+Table1[[#This Row],[مبيعات معفية]]+Table1[[#This Row],[مبيعات جدول 5% ]]+Table1[[#This Row],[مبيعات تصدير]]</f>
        <v>0</v>
      </c>
      <c r="M135" s="1">
        <f>Table1[[#This Row],[مبيعات محلية 14%]]*14%</f>
        <v>0</v>
      </c>
      <c r="P135" s="1">
        <f>Table1[[#This Row],[مبيعات محلية 14%]]*14%</f>
        <v>0</v>
      </c>
      <c r="Q135" s="1">
        <f>Table1[[#This Row],[مشتريات محلية 14%]]+Table1[[#This Row],[مشتريات معفية]]+Table1[[#This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1</v>
      </c>
      <c r="F136" s="1">
        <f>Table1[[#This Row],[مبيعات محلية 14%]]*14%</f>
        <v>0</v>
      </c>
      <c r="I136" s="1">
        <f>Table1[[#This Row],[مبيعات جدول 5% ]]*5%</f>
        <v>0</v>
      </c>
      <c r="K136" s="1">
        <f>Table1[[#This Row],[مبيعات محلية 14%]]+Table1[[#This Row],[مبيعات معفية]]+Table1[[#This Row],[مبيعات جدول 5% ]]+Table1[[#This Row],[مبيعات تصدير]]</f>
        <v>0</v>
      </c>
      <c r="M136" s="1">
        <f>Table1[[#This Row],[مبيعات محلية 14%]]*14%</f>
        <v>0</v>
      </c>
      <c r="P136" s="1">
        <f>Table1[[#This Row],[مبيعات محلية 14%]]*14%</f>
        <v>0</v>
      </c>
      <c r="Q136" s="1">
        <f>Table1[[#This Row],[مشتريات محلية 14%]]+Table1[[#This Row],[مشتريات معفية]]+Table1[[#This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1</v>
      </c>
      <c r="F137" s="1">
        <f>Table1[[#This Row],[مبيعات محلية 14%]]*14%</f>
        <v>0</v>
      </c>
      <c r="I137" s="1">
        <f>Table1[[#This Row],[مبيعات جدول 5% ]]*5%</f>
        <v>0</v>
      </c>
      <c r="K137" s="1">
        <f>Table1[[#This Row],[مبيعات محلية 14%]]+Table1[[#This Row],[مبيعات معفية]]+Table1[[#This Row],[مبيعات جدول 5% ]]+Table1[[#This Row],[مبيعات تصدير]]</f>
        <v>0</v>
      </c>
      <c r="M137" s="1">
        <f>Table1[[#This Row],[مبيعات محلية 14%]]*14%</f>
        <v>0</v>
      </c>
      <c r="P137" s="1">
        <f>Table1[[#This Row],[مبيعات محلية 14%]]*14%</f>
        <v>0</v>
      </c>
      <c r="Q137" s="1">
        <f>Table1[[#This Row],[مشتريات محلية 14%]]+Table1[[#This Row],[مشتريات معفية]]+Table1[[#This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1</v>
      </c>
      <c r="F138" s="1">
        <f>Table1[[#This Row],[مبيعات محلية 14%]]*14%</f>
        <v>0</v>
      </c>
      <c r="I138" s="1">
        <f>Table1[[#This Row],[مبيعات جدول 5% ]]*5%</f>
        <v>0</v>
      </c>
      <c r="K138" s="1">
        <f>Table1[[#This Row],[مبيعات محلية 14%]]+Table1[[#This Row],[مبيعات معفية]]+Table1[[#This Row],[مبيعات جدول 5% ]]+Table1[[#This Row],[مبيعات تصدير]]</f>
        <v>0</v>
      </c>
      <c r="M138" s="1">
        <f>Table1[[#This Row],[مبيعات محلية 14%]]*14%</f>
        <v>0</v>
      </c>
      <c r="P138" s="1">
        <f>Table1[[#This Row],[مبيعات محلية 14%]]*14%</f>
        <v>0</v>
      </c>
      <c r="Q138" s="1">
        <f>Table1[[#This Row],[مشتريات محلية 14%]]+Table1[[#This Row],[مشتريات معفية]]+Table1[[#This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1</v>
      </c>
      <c r="F139" s="1">
        <f>Table1[[#This Row],[مبيعات محلية 14%]]*14%</f>
        <v>0</v>
      </c>
      <c r="I139" s="1">
        <f>Table1[[#This Row],[مبيعات جدول 5% ]]*5%</f>
        <v>0</v>
      </c>
      <c r="K139" s="1">
        <f>Table1[[#This Row],[مبيعات محلية 14%]]+Table1[[#This Row],[مبيعات معفية]]+Table1[[#This Row],[مبيعات جدول 5% ]]+Table1[[#This Row],[مبيعات تصدير]]</f>
        <v>0</v>
      </c>
      <c r="M139" s="1">
        <f>Table1[[#This Row],[مبيعات محلية 14%]]*14%</f>
        <v>0</v>
      </c>
      <c r="P139" s="1">
        <f>Table1[[#This Row],[مبيعات محلية 14%]]*14%</f>
        <v>0</v>
      </c>
      <c r="Q139" s="1">
        <f>Table1[[#This Row],[مشتريات محلية 14%]]+Table1[[#This Row],[مشتريات معفية]]+Table1[[#This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1</v>
      </c>
      <c r="F140" s="1">
        <f>Table1[[#This Row],[مبيعات محلية 14%]]*14%</f>
        <v>0</v>
      </c>
      <c r="I140" s="1">
        <f>Table1[[#This Row],[مبيعات جدول 5% ]]*5%</f>
        <v>0</v>
      </c>
      <c r="K140" s="1">
        <f>Table1[[#This Row],[مبيعات محلية 14%]]+Table1[[#This Row],[مبيعات معفية]]+Table1[[#This Row],[مبيعات جدول 5% ]]+Table1[[#This Row],[مبيعات تصدير]]</f>
        <v>0</v>
      </c>
      <c r="M140" s="1">
        <f>Table1[[#This Row],[مبيعات محلية 14%]]*14%</f>
        <v>0</v>
      </c>
      <c r="P140" s="1">
        <f>Table1[[#This Row],[مبيعات محلية 14%]]*14%</f>
        <v>0</v>
      </c>
      <c r="Q140" s="1">
        <f>Table1[[#This Row],[مشتريات محلية 14%]]+Table1[[#This Row],[مشتريات معفية]]+Table1[[#This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1</v>
      </c>
      <c r="F141" s="1">
        <f>Table1[[#This Row],[مبيعات محلية 14%]]*14%</f>
        <v>0</v>
      </c>
      <c r="I141" s="1">
        <f>Table1[[#This Row],[مبيعات جدول 5% ]]*5%</f>
        <v>0</v>
      </c>
      <c r="K141" s="1">
        <f>Table1[[#This Row],[مبيعات محلية 14%]]+Table1[[#This Row],[مبيعات معفية]]+Table1[[#This Row],[مبيعات جدول 5% ]]+Table1[[#This Row],[مبيعات تصدير]]</f>
        <v>0</v>
      </c>
      <c r="M141" s="1">
        <f>Table1[[#This Row],[مبيعات محلية 14%]]*14%</f>
        <v>0</v>
      </c>
      <c r="P141" s="1">
        <f>Table1[[#This Row],[مبيعات محلية 14%]]*14%</f>
        <v>0</v>
      </c>
      <c r="Q141" s="1">
        <f>Table1[[#This Row],[مشتريات محلية 14%]]+Table1[[#This Row],[مشتريات معفية]]+Table1[[#This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1</v>
      </c>
      <c r="F142" s="1">
        <f>Table1[[#This Row],[مبيعات محلية 14%]]*14%</f>
        <v>0</v>
      </c>
      <c r="I142" s="1">
        <f>Table1[[#This Row],[مبيعات جدول 5% ]]*5%</f>
        <v>0</v>
      </c>
      <c r="K142" s="1">
        <f>Table1[[#This Row],[مبيعات محلية 14%]]+Table1[[#This Row],[مبيعات معفية]]+Table1[[#This Row],[مبيعات جدول 5% ]]+Table1[[#This Row],[مبيعات تصدير]]</f>
        <v>0</v>
      </c>
      <c r="M142" s="1">
        <f>Table1[[#This Row],[مبيعات محلية 14%]]*14%</f>
        <v>0</v>
      </c>
      <c r="P142" s="1">
        <f>Table1[[#This Row],[مبيعات محلية 14%]]*14%</f>
        <v>0</v>
      </c>
      <c r="Q142" s="1">
        <f>Table1[[#This Row],[مشتريات محلية 14%]]+Table1[[#This Row],[مشتريات معفية]]+Table1[[#This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1</v>
      </c>
      <c r="F143" s="1">
        <f>Table1[[#This Row],[مبيعات محلية 14%]]*14%</f>
        <v>0</v>
      </c>
      <c r="I143" s="1">
        <f>Table1[[#This Row],[مبيعات جدول 5% ]]*5%</f>
        <v>0</v>
      </c>
      <c r="K143" s="1">
        <f>Table1[[#This Row],[مبيعات محلية 14%]]+Table1[[#This Row],[مبيعات معفية]]+Table1[[#This Row],[مبيعات جدول 5% ]]+Table1[[#This Row],[مبيعات تصدير]]</f>
        <v>0</v>
      </c>
      <c r="M143" s="1">
        <f>Table1[[#This Row],[مبيعات محلية 14%]]*14%</f>
        <v>0</v>
      </c>
      <c r="P143" s="1">
        <f>Table1[[#This Row],[مبيعات محلية 14%]]*14%</f>
        <v>0</v>
      </c>
      <c r="Q143" s="1">
        <f>Table1[[#This Row],[مشتريات محلية 14%]]+Table1[[#This Row],[مشتريات معفية]]+Table1[[#This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1</v>
      </c>
      <c r="F144" s="1">
        <f>Table1[[#This Row],[مبيعات محلية 14%]]*14%</f>
        <v>0</v>
      </c>
      <c r="I144" s="1">
        <f>Table1[[#This Row],[مبيعات جدول 5% ]]*5%</f>
        <v>0</v>
      </c>
      <c r="K144" s="1">
        <f>Table1[[#This Row],[مبيعات محلية 14%]]+Table1[[#This Row],[مبيعات معفية]]+Table1[[#This Row],[مبيعات جدول 5% ]]+Table1[[#This Row],[مبيعات تصدير]]</f>
        <v>0</v>
      </c>
      <c r="M144" s="1">
        <f>Table1[[#This Row],[مبيعات محلية 14%]]*14%</f>
        <v>0</v>
      </c>
      <c r="P144" s="1">
        <f>Table1[[#This Row],[مبيعات محلية 14%]]*14%</f>
        <v>0</v>
      </c>
      <c r="Q144" s="1">
        <f>Table1[[#This Row],[مشتريات محلية 14%]]+Table1[[#This Row],[مشتريات معفية]]+Table1[[#This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1</v>
      </c>
      <c r="F145" s="1">
        <f>Table1[[#This Row],[مبيعات محلية 14%]]*14%</f>
        <v>0</v>
      </c>
      <c r="I145" s="1">
        <f>Table1[[#This Row],[مبيعات جدول 5% ]]*5%</f>
        <v>0</v>
      </c>
      <c r="K145" s="1">
        <f>Table1[[#This Row],[مبيعات محلية 14%]]+Table1[[#This Row],[مبيعات معفية]]+Table1[[#This Row],[مبيعات جدول 5% ]]+Table1[[#This Row],[مبيعات تصدير]]</f>
        <v>0</v>
      </c>
      <c r="M145" s="1">
        <f>Table1[[#This Row],[مبيعات محلية 14%]]*14%</f>
        <v>0</v>
      </c>
      <c r="P145" s="1">
        <f>Table1[[#This Row],[مبيعات محلية 14%]]*14%</f>
        <v>0</v>
      </c>
      <c r="Q145" s="1">
        <f>Table1[[#This Row],[مشتريات محلية 14%]]+Table1[[#This Row],[مشتريات معفية]]+Table1[[#This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1</v>
      </c>
      <c r="F146" s="1">
        <f>Table1[[#This Row],[مبيعات محلية 14%]]*14%</f>
        <v>0</v>
      </c>
      <c r="I146" s="1">
        <f>Table1[[#This Row],[مبيعات جدول 5% ]]*5%</f>
        <v>0</v>
      </c>
      <c r="K146" s="1">
        <f>Table1[[#This Row],[مبيعات محلية 14%]]+Table1[[#This Row],[مبيعات معفية]]+Table1[[#This Row],[مبيعات جدول 5% ]]+Table1[[#This Row],[مبيعات تصدير]]</f>
        <v>0</v>
      </c>
      <c r="M146" s="1">
        <f>Table1[[#This Row],[مبيعات محلية 14%]]*14%</f>
        <v>0</v>
      </c>
      <c r="P146" s="1">
        <f>Table1[[#This Row],[مبيعات محلية 14%]]*14%</f>
        <v>0</v>
      </c>
      <c r="Q146" s="1">
        <f>Table1[[#This Row],[مشتريات محلية 14%]]+Table1[[#This Row],[مشتريات معفية]]+Table1[[#This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1</v>
      </c>
      <c r="F147" s="1">
        <f>Table1[[#This Row],[مبيعات محلية 14%]]*14%</f>
        <v>0</v>
      </c>
      <c r="I147" s="1">
        <f>Table1[[#This Row],[مبيعات جدول 5% ]]*5%</f>
        <v>0</v>
      </c>
      <c r="K147" s="1">
        <f>Table1[[#This Row],[مبيعات محلية 14%]]+Table1[[#This Row],[مبيعات معفية]]+Table1[[#This Row],[مبيعات جدول 5% ]]+Table1[[#This Row],[مبيعات تصدير]]</f>
        <v>0</v>
      </c>
      <c r="M147" s="1">
        <f>Table1[[#This Row],[مبيعات محلية 14%]]*14%</f>
        <v>0</v>
      </c>
      <c r="P147" s="1">
        <f>Table1[[#This Row],[مبيعات محلية 14%]]*14%</f>
        <v>0</v>
      </c>
      <c r="Q147" s="1">
        <f>Table1[[#This Row],[مشتريات محلية 14%]]+Table1[[#This Row],[مشتريات معفية]]+Table1[[#This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1</v>
      </c>
      <c r="F148" s="1">
        <f>Table1[[#This Row],[مبيعات محلية 14%]]*14%</f>
        <v>0</v>
      </c>
      <c r="I148" s="1">
        <f>Table1[[#This Row],[مبيعات جدول 5% ]]*5%</f>
        <v>0</v>
      </c>
      <c r="K148" s="1">
        <f>Table1[[#This Row],[مبيعات محلية 14%]]+Table1[[#This Row],[مبيعات معفية]]+Table1[[#This Row],[مبيعات جدول 5% ]]+Table1[[#This Row],[مبيعات تصدير]]</f>
        <v>0</v>
      </c>
      <c r="M148" s="1">
        <f>Table1[[#This Row],[مبيعات محلية 14%]]*14%</f>
        <v>0</v>
      </c>
      <c r="P148" s="1">
        <f>Table1[[#This Row],[مبيعات محلية 14%]]*14%</f>
        <v>0</v>
      </c>
      <c r="Q148" s="1">
        <f>Table1[[#This Row],[مشتريات محلية 14%]]+Table1[[#This Row],[مشتريات معفية]]+Table1[[#This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1</v>
      </c>
      <c r="F149" s="1">
        <f>Table1[[#This Row],[مبيعات محلية 14%]]*14%</f>
        <v>0</v>
      </c>
      <c r="I149" s="1">
        <f>Table1[[#This Row],[مبيعات جدول 5% ]]*5%</f>
        <v>0</v>
      </c>
      <c r="K149" s="1">
        <f>Table1[[#This Row],[مبيعات محلية 14%]]+Table1[[#This Row],[مبيعات معفية]]+Table1[[#This Row],[مبيعات جدول 5% ]]+Table1[[#This Row],[مبيعات تصدير]]</f>
        <v>0</v>
      </c>
      <c r="M149" s="1">
        <f>Table1[[#This Row],[مبيعات محلية 14%]]*14%</f>
        <v>0</v>
      </c>
      <c r="P149" s="1">
        <f>Table1[[#This Row],[مبيعات محلية 14%]]*14%</f>
        <v>0</v>
      </c>
      <c r="Q149" s="1">
        <f>Table1[[#This Row],[مشتريات محلية 14%]]+Table1[[#This Row],[مشتريات معفية]]+Table1[[#This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1</v>
      </c>
      <c r="F150" s="1">
        <f>Table1[[#This Row],[مبيعات محلية 14%]]*14%</f>
        <v>0</v>
      </c>
      <c r="I150" s="1">
        <f>Table1[[#This Row],[مبيعات جدول 5% ]]*5%</f>
        <v>0</v>
      </c>
      <c r="K150" s="1">
        <f>Table1[[#This Row],[مبيعات محلية 14%]]+Table1[[#This Row],[مبيعات معفية]]+Table1[[#This Row],[مبيعات جدول 5% ]]+Table1[[#This Row],[مبيعات تصدير]]</f>
        <v>0</v>
      </c>
      <c r="M150" s="1">
        <f>Table1[[#This Row],[مبيعات محلية 14%]]*14%</f>
        <v>0</v>
      </c>
      <c r="P150" s="1">
        <f>Table1[[#This Row],[مبيعات محلية 14%]]*14%</f>
        <v>0</v>
      </c>
      <c r="Q150" s="1">
        <f>Table1[[#This Row],[مشتريات محلية 14%]]+Table1[[#This Row],[مشتريات معفية]]+Table1[[#This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1</v>
      </c>
      <c r="F151" s="1">
        <f>Table1[[#This Row],[مبيعات محلية 14%]]*14%</f>
        <v>0</v>
      </c>
      <c r="I151" s="1">
        <f>Table1[[#This Row],[مبيعات جدول 5% ]]*5%</f>
        <v>0</v>
      </c>
      <c r="K151" s="1">
        <f>Table1[[#This Row],[مبيعات محلية 14%]]+Table1[[#This Row],[مبيعات معفية]]+Table1[[#This Row],[مبيعات جدول 5% ]]+Table1[[#This Row],[مبيعات تصدير]]</f>
        <v>0</v>
      </c>
      <c r="M151" s="1">
        <f>Table1[[#This Row],[مبيعات محلية 14%]]*14%</f>
        <v>0</v>
      </c>
      <c r="P151" s="1">
        <f>Table1[[#This Row],[مبيعات محلية 14%]]*14%</f>
        <v>0</v>
      </c>
      <c r="Q151" s="1">
        <f>Table1[[#This Row],[مشتريات محلية 14%]]+Table1[[#This Row],[مشتريات معفية]]+Table1[[#This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1</v>
      </c>
      <c r="F152" s="1">
        <f>Table1[[#This Row],[مبيعات محلية 14%]]*14%</f>
        <v>0</v>
      </c>
      <c r="I152" s="1">
        <f>Table1[[#This Row],[مبيعات جدول 5% ]]*5%</f>
        <v>0</v>
      </c>
      <c r="K152" s="1">
        <f>Table1[[#This Row],[مبيعات محلية 14%]]+Table1[[#This Row],[مبيعات معفية]]+Table1[[#This Row],[مبيعات جدول 5% ]]+Table1[[#This Row],[مبيعات تصدير]]</f>
        <v>0</v>
      </c>
      <c r="M152" s="1">
        <f>Table1[[#This Row],[مبيعات محلية 14%]]*14%</f>
        <v>0</v>
      </c>
      <c r="P152" s="1">
        <f>Table1[[#This Row],[مبيعات محلية 14%]]*14%</f>
        <v>0</v>
      </c>
      <c r="Q152" s="1">
        <f>Table1[[#This Row],[مشتريات محلية 14%]]+Table1[[#This Row],[مشتريات معفية]]+Table1[[#This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1</v>
      </c>
      <c r="F153" s="1">
        <f>Table1[[#This Row],[مبيعات محلية 14%]]*14%</f>
        <v>0</v>
      </c>
      <c r="I153" s="1">
        <f>Table1[[#This Row],[مبيعات جدول 5% ]]*5%</f>
        <v>0</v>
      </c>
      <c r="K153" s="1">
        <f>Table1[[#This Row],[مبيعات محلية 14%]]+Table1[[#This Row],[مبيعات معفية]]+Table1[[#This Row],[مبيعات جدول 5% ]]+Table1[[#This Row],[مبيعات تصدير]]</f>
        <v>0</v>
      </c>
      <c r="M153" s="1">
        <f>Table1[[#This Row],[مبيعات محلية 14%]]*14%</f>
        <v>0</v>
      </c>
      <c r="P153" s="1">
        <f>Table1[[#This Row],[مبيعات محلية 14%]]*14%</f>
        <v>0</v>
      </c>
      <c r="Q153" s="1">
        <f>Table1[[#This Row],[مشتريات محلية 14%]]+Table1[[#This Row],[مشتريات معفية]]+Table1[[#This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1</v>
      </c>
      <c r="F154" s="1">
        <f>Table1[[#This Row],[مبيعات محلية 14%]]*14%</f>
        <v>0</v>
      </c>
      <c r="I154" s="1">
        <f>Table1[[#This Row],[مبيعات جدول 5% ]]*5%</f>
        <v>0</v>
      </c>
      <c r="K154" s="1">
        <f>Table1[[#This Row],[مبيعات محلية 14%]]+Table1[[#This Row],[مبيعات معفية]]+Table1[[#This Row],[مبيعات جدول 5% ]]+Table1[[#This Row],[مبيعات تصدير]]</f>
        <v>0</v>
      </c>
      <c r="M154" s="1">
        <f>Table1[[#This Row],[مبيعات محلية 14%]]*14%</f>
        <v>0</v>
      </c>
      <c r="P154" s="1">
        <f>Table1[[#This Row],[مبيعات محلية 14%]]*14%</f>
        <v>0</v>
      </c>
      <c r="Q154" s="1">
        <f>Table1[[#This Row],[مشتريات محلية 14%]]+Table1[[#This Row],[مشتريات معفية]]+Table1[[#This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1</v>
      </c>
      <c r="F155" s="1">
        <f>Table1[[#This Row],[مبيعات محلية 14%]]*14%</f>
        <v>0</v>
      </c>
      <c r="I155" s="1">
        <f>Table1[[#This Row],[مبيعات جدول 5% ]]*5%</f>
        <v>0</v>
      </c>
      <c r="K155" s="1">
        <f>Table1[[#This Row],[مبيعات محلية 14%]]+Table1[[#This Row],[مبيعات معفية]]+Table1[[#This Row],[مبيعات جدول 5% ]]+Table1[[#This Row],[مبيعات تصدير]]</f>
        <v>0</v>
      </c>
      <c r="M155" s="1">
        <f>Table1[[#This Row],[مبيعات محلية 14%]]*14%</f>
        <v>0</v>
      </c>
      <c r="P155" s="1">
        <f>Table1[[#This Row],[مبيعات محلية 14%]]*14%</f>
        <v>0</v>
      </c>
      <c r="Q155" s="1">
        <f>Table1[[#This Row],[مشتريات محلية 14%]]+Table1[[#This Row],[مشتريات معفية]]+Table1[[#This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1</v>
      </c>
      <c r="F156" s="1">
        <f>Table1[[#This Row],[مبيعات محلية 14%]]*14%</f>
        <v>0</v>
      </c>
      <c r="I156" s="1">
        <f>Table1[[#This Row],[مبيعات جدول 5% ]]*5%</f>
        <v>0</v>
      </c>
      <c r="K156" s="1">
        <f>Table1[[#This Row],[مبيعات محلية 14%]]+Table1[[#This Row],[مبيعات معفية]]+Table1[[#This Row],[مبيعات جدول 5% ]]+Table1[[#This Row],[مبيعات تصدير]]</f>
        <v>0</v>
      </c>
      <c r="M156" s="1">
        <f>Table1[[#This Row],[مبيعات محلية 14%]]*14%</f>
        <v>0</v>
      </c>
      <c r="P156" s="1">
        <f>Table1[[#This Row],[مبيعات محلية 14%]]*14%</f>
        <v>0</v>
      </c>
      <c r="Q156" s="1">
        <f>Table1[[#This Row],[مشتريات محلية 14%]]+Table1[[#This Row],[مشتريات معفية]]+Table1[[#This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1</v>
      </c>
      <c r="F157" s="1">
        <f>Table1[[#This Row],[مبيعات محلية 14%]]*14%</f>
        <v>0</v>
      </c>
      <c r="I157" s="1">
        <f>Table1[[#This Row],[مبيعات جدول 5% ]]*5%</f>
        <v>0</v>
      </c>
      <c r="K157" s="1">
        <f>Table1[[#This Row],[مبيعات محلية 14%]]+Table1[[#This Row],[مبيعات معفية]]+Table1[[#This Row],[مبيعات جدول 5% ]]+Table1[[#This Row],[مبيعات تصدير]]</f>
        <v>0</v>
      </c>
      <c r="M157" s="1">
        <f>Table1[[#This Row],[مبيعات محلية 14%]]*14%</f>
        <v>0</v>
      </c>
      <c r="P157" s="1">
        <f>Table1[[#This Row],[مبيعات محلية 14%]]*14%</f>
        <v>0</v>
      </c>
      <c r="Q157" s="1">
        <f>Table1[[#This Row],[مشتريات محلية 14%]]+Table1[[#This Row],[مشتريات معفية]]+Table1[[#This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1</v>
      </c>
      <c r="F158" s="1">
        <f>Table1[[#This Row],[مبيعات محلية 14%]]*14%</f>
        <v>0</v>
      </c>
      <c r="I158" s="1">
        <f>Table1[[#This Row],[مبيعات جدول 5% ]]*5%</f>
        <v>0</v>
      </c>
      <c r="K158" s="1">
        <f>Table1[[#This Row],[مبيعات محلية 14%]]+Table1[[#This Row],[مبيعات معفية]]+Table1[[#This Row],[مبيعات جدول 5% ]]+Table1[[#This Row],[مبيعات تصدير]]</f>
        <v>0</v>
      </c>
      <c r="M158" s="1">
        <f>Table1[[#This Row],[مبيعات محلية 14%]]*14%</f>
        <v>0</v>
      </c>
      <c r="P158" s="1">
        <f>Table1[[#This Row],[مبيعات محلية 14%]]*14%</f>
        <v>0</v>
      </c>
      <c r="Q158" s="1">
        <f>Table1[[#This Row],[مشتريات محلية 14%]]+Table1[[#This Row],[مشتريات معفية]]+Table1[[#This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1</v>
      </c>
      <c r="F159" s="1">
        <f>Table1[[#This Row],[مبيعات محلية 14%]]*14%</f>
        <v>0</v>
      </c>
      <c r="I159" s="1">
        <f>Table1[[#This Row],[مبيعات جدول 5% ]]*5%</f>
        <v>0</v>
      </c>
      <c r="K159" s="1">
        <f>Table1[[#This Row],[مبيعات محلية 14%]]+Table1[[#This Row],[مبيعات معفية]]+Table1[[#This Row],[مبيعات جدول 5% ]]+Table1[[#This Row],[مبيعات تصدير]]</f>
        <v>0</v>
      </c>
      <c r="M159" s="1">
        <f>Table1[[#This Row],[مبيعات محلية 14%]]*14%</f>
        <v>0</v>
      </c>
      <c r="P159" s="1">
        <f>Table1[[#This Row],[مبيعات محلية 14%]]*14%</f>
        <v>0</v>
      </c>
      <c r="Q159" s="1">
        <f>Table1[[#This Row],[مشتريات محلية 14%]]+Table1[[#This Row],[مشتريات معفية]]+Table1[[#This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1</v>
      </c>
      <c r="F160" s="1">
        <f>Table1[[#This Row],[مبيعات محلية 14%]]*14%</f>
        <v>0</v>
      </c>
      <c r="I160" s="1">
        <f>Table1[[#This Row],[مبيعات جدول 5% ]]*5%</f>
        <v>0</v>
      </c>
      <c r="K160" s="1">
        <f>Table1[[#This Row],[مبيعات محلية 14%]]+Table1[[#This Row],[مبيعات معفية]]+Table1[[#This Row],[مبيعات جدول 5% ]]+Table1[[#This Row],[مبيعات تصدير]]</f>
        <v>0</v>
      </c>
      <c r="M160" s="1">
        <f>Table1[[#This Row],[مبيعات محلية 14%]]*14%</f>
        <v>0</v>
      </c>
      <c r="P160" s="1">
        <f>Table1[[#This Row],[مبيعات محلية 14%]]*14%</f>
        <v>0</v>
      </c>
      <c r="Q160" s="1">
        <f>Table1[[#This Row],[مشتريات محلية 14%]]+Table1[[#This Row],[مشتريات معفية]]+Table1[[#This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1</v>
      </c>
      <c r="F161" s="1">
        <f>Table1[[#This Row],[مبيعات محلية 14%]]*14%</f>
        <v>0</v>
      </c>
      <c r="I161" s="1">
        <f>Table1[[#This Row],[مبيعات جدول 5% ]]*5%</f>
        <v>0</v>
      </c>
      <c r="K161" s="1">
        <f>Table1[[#This Row],[مبيعات محلية 14%]]+Table1[[#This Row],[مبيعات معفية]]+Table1[[#This Row],[مبيعات جدول 5% ]]+Table1[[#This Row],[مبيعات تصدير]]</f>
        <v>0</v>
      </c>
      <c r="M161" s="1">
        <f>Table1[[#This Row],[مبيعات محلية 14%]]*14%</f>
        <v>0</v>
      </c>
      <c r="P161" s="1">
        <f>Table1[[#This Row],[مبيعات محلية 14%]]*14%</f>
        <v>0</v>
      </c>
      <c r="Q161" s="1">
        <f>Table1[[#This Row],[مشتريات محلية 14%]]+Table1[[#This Row],[مشتريات معفية]]+Table1[[#This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1</v>
      </c>
      <c r="F162" s="1">
        <f>Table1[[#This Row],[مبيعات محلية 14%]]*14%</f>
        <v>0</v>
      </c>
      <c r="I162" s="1">
        <f>Table1[[#This Row],[مبيعات جدول 5% ]]*5%</f>
        <v>0</v>
      </c>
      <c r="K162" s="1">
        <f>Table1[[#This Row],[مبيعات محلية 14%]]+Table1[[#This Row],[مبيعات معفية]]+Table1[[#This Row],[مبيعات جدول 5% ]]+Table1[[#This Row],[مبيعات تصدير]]</f>
        <v>0</v>
      </c>
      <c r="M162" s="1">
        <f>Table1[[#This Row],[مبيعات محلية 14%]]*14%</f>
        <v>0</v>
      </c>
      <c r="P162" s="1">
        <f>Table1[[#This Row],[مبيعات محلية 14%]]*14%</f>
        <v>0</v>
      </c>
      <c r="Q162" s="1">
        <f>Table1[[#This Row],[مشتريات محلية 14%]]+Table1[[#This Row],[مشتريات معفية]]+Table1[[#This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1</v>
      </c>
      <c r="F163" s="1">
        <f>Table1[[#This Row],[مبيعات محلية 14%]]*14%</f>
        <v>0</v>
      </c>
      <c r="I163" s="1">
        <f>Table1[[#This Row],[مبيعات جدول 5% ]]*5%</f>
        <v>0</v>
      </c>
      <c r="K163" s="1">
        <f>Table1[[#This Row],[مبيعات محلية 14%]]+Table1[[#This Row],[مبيعات معفية]]+Table1[[#This Row],[مبيعات جدول 5% ]]+Table1[[#This Row],[مبيعات تصدير]]</f>
        <v>0</v>
      </c>
      <c r="M163" s="1">
        <f>Table1[[#This Row],[مبيعات محلية 14%]]*14%</f>
        <v>0</v>
      </c>
      <c r="P163" s="1">
        <f>Table1[[#This Row],[مبيعات محلية 14%]]*14%</f>
        <v>0</v>
      </c>
      <c r="Q163" s="1">
        <f>Table1[[#This Row],[مشتريات محلية 14%]]+Table1[[#This Row],[مشتريات معفية]]+Table1[[#This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1</v>
      </c>
      <c r="F164" s="1">
        <f>Table1[[#This Row],[مبيعات محلية 14%]]*14%</f>
        <v>0</v>
      </c>
      <c r="I164" s="1">
        <f>Table1[[#This Row],[مبيعات جدول 5% ]]*5%</f>
        <v>0</v>
      </c>
      <c r="K164" s="1">
        <f>Table1[[#This Row],[مبيعات محلية 14%]]+Table1[[#This Row],[مبيعات معفية]]+Table1[[#This Row],[مبيعات جدول 5% ]]+Table1[[#This Row],[مبيعات تصدير]]</f>
        <v>0</v>
      </c>
      <c r="M164" s="1">
        <f>Table1[[#This Row],[مبيعات محلية 14%]]*14%</f>
        <v>0</v>
      </c>
      <c r="P164" s="1">
        <f>Table1[[#This Row],[مبيعات محلية 14%]]*14%</f>
        <v>0</v>
      </c>
      <c r="Q164" s="1">
        <f>Table1[[#This Row],[مشتريات محلية 14%]]+Table1[[#This Row],[مشتريات معفية]]+Table1[[#This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1</v>
      </c>
      <c r="F165" s="1">
        <f>Table1[[#This Row],[مبيعات محلية 14%]]*14%</f>
        <v>0</v>
      </c>
      <c r="I165" s="1">
        <f>Table1[[#This Row],[مبيعات جدول 5% ]]*5%</f>
        <v>0</v>
      </c>
      <c r="K165" s="1">
        <f>Table1[[#This Row],[مبيعات محلية 14%]]+Table1[[#This Row],[مبيعات معفية]]+Table1[[#This Row],[مبيعات جدول 5% ]]+Table1[[#This Row],[مبيعات تصدير]]</f>
        <v>0</v>
      </c>
      <c r="M165" s="1">
        <f>Table1[[#This Row],[مبيعات محلية 14%]]*14%</f>
        <v>0</v>
      </c>
      <c r="P165" s="1">
        <f>Table1[[#This Row],[مبيعات محلية 14%]]*14%</f>
        <v>0</v>
      </c>
      <c r="Q165" s="1">
        <f>Table1[[#This Row],[مشتريات محلية 14%]]+Table1[[#This Row],[مشتريات معفية]]+Table1[[#This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1</v>
      </c>
      <c r="F166" s="1">
        <f>Table1[[#This Row],[مبيعات محلية 14%]]*14%</f>
        <v>0</v>
      </c>
      <c r="I166" s="1">
        <f>Table1[[#This Row],[مبيعات جدول 5% ]]*5%</f>
        <v>0</v>
      </c>
      <c r="K166" s="1">
        <f>Table1[[#This Row],[مبيعات محلية 14%]]+Table1[[#This Row],[مبيعات معفية]]+Table1[[#This Row],[مبيعات جدول 5% ]]+Table1[[#This Row],[مبيعات تصدير]]</f>
        <v>0</v>
      </c>
      <c r="M166" s="1">
        <f>Table1[[#This Row],[مبيعات محلية 14%]]*14%</f>
        <v>0</v>
      </c>
      <c r="P166" s="1">
        <f>Table1[[#This Row],[مبيعات محلية 14%]]*14%</f>
        <v>0</v>
      </c>
      <c r="Q166" s="1">
        <f>Table1[[#This Row],[مشتريات محلية 14%]]+Table1[[#This Row],[مشتريات معفية]]+Table1[[#This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1</v>
      </c>
      <c r="F167" s="1">
        <f>Table1[[#This Row],[مبيعات محلية 14%]]*14%</f>
        <v>0</v>
      </c>
      <c r="I167" s="1">
        <f>Table1[[#This Row],[مبيعات جدول 5% ]]*5%</f>
        <v>0</v>
      </c>
      <c r="K167" s="1">
        <f>Table1[[#This Row],[مبيعات محلية 14%]]+Table1[[#This Row],[مبيعات معفية]]+Table1[[#This Row],[مبيعات جدول 5% ]]+Table1[[#This Row],[مبيعات تصدير]]</f>
        <v>0</v>
      </c>
      <c r="M167" s="1">
        <f>Table1[[#This Row],[مبيعات محلية 14%]]*14%</f>
        <v>0</v>
      </c>
      <c r="P167" s="1">
        <f>Table1[[#This Row],[مبيعات محلية 14%]]*14%</f>
        <v>0</v>
      </c>
      <c r="Q167" s="1">
        <f>Table1[[#This Row],[مشتريات محلية 14%]]+Table1[[#This Row],[مشتريات معفية]]+Table1[[#This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1</v>
      </c>
      <c r="F168" s="1">
        <f>Table1[[#This Row],[مبيعات محلية 14%]]*14%</f>
        <v>0</v>
      </c>
      <c r="I168" s="1">
        <f>Table1[[#This Row],[مبيعات جدول 5% ]]*5%</f>
        <v>0</v>
      </c>
      <c r="K168" s="1">
        <f>Table1[[#This Row],[مبيعات محلية 14%]]+Table1[[#This Row],[مبيعات معفية]]+Table1[[#This Row],[مبيعات جدول 5% ]]+Table1[[#This Row],[مبيعات تصدير]]</f>
        <v>0</v>
      </c>
      <c r="M168" s="1">
        <f>Table1[[#This Row],[مبيعات محلية 14%]]*14%</f>
        <v>0</v>
      </c>
      <c r="P168" s="1">
        <f>Table1[[#This Row],[مبيعات محلية 14%]]*14%</f>
        <v>0</v>
      </c>
      <c r="Q168" s="1">
        <f>Table1[[#This Row],[مشتريات محلية 14%]]+Table1[[#This Row],[مشتريات معفية]]+Table1[[#This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1</v>
      </c>
      <c r="F169" s="1">
        <f>Table1[[#This Row],[مبيعات محلية 14%]]*14%</f>
        <v>0</v>
      </c>
      <c r="I169" s="1">
        <f>Table1[[#This Row],[مبيعات جدول 5% ]]*5%</f>
        <v>0</v>
      </c>
      <c r="K169" s="1">
        <f>Table1[[#This Row],[مبيعات محلية 14%]]+Table1[[#This Row],[مبيعات معفية]]+Table1[[#This Row],[مبيعات جدول 5% ]]+Table1[[#This Row],[مبيعات تصدير]]</f>
        <v>0</v>
      </c>
      <c r="M169" s="1">
        <f>Table1[[#This Row],[مبيعات محلية 14%]]*14%</f>
        <v>0</v>
      </c>
      <c r="P169" s="1">
        <f>Table1[[#This Row],[مبيعات محلية 14%]]*14%</f>
        <v>0</v>
      </c>
      <c r="Q169" s="1">
        <f>Table1[[#This Row],[مشتريات محلية 14%]]+Table1[[#This Row],[مشتريات معفية]]+Table1[[#This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1</v>
      </c>
      <c r="F170" s="1">
        <f>Table1[[#This Row],[مبيعات محلية 14%]]*14%</f>
        <v>0</v>
      </c>
      <c r="I170" s="1">
        <f>Table1[[#This Row],[مبيعات جدول 5% ]]*5%</f>
        <v>0</v>
      </c>
      <c r="K170" s="1">
        <f>Table1[[#This Row],[مبيعات محلية 14%]]+Table1[[#This Row],[مبيعات معفية]]+Table1[[#This Row],[مبيعات جدول 5% ]]+Table1[[#This Row],[مبيعات تصدير]]</f>
        <v>0</v>
      </c>
      <c r="M170" s="1">
        <f>Table1[[#This Row],[مبيعات محلية 14%]]*14%</f>
        <v>0</v>
      </c>
      <c r="P170" s="1">
        <f>Table1[[#This Row],[مبيعات محلية 14%]]*14%</f>
        <v>0</v>
      </c>
      <c r="Q170" s="1">
        <f>Table1[[#This Row],[مشتريات محلية 14%]]+Table1[[#This Row],[مشتريات معفية]]+Table1[[#This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1</v>
      </c>
      <c r="F171" s="1">
        <f>Table1[[#This Row],[مبيعات محلية 14%]]*14%</f>
        <v>0</v>
      </c>
      <c r="I171" s="1">
        <f>Table1[[#This Row],[مبيعات جدول 5% ]]*5%</f>
        <v>0</v>
      </c>
      <c r="K171" s="1">
        <f>Table1[[#This Row],[مبيعات محلية 14%]]+Table1[[#This Row],[مبيعات معفية]]+Table1[[#This Row],[مبيعات جدول 5% ]]+Table1[[#This Row],[مبيعات تصدير]]</f>
        <v>0</v>
      </c>
      <c r="M171" s="1">
        <f>Table1[[#This Row],[مبيعات محلية 14%]]*14%</f>
        <v>0</v>
      </c>
      <c r="P171" s="1">
        <f>Table1[[#This Row],[مبيعات محلية 14%]]*14%</f>
        <v>0</v>
      </c>
      <c r="Q171" s="1">
        <f>Table1[[#This Row],[مشتريات محلية 14%]]+Table1[[#This Row],[مشتريات معفية]]+Table1[[#This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1</v>
      </c>
      <c r="F172" s="1">
        <f>Table1[[#This Row],[مبيعات محلية 14%]]*14%</f>
        <v>0</v>
      </c>
      <c r="I172" s="1">
        <f>Table1[[#This Row],[مبيعات جدول 5% ]]*5%</f>
        <v>0</v>
      </c>
      <c r="K172" s="1">
        <f>Table1[[#This Row],[مبيعات محلية 14%]]+Table1[[#This Row],[مبيعات معفية]]+Table1[[#This Row],[مبيعات جدول 5% ]]+Table1[[#This Row],[مبيعات تصدير]]</f>
        <v>0</v>
      </c>
      <c r="M172" s="1">
        <f>Table1[[#This Row],[مبيعات محلية 14%]]*14%</f>
        <v>0</v>
      </c>
      <c r="P172" s="1">
        <f>Table1[[#This Row],[مبيعات محلية 14%]]*14%</f>
        <v>0</v>
      </c>
      <c r="Q172" s="1">
        <f>Table1[[#This Row],[مشتريات محلية 14%]]+Table1[[#This Row],[مشتريات معفية]]+Table1[[#This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1</v>
      </c>
      <c r="F173" s="1">
        <f>Table1[[#This Row],[مبيعات محلية 14%]]*14%</f>
        <v>0</v>
      </c>
      <c r="I173" s="1">
        <f>Table1[[#This Row],[مبيعات جدول 5% ]]*5%</f>
        <v>0</v>
      </c>
      <c r="K173" s="1">
        <f>Table1[[#This Row],[مبيعات محلية 14%]]+Table1[[#This Row],[مبيعات معفية]]+Table1[[#This Row],[مبيعات جدول 5% ]]+Table1[[#This Row],[مبيعات تصدير]]</f>
        <v>0</v>
      </c>
      <c r="M173" s="1">
        <f>Table1[[#This Row],[مبيعات محلية 14%]]*14%</f>
        <v>0</v>
      </c>
      <c r="P173" s="1">
        <f>Table1[[#This Row],[مبيعات محلية 14%]]*14%</f>
        <v>0</v>
      </c>
      <c r="Q173" s="1">
        <f>Table1[[#This Row],[مشتريات محلية 14%]]+Table1[[#This Row],[مشتريات معفية]]+Table1[[#This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1</v>
      </c>
      <c r="F174" s="1">
        <f>Table1[[#This Row],[مبيعات محلية 14%]]*14%</f>
        <v>0</v>
      </c>
      <c r="I174" s="1">
        <f>Table1[[#This Row],[مبيعات جدول 5% ]]*5%</f>
        <v>0</v>
      </c>
      <c r="K174" s="1">
        <f>Table1[[#This Row],[مبيعات محلية 14%]]+Table1[[#This Row],[مبيعات معفية]]+Table1[[#This Row],[مبيعات جدول 5% ]]+Table1[[#This Row],[مبيعات تصدير]]</f>
        <v>0</v>
      </c>
      <c r="M174" s="1">
        <f>Table1[[#This Row],[مبيعات محلية 14%]]*14%</f>
        <v>0</v>
      </c>
      <c r="P174" s="1">
        <f>Table1[[#This Row],[مبيعات محلية 14%]]*14%</f>
        <v>0</v>
      </c>
      <c r="Q174" s="1">
        <f>Table1[[#This Row],[مشتريات محلية 14%]]+Table1[[#This Row],[مشتريات معفية]]+Table1[[#This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1</v>
      </c>
      <c r="F175" s="1">
        <f>Table1[[#This Row],[مبيعات محلية 14%]]*14%</f>
        <v>0</v>
      </c>
      <c r="I175" s="1">
        <f>Table1[[#This Row],[مبيعات جدول 5% ]]*5%</f>
        <v>0</v>
      </c>
      <c r="K175" s="1">
        <f>Table1[[#This Row],[مبيعات محلية 14%]]+Table1[[#This Row],[مبيعات معفية]]+Table1[[#This Row],[مبيعات جدول 5% ]]+Table1[[#This Row],[مبيعات تصدير]]</f>
        <v>0</v>
      </c>
      <c r="M175" s="1">
        <f>Table1[[#This Row],[مبيعات محلية 14%]]*14%</f>
        <v>0</v>
      </c>
      <c r="P175" s="1">
        <f>Table1[[#This Row],[مبيعات محلية 14%]]*14%</f>
        <v>0</v>
      </c>
      <c r="Q175" s="1">
        <f>Table1[[#This Row],[مشتريات محلية 14%]]+Table1[[#This Row],[مشتريات معفية]]+Table1[[#This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1</v>
      </c>
      <c r="F176" s="1">
        <f>Table1[[#This Row],[مبيعات محلية 14%]]*14%</f>
        <v>0</v>
      </c>
      <c r="I176" s="1">
        <f>Table1[[#This Row],[مبيعات جدول 5% ]]*5%</f>
        <v>0</v>
      </c>
      <c r="K176" s="1">
        <f>Table1[[#This Row],[مبيعات محلية 14%]]+Table1[[#This Row],[مبيعات معفية]]+Table1[[#This Row],[مبيعات جدول 5% ]]+Table1[[#This Row],[مبيعات تصدير]]</f>
        <v>0</v>
      </c>
      <c r="M176" s="1">
        <f>Table1[[#This Row],[مبيعات محلية 14%]]*14%</f>
        <v>0</v>
      </c>
      <c r="P176" s="1">
        <f>Table1[[#This Row],[مبيعات محلية 14%]]*14%</f>
        <v>0</v>
      </c>
      <c r="Q176" s="1">
        <f>Table1[[#This Row],[مشتريات محلية 14%]]+Table1[[#This Row],[مشتريات معفية]]+Table1[[#This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1</v>
      </c>
      <c r="F177" s="1">
        <f>Table1[[#This Row],[مبيعات محلية 14%]]*14%</f>
        <v>0</v>
      </c>
      <c r="I177" s="1">
        <f>Table1[[#This Row],[مبيعات جدول 5% ]]*5%</f>
        <v>0</v>
      </c>
      <c r="K177" s="1">
        <f>Table1[[#This Row],[مبيعات محلية 14%]]+Table1[[#This Row],[مبيعات معفية]]+Table1[[#This Row],[مبيعات جدول 5% ]]+Table1[[#This Row],[مبيعات تصدير]]</f>
        <v>0</v>
      </c>
      <c r="M177" s="1">
        <f>Table1[[#This Row],[مبيعات محلية 14%]]*14%</f>
        <v>0</v>
      </c>
      <c r="P177" s="1">
        <f>Table1[[#This Row],[مبيعات محلية 14%]]*14%</f>
        <v>0</v>
      </c>
      <c r="Q177" s="1">
        <f>Table1[[#This Row],[مشتريات محلية 14%]]+Table1[[#This Row],[مشتريات معفية]]+Table1[[#This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1</v>
      </c>
      <c r="F178" s="1">
        <f>Table1[[#This Row],[مبيعات محلية 14%]]*14%</f>
        <v>0</v>
      </c>
      <c r="I178" s="1">
        <f>Table1[[#This Row],[مبيعات جدول 5% ]]*5%</f>
        <v>0</v>
      </c>
      <c r="K178" s="1">
        <f>Table1[[#This Row],[مبيعات محلية 14%]]+Table1[[#This Row],[مبيعات معفية]]+Table1[[#This Row],[مبيعات جدول 5% ]]+Table1[[#This Row],[مبيعات تصدير]]</f>
        <v>0</v>
      </c>
      <c r="M178" s="1">
        <f>Table1[[#This Row],[مبيعات محلية 14%]]*14%</f>
        <v>0</v>
      </c>
      <c r="P178" s="1">
        <f>Table1[[#This Row],[مبيعات محلية 14%]]*14%</f>
        <v>0</v>
      </c>
      <c r="Q178" s="1">
        <f>Table1[[#This Row],[مشتريات محلية 14%]]+Table1[[#This Row],[مشتريات معفية]]+Table1[[#This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1</v>
      </c>
      <c r="F179" s="1">
        <f>Table1[[#This Row],[مبيعات محلية 14%]]*14%</f>
        <v>0</v>
      </c>
      <c r="I179" s="1">
        <f>Table1[[#This Row],[مبيعات جدول 5% ]]*5%</f>
        <v>0</v>
      </c>
      <c r="K179" s="1">
        <f>Table1[[#This Row],[مبيعات محلية 14%]]+Table1[[#This Row],[مبيعات معفية]]+Table1[[#This Row],[مبيعات جدول 5% ]]+Table1[[#This Row],[مبيعات تصدير]]</f>
        <v>0</v>
      </c>
      <c r="M179" s="1">
        <f>Table1[[#This Row],[مبيعات محلية 14%]]*14%</f>
        <v>0</v>
      </c>
      <c r="P179" s="1">
        <f>Table1[[#This Row],[مبيعات محلية 14%]]*14%</f>
        <v>0</v>
      </c>
      <c r="Q179" s="1">
        <f>Table1[[#This Row],[مشتريات محلية 14%]]+Table1[[#This Row],[مشتريات معفية]]+Table1[[#This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1</v>
      </c>
      <c r="F180" s="1">
        <f>Table1[[#This Row],[مبيعات محلية 14%]]*14%</f>
        <v>0</v>
      </c>
      <c r="I180" s="1">
        <f>Table1[[#This Row],[مبيعات جدول 5% ]]*5%</f>
        <v>0</v>
      </c>
      <c r="K180" s="1">
        <f>Table1[[#This Row],[مبيعات محلية 14%]]+Table1[[#This Row],[مبيعات معفية]]+Table1[[#This Row],[مبيعات جدول 5% ]]+Table1[[#This Row],[مبيعات تصدير]]</f>
        <v>0</v>
      </c>
      <c r="M180" s="1">
        <f>Table1[[#This Row],[مبيعات محلية 14%]]*14%</f>
        <v>0</v>
      </c>
      <c r="P180" s="1">
        <f>Table1[[#This Row],[مبيعات محلية 14%]]*14%</f>
        <v>0</v>
      </c>
      <c r="Q180" s="1">
        <f>Table1[[#This Row],[مشتريات محلية 14%]]+Table1[[#This Row],[مشتريات معفية]]+Table1[[#This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1</v>
      </c>
      <c r="F181" s="1">
        <f>Table1[[#This Row],[مبيعات محلية 14%]]*14%</f>
        <v>0</v>
      </c>
      <c r="I181" s="1">
        <f>Table1[[#This Row],[مبيعات جدول 5% ]]*5%</f>
        <v>0</v>
      </c>
      <c r="K181" s="1">
        <f>Table1[[#This Row],[مبيعات محلية 14%]]+Table1[[#This Row],[مبيعات معفية]]+Table1[[#This Row],[مبيعات جدول 5% ]]+Table1[[#This Row],[مبيعات تصدير]]</f>
        <v>0</v>
      </c>
      <c r="M181" s="1">
        <f>Table1[[#This Row],[مبيعات محلية 14%]]*14%</f>
        <v>0</v>
      </c>
      <c r="P181" s="1">
        <f>Table1[[#This Row],[مبيعات محلية 14%]]*14%</f>
        <v>0</v>
      </c>
      <c r="Q181" s="1">
        <f>Table1[[#This Row],[مشتريات محلية 14%]]+Table1[[#This Row],[مشتريات معفية]]+Table1[[#This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1</v>
      </c>
      <c r="F182" s="1">
        <f>Table1[[#This Row],[مبيعات محلية 14%]]*14%</f>
        <v>0</v>
      </c>
      <c r="I182" s="1">
        <f>Table1[[#This Row],[مبيعات جدول 5% ]]*5%</f>
        <v>0</v>
      </c>
      <c r="K182" s="1">
        <f>Table1[[#This Row],[مبيعات محلية 14%]]+Table1[[#This Row],[مبيعات معفية]]+Table1[[#This Row],[مبيعات جدول 5% ]]+Table1[[#This Row],[مبيعات تصدير]]</f>
        <v>0</v>
      </c>
      <c r="M182" s="1">
        <f>Table1[[#This Row],[مبيعات محلية 14%]]*14%</f>
        <v>0</v>
      </c>
      <c r="P182" s="1">
        <f>Table1[[#This Row],[مبيعات محلية 14%]]*14%</f>
        <v>0</v>
      </c>
      <c r="Q182" s="1">
        <f>Table1[[#This Row],[مشتريات محلية 14%]]+Table1[[#This Row],[مشتريات معفية]]+Table1[[#This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1</v>
      </c>
      <c r="F183" s="1">
        <f>Table1[[#This Row],[مبيعات محلية 14%]]*14%</f>
        <v>0</v>
      </c>
      <c r="I183" s="1">
        <f>Table1[[#This Row],[مبيعات جدول 5% ]]*5%</f>
        <v>0</v>
      </c>
      <c r="K183" s="1">
        <f>Table1[[#This Row],[مبيعات محلية 14%]]+Table1[[#This Row],[مبيعات معفية]]+Table1[[#This Row],[مبيعات جدول 5% ]]+Table1[[#This Row],[مبيعات تصدير]]</f>
        <v>0</v>
      </c>
      <c r="M183" s="1">
        <f>Table1[[#This Row],[مبيعات محلية 14%]]*14%</f>
        <v>0</v>
      </c>
      <c r="P183" s="1">
        <f>Table1[[#This Row],[مبيعات محلية 14%]]*14%</f>
        <v>0</v>
      </c>
      <c r="Q183" s="1">
        <f>Table1[[#This Row],[مشتريات محلية 14%]]+Table1[[#This Row],[مشتريات معفية]]+Table1[[#This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1</v>
      </c>
      <c r="F184" s="1">
        <f>Table1[[#This Row],[مبيعات محلية 14%]]*14%</f>
        <v>0</v>
      </c>
      <c r="I184" s="1">
        <f>Table1[[#This Row],[مبيعات جدول 5% ]]*5%</f>
        <v>0</v>
      </c>
      <c r="K184" s="1">
        <f>Table1[[#This Row],[مبيعات محلية 14%]]+Table1[[#This Row],[مبيعات معفية]]+Table1[[#This Row],[مبيعات جدول 5% ]]+Table1[[#This Row],[مبيعات تصدير]]</f>
        <v>0</v>
      </c>
      <c r="M184" s="1">
        <f>Table1[[#This Row],[مبيعات محلية 14%]]*14%</f>
        <v>0</v>
      </c>
      <c r="P184" s="1">
        <f>Table1[[#This Row],[مبيعات محلية 14%]]*14%</f>
        <v>0</v>
      </c>
      <c r="Q184" s="1">
        <f>Table1[[#This Row],[مشتريات محلية 14%]]+Table1[[#This Row],[مشتريات معفية]]+Table1[[#This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1</v>
      </c>
      <c r="F185" s="1">
        <f>Table1[[#This Row],[مبيعات محلية 14%]]*14%</f>
        <v>0</v>
      </c>
      <c r="I185" s="1">
        <f>Table1[[#This Row],[مبيعات جدول 5% ]]*5%</f>
        <v>0</v>
      </c>
      <c r="K185" s="1">
        <f>Table1[[#This Row],[مبيعات محلية 14%]]+Table1[[#This Row],[مبيعات معفية]]+Table1[[#This Row],[مبيعات جدول 5% ]]+Table1[[#This Row],[مبيعات تصدير]]</f>
        <v>0</v>
      </c>
      <c r="M185" s="1">
        <f>Table1[[#This Row],[مبيعات محلية 14%]]*14%</f>
        <v>0</v>
      </c>
      <c r="P185" s="1">
        <f>Table1[[#This Row],[مبيعات محلية 14%]]*14%</f>
        <v>0</v>
      </c>
      <c r="Q185" s="1">
        <f>Table1[[#This Row],[مشتريات محلية 14%]]+Table1[[#This Row],[مشتريات معفية]]+Table1[[#This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1</v>
      </c>
      <c r="F186" s="1">
        <f>Table1[[#This Row],[مبيعات محلية 14%]]*14%</f>
        <v>0</v>
      </c>
      <c r="I186" s="1">
        <f>Table1[[#This Row],[مبيعات جدول 5% ]]*5%</f>
        <v>0</v>
      </c>
      <c r="K186" s="1">
        <f>Table1[[#This Row],[مبيعات محلية 14%]]+Table1[[#This Row],[مبيعات معفية]]+Table1[[#This Row],[مبيعات جدول 5% ]]+Table1[[#This Row],[مبيعات تصدير]]</f>
        <v>0</v>
      </c>
      <c r="M186" s="1">
        <f>Table1[[#This Row],[مبيعات محلية 14%]]*14%</f>
        <v>0</v>
      </c>
      <c r="P186" s="1">
        <f>Table1[[#This Row],[مبيعات محلية 14%]]*14%</f>
        <v>0</v>
      </c>
      <c r="Q186" s="1">
        <f>Table1[[#This Row],[مشتريات محلية 14%]]+Table1[[#This Row],[مشتريات معفية]]+Table1[[#This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1</v>
      </c>
      <c r="F187" s="1">
        <f>Table1[[#This Row],[مبيعات محلية 14%]]*14%</f>
        <v>0</v>
      </c>
      <c r="I187" s="1">
        <f>Table1[[#This Row],[مبيعات جدول 5% ]]*5%</f>
        <v>0</v>
      </c>
      <c r="K187" s="1">
        <f>Table1[[#This Row],[مبيعات محلية 14%]]+Table1[[#This Row],[مبيعات معفية]]+Table1[[#This Row],[مبيعات جدول 5% ]]+Table1[[#This Row],[مبيعات تصدير]]</f>
        <v>0</v>
      </c>
      <c r="M187" s="1">
        <f>Table1[[#This Row],[مبيعات محلية 14%]]*14%</f>
        <v>0</v>
      </c>
      <c r="P187" s="1">
        <f>Table1[[#This Row],[مبيعات محلية 14%]]*14%</f>
        <v>0</v>
      </c>
      <c r="Q187" s="1">
        <f>Table1[[#This Row],[مشتريات محلية 14%]]+Table1[[#This Row],[مشتريات معفية]]+Table1[[#This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1</v>
      </c>
      <c r="F188" s="1">
        <f>Table1[[#This Row],[مبيعات محلية 14%]]*14%</f>
        <v>0</v>
      </c>
      <c r="I188" s="1">
        <f>Table1[[#This Row],[مبيعات جدول 5% ]]*5%</f>
        <v>0</v>
      </c>
      <c r="K188" s="1">
        <f>Table1[[#This Row],[مبيعات محلية 14%]]+Table1[[#This Row],[مبيعات معفية]]+Table1[[#This Row],[مبيعات جدول 5% ]]+Table1[[#This Row],[مبيعات تصدير]]</f>
        <v>0</v>
      </c>
      <c r="M188" s="1">
        <f>Table1[[#This Row],[مبيعات محلية 14%]]*14%</f>
        <v>0</v>
      </c>
      <c r="P188" s="1">
        <f>Table1[[#This Row],[مبيعات محلية 14%]]*14%</f>
        <v>0</v>
      </c>
      <c r="Q188" s="1">
        <f>Table1[[#This Row],[مشتريات محلية 14%]]+Table1[[#This Row],[مشتريات معفية]]+Table1[[#This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1</v>
      </c>
      <c r="F189" s="1">
        <f>Table1[[#This Row],[مبيعات محلية 14%]]*14%</f>
        <v>0</v>
      </c>
      <c r="I189" s="1">
        <f>Table1[[#This Row],[مبيعات جدول 5% ]]*5%</f>
        <v>0</v>
      </c>
      <c r="K189" s="1">
        <f>Table1[[#This Row],[مبيعات محلية 14%]]+Table1[[#This Row],[مبيعات معفية]]+Table1[[#This Row],[مبيعات جدول 5% ]]+Table1[[#This Row],[مبيعات تصدير]]</f>
        <v>0</v>
      </c>
      <c r="M189" s="1">
        <f>Table1[[#This Row],[مبيعات محلية 14%]]*14%</f>
        <v>0</v>
      </c>
      <c r="P189" s="1">
        <f>Table1[[#This Row],[مبيعات محلية 14%]]*14%</f>
        <v>0</v>
      </c>
      <c r="Q189" s="1">
        <f>Table1[[#This Row],[مشتريات محلية 14%]]+Table1[[#This Row],[مشتريات معفية]]+Table1[[#This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1</v>
      </c>
      <c r="F190" s="1">
        <f>Table1[[#This Row],[مبيعات محلية 14%]]*14%</f>
        <v>0</v>
      </c>
      <c r="I190" s="1">
        <f>Table1[[#This Row],[مبيعات جدول 5% ]]*5%</f>
        <v>0</v>
      </c>
      <c r="K190" s="1">
        <f>Table1[[#This Row],[مبيعات محلية 14%]]+Table1[[#This Row],[مبيعات معفية]]+Table1[[#This Row],[مبيعات جدول 5% ]]+Table1[[#This Row],[مبيعات تصدير]]</f>
        <v>0</v>
      </c>
      <c r="M190" s="1">
        <f>Table1[[#This Row],[مبيعات محلية 14%]]*14%</f>
        <v>0</v>
      </c>
      <c r="P190" s="1">
        <f>Table1[[#This Row],[مبيعات محلية 14%]]*14%</f>
        <v>0</v>
      </c>
      <c r="Q190" s="1">
        <f>Table1[[#This Row],[مشتريات محلية 14%]]+Table1[[#This Row],[مشتريات معفية]]+Table1[[#This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1</v>
      </c>
      <c r="F191" s="1">
        <f>Table1[[#This Row],[مبيعات محلية 14%]]*14%</f>
        <v>0</v>
      </c>
      <c r="I191" s="1">
        <f>Table1[[#This Row],[مبيعات جدول 5% ]]*5%</f>
        <v>0</v>
      </c>
      <c r="K191" s="1">
        <f>Table1[[#This Row],[مبيعات محلية 14%]]+Table1[[#This Row],[مبيعات معفية]]+Table1[[#This Row],[مبيعات جدول 5% ]]+Table1[[#This Row],[مبيعات تصدير]]</f>
        <v>0</v>
      </c>
      <c r="M191" s="1">
        <f>Table1[[#This Row],[مبيعات محلية 14%]]*14%</f>
        <v>0</v>
      </c>
      <c r="P191" s="1">
        <f>Table1[[#This Row],[مبيعات محلية 14%]]*14%</f>
        <v>0</v>
      </c>
      <c r="Q191" s="1">
        <f>Table1[[#This Row],[مشتريات محلية 14%]]+Table1[[#This Row],[مشتريات معفية]]+Table1[[#This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1</v>
      </c>
      <c r="F192" s="1">
        <f>Table1[[#This Row],[مبيعات محلية 14%]]*14%</f>
        <v>0</v>
      </c>
      <c r="I192" s="1">
        <f>Table1[[#This Row],[مبيعات جدول 5% ]]*5%</f>
        <v>0</v>
      </c>
      <c r="K192" s="1">
        <f>Table1[[#This Row],[مبيعات محلية 14%]]+Table1[[#This Row],[مبيعات معفية]]+Table1[[#This Row],[مبيعات جدول 5% ]]+Table1[[#This Row],[مبيعات تصدير]]</f>
        <v>0</v>
      </c>
      <c r="M192" s="1">
        <f>Table1[[#This Row],[مبيعات محلية 14%]]*14%</f>
        <v>0</v>
      </c>
      <c r="P192" s="1">
        <f>Table1[[#This Row],[مبيعات محلية 14%]]*14%</f>
        <v>0</v>
      </c>
      <c r="Q192" s="1">
        <f>Table1[[#This Row],[مشتريات محلية 14%]]+Table1[[#This Row],[مشتريات معفية]]+Table1[[#This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1</v>
      </c>
      <c r="F193" s="1">
        <f>Table1[[#This Row],[مبيعات محلية 14%]]*14%</f>
        <v>0</v>
      </c>
      <c r="I193" s="1">
        <f>Table1[[#This Row],[مبيعات جدول 5% ]]*5%</f>
        <v>0</v>
      </c>
      <c r="K193" s="1">
        <f>Table1[[#This Row],[مبيعات محلية 14%]]+Table1[[#This Row],[مبيعات معفية]]+Table1[[#This Row],[مبيعات جدول 5% ]]+Table1[[#This Row],[مبيعات تصدير]]</f>
        <v>0</v>
      </c>
      <c r="M193" s="1">
        <f>Table1[[#This Row],[مبيعات محلية 14%]]*14%</f>
        <v>0</v>
      </c>
      <c r="P193" s="1">
        <f>Table1[[#This Row],[مبيعات محلية 14%]]*14%</f>
        <v>0</v>
      </c>
      <c r="Q193" s="1">
        <f>Table1[[#This Row],[مشتريات محلية 14%]]+Table1[[#This Row],[مشتريات معفية]]+Table1[[#This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1</v>
      </c>
      <c r="F194" s="1">
        <f>Table1[[#This Row],[مبيعات محلية 14%]]*14%</f>
        <v>0</v>
      </c>
      <c r="I194" s="1">
        <f>Table1[[#This Row],[مبيعات جدول 5% ]]*5%</f>
        <v>0</v>
      </c>
      <c r="K194" s="1">
        <f>Table1[[#This Row],[مبيعات محلية 14%]]+Table1[[#This Row],[مبيعات معفية]]+Table1[[#This Row],[مبيعات جدول 5% ]]+Table1[[#This Row],[مبيعات تصدير]]</f>
        <v>0</v>
      </c>
      <c r="M194" s="1">
        <f>Table1[[#This Row],[مبيعات محلية 14%]]*14%</f>
        <v>0</v>
      </c>
      <c r="P194" s="1">
        <f>Table1[[#This Row],[مبيعات محلية 14%]]*14%</f>
        <v>0</v>
      </c>
      <c r="Q194" s="1">
        <f>Table1[[#This Row],[مشتريات محلية 14%]]+Table1[[#This Row],[مشتريات معفية]]+Table1[[#This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1</v>
      </c>
      <c r="F195" s="1">
        <f>Table1[[#This Row],[مبيعات محلية 14%]]*14%</f>
        <v>0</v>
      </c>
      <c r="I195" s="1">
        <f>Table1[[#This Row],[مبيعات جدول 5% ]]*5%</f>
        <v>0</v>
      </c>
      <c r="K195" s="1">
        <f>Table1[[#This Row],[مبيعات محلية 14%]]+Table1[[#This Row],[مبيعات معفية]]+Table1[[#This Row],[مبيعات جدول 5% ]]+Table1[[#This Row],[مبيعات تصدير]]</f>
        <v>0</v>
      </c>
      <c r="M195" s="1">
        <f>Table1[[#This Row],[مبيعات محلية 14%]]*14%</f>
        <v>0</v>
      </c>
      <c r="P195" s="1">
        <f>Table1[[#This Row],[مبيعات محلية 14%]]*14%</f>
        <v>0</v>
      </c>
      <c r="Q195" s="1">
        <f>Table1[[#This Row],[مشتريات محلية 14%]]+Table1[[#This Row],[مشتريات معفية]]+Table1[[#This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1</v>
      </c>
      <c r="F196" s="1">
        <f>Table1[[#This Row],[مبيعات محلية 14%]]*14%</f>
        <v>0</v>
      </c>
      <c r="I196" s="1">
        <f>Table1[[#This Row],[مبيعات جدول 5% ]]*5%</f>
        <v>0</v>
      </c>
      <c r="K196" s="1">
        <f>Table1[[#This Row],[مبيعات محلية 14%]]+Table1[[#This Row],[مبيعات معفية]]+Table1[[#This Row],[مبيعات جدول 5% ]]+Table1[[#This Row],[مبيعات تصدير]]</f>
        <v>0</v>
      </c>
      <c r="M196" s="1">
        <f>Table1[[#This Row],[مبيعات محلية 14%]]*14%</f>
        <v>0</v>
      </c>
      <c r="P196" s="1">
        <f>Table1[[#This Row],[مبيعات محلية 14%]]*14%</f>
        <v>0</v>
      </c>
      <c r="Q196" s="1">
        <f>Table1[[#This Row],[مشتريات محلية 14%]]+Table1[[#This Row],[مشتريات معفية]]+Table1[[#This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1</v>
      </c>
      <c r="F197" s="1">
        <f>Table1[[#This Row],[مبيعات محلية 14%]]*14%</f>
        <v>0</v>
      </c>
      <c r="I197" s="1">
        <f>Table1[[#This Row],[مبيعات جدول 5% ]]*5%</f>
        <v>0</v>
      </c>
      <c r="K197" s="1">
        <f>Table1[[#This Row],[مبيعات محلية 14%]]+Table1[[#This Row],[مبيعات معفية]]+Table1[[#This Row],[مبيعات جدول 5% ]]+Table1[[#This Row],[مبيعات تصدير]]</f>
        <v>0</v>
      </c>
      <c r="M197" s="1">
        <f>Table1[[#This Row],[مبيعات محلية 14%]]*14%</f>
        <v>0</v>
      </c>
      <c r="P197" s="1">
        <f>Table1[[#This Row],[مبيعات محلية 14%]]*14%</f>
        <v>0</v>
      </c>
      <c r="Q197" s="1">
        <f>Table1[[#This Row],[مشتريات محلية 14%]]+Table1[[#This Row],[مشتريات معفية]]+Table1[[#This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1</v>
      </c>
      <c r="F198" s="1">
        <f>Table1[[#This Row],[مبيعات محلية 14%]]*14%</f>
        <v>0</v>
      </c>
      <c r="I198" s="1">
        <f>Table1[[#This Row],[مبيعات جدول 5% ]]*5%</f>
        <v>0</v>
      </c>
      <c r="K198" s="1">
        <f>Table1[[#This Row],[مبيعات محلية 14%]]+Table1[[#This Row],[مبيعات معفية]]+Table1[[#This Row],[مبيعات جدول 5% ]]+Table1[[#This Row],[مبيعات تصدير]]</f>
        <v>0</v>
      </c>
      <c r="M198" s="1">
        <f>Table1[[#This Row],[مبيعات محلية 14%]]*14%</f>
        <v>0</v>
      </c>
      <c r="P198" s="1">
        <f>Table1[[#This Row],[مبيعات محلية 14%]]*14%</f>
        <v>0</v>
      </c>
      <c r="Q198" s="1">
        <f>Table1[[#This Row],[مشتريات محلية 14%]]+Table1[[#This Row],[مشتريات معفية]]+Table1[[#This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1</v>
      </c>
      <c r="F199" s="1">
        <f>Table1[[#This Row],[مبيعات محلية 14%]]*14%</f>
        <v>0</v>
      </c>
      <c r="I199" s="1">
        <f>Table1[[#This Row],[مبيعات جدول 5% ]]*5%</f>
        <v>0</v>
      </c>
      <c r="K199" s="1">
        <f>Table1[[#This Row],[مبيعات محلية 14%]]+Table1[[#This Row],[مبيعات معفية]]+Table1[[#This Row],[مبيعات جدول 5% ]]+Table1[[#This Row],[مبيعات تصدير]]</f>
        <v>0</v>
      </c>
      <c r="M199" s="1">
        <f>Table1[[#This Row],[مبيعات محلية 14%]]*14%</f>
        <v>0</v>
      </c>
      <c r="P199" s="1">
        <f>Table1[[#This Row],[مبيعات محلية 14%]]*14%</f>
        <v>0</v>
      </c>
      <c r="Q199" s="1">
        <f>Table1[[#This Row],[مشتريات محلية 14%]]+Table1[[#This Row],[مشتريات معفية]]+Table1[[#This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1</v>
      </c>
      <c r="F200" s="1">
        <f>Table1[[#This Row],[مبيعات محلية 14%]]*14%</f>
        <v>0</v>
      </c>
      <c r="I200" s="1">
        <f>Table1[[#This Row],[مبيعات جدول 5% ]]*5%</f>
        <v>0</v>
      </c>
      <c r="K200" s="1">
        <f>Table1[[#This Row],[مبيعات محلية 14%]]+Table1[[#This Row],[مبيعات معفية]]+Table1[[#This Row],[مبيعات جدول 5% ]]+Table1[[#This Row],[مبيعات تصدير]]</f>
        <v>0</v>
      </c>
      <c r="M200" s="1">
        <f>Table1[[#This Row],[مبيعات محلية 14%]]*14%</f>
        <v>0</v>
      </c>
      <c r="P200" s="1">
        <f>Table1[[#This Row],[مبيعات محلية 14%]]*14%</f>
        <v>0</v>
      </c>
      <c r="Q200" s="1">
        <f>Table1[[#This Row],[مشتريات محلية 14%]]+Table1[[#This Row],[مشتريات معفية]]+Table1[[#This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1</v>
      </c>
      <c r="F201" s="1">
        <f>Table1[[#This Row],[مبيعات محلية 14%]]*14%</f>
        <v>0</v>
      </c>
      <c r="I201" s="1">
        <f>Table1[[#This Row],[مبيعات جدول 5% ]]*5%</f>
        <v>0</v>
      </c>
      <c r="K201" s="1">
        <f>Table1[[#This Row],[مبيعات محلية 14%]]+Table1[[#This Row],[مبيعات معفية]]+Table1[[#This Row],[مبيعات جدول 5% ]]+Table1[[#This Row],[مبيعات تصدير]]</f>
        <v>0</v>
      </c>
      <c r="M201" s="1">
        <f>Table1[[#This Row],[مبيعات محلية 14%]]*14%</f>
        <v>0</v>
      </c>
      <c r="P201" s="1">
        <f>Table1[[#This Row],[مبيعات محلية 14%]]*14%</f>
        <v>0</v>
      </c>
      <c r="Q201" s="1">
        <f>Table1[[#This Row],[مشتريات محلية 14%]]+Table1[[#This Row],[مشتريات معفية]]+Table1[[#This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1</v>
      </c>
      <c r="F202" s="1">
        <f>Table1[[#This Row],[مبيعات محلية 14%]]*14%</f>
        <v>0</v>
      </c>
      <c r="I202" s="1">
        <f>Table1[[#This Row],[مبيعات جدول 5% ]]*5%</f>
        <v>0</v>
      </c>
      <c r="K202" s="1">
        <f>Table1[[#This Row],[مبيعات محلية 14%]]+Table1[[#This Row],[مبيعات معفية]]+Table1[[#This Row],[مبيعات جدول 5% ]]+Table1[[#This Row],[مبيعات تصدير]]</f>
        <v>0</v>
      </c>
      <c r="M202" s="1">
        <f>Table1[[#This Row],[مبيعات محلية 14%]]*14%</f>
        <v>0</v>
      </c>
      <c r="P202" s="1">
        <f>Table1[[#This Row],[مبيعات محلية 14%]]*14%</f>
        <v>0</v>
      </c>
      <c r="Q202" s="1">
        <f>Table1[[#This Row],[مشتريات محلية 14%]]+Table1[[#This Row],[مشتريات معفية]]+Table1[[#This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1</v>
      </c>
      <c r="F203" s="1">
        <f>Table1[[#This Row],[مبيعات محلية 14%]]*14%</f>
        <v>0</v>
      </c>
      <c r="I203" s="1">
        <f>Table1[[#This Row],[مبيعات جدول 5% ]]*5%</f>
        <v>0</v>
      </c>
      <c r="K203" s="1">
        <f>Table1[[#This Row],[مبيعات محلية 14%]]+Table1[[#This Row],[مبيعات معفية]]+Table1[[#This Row],[مبيعات جدول 5% ]]+Table1[[#This Row],[مبيعات تصدير]]</f>
        <v>0</v>
      </c>
      <c r="M203" s="1">
        <f>Table1[[#This Row],[مبيعات محلية 14%]]*14%</f>
        <v>0</v>
      </c>
      <c r="P203" s="1">
        <f>Table1[[#This Row],[مبيعات محلية 14%]]*14%</f>
        <v>0</v>
      </c>
      <c r="Q203" s="1">
        <f>Table1[[#This Row],[مشتريات محلية 14%]]+Table1[[#This Row],[مشتريات معفية]]+Table1[[#This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1</v>
      </c>
      <c r="F204" s="1">
        <f>Table1[[#This Row],[مبيعات محلية 14%]]*14%</f>
        <v>0</v>
      </c>
      <c r="I204" s="1">
        <f>Table1[[#This Row],[مبيعات جدول 5% ]]*5%</f>
        <v>0</v>
      </c>
      <c r="K204" s="1">
        <f>Table1[[#This Row],[مبيعات محلية 14%]]+Table1[[#This Row],[مبيعات معفية]]+Table1[[#This Row],[مبيعات جدول 5% ]]+Table1[[#This Row],[مبيعات تصدير]]</f>
        <v>0</v>
      </c>
      <c r="M204" s="1">
        <f>Table1[[#This Row],[مبيعات محلية 14%]]*14%</f>
        <v>0</v>
      </c>
      <c r="P204" s="1">
        <f>Table1[[#This Row],[مبيعات محلية 14%]]*14%</f>
        <v>0</v>
      </c>
      <c r="Q204" s="1">
        <f>Table1[[#This Row],[مشتريات محلية 14%]]+Table1[[#This Row],[مشتريات معفية]]+Table1[[#This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1</v>
      </c>
      <c r="F205" s="1">
        <f>Table1[[#This Row],[مبيعات محلية 14%]]*14%</f>
        <v>0</v>
      </c>
      <c r="I205" s="1">
        <f>Table1[[#This Row],[مبيعات جدول 5% ]]*5%</f>
        <v>0</v>
      </c>
      <c r="K205" s="1">
        <f>Table1[[#This Row],[مبيعات محلية 14%]]+Table1[[#This Row],[مبيعات معفية]]+Table1[[#This Row],[مبيعات جدول 5% ]]+Table1[[#This Row],[مبيعات تصدير]]</f>
        <v>0</v>
      </c>
      <c r="M205" s="1">
        <f>Table1[[#This Row],[مبيعات محلية 14%]]*14%</f>
        <v>0</v>
      </c>
      <c r="P205" s="1">
        <f>Table1[[#This Row],[مبيعات محلية 14%]]*14%</f>
        <v>0</v>
      </c>
      <c r="Q205" s="1">
        <f>Table1[[#This Row],[مشتريات محلية 14%]]+Table1[[#This Row],[مشتريات معفية]]+Table1[[#This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1</v>
      </c>
      <c r="F206" s="1">
        <f>Table1[[#This Row],[مبيعات محلية 14%]]*14%</f>
        <v>0</v>
      </c>
      <c r="I206" s="1">
        <f>Table1[[#This Row],[مبيعات جدول 5% ]]*5%</f>
        <v>0</v>
      </c>
      <c r="K206" s="1">
        <f>Table1[[#This Row],[مبيعات محلية 14%]]+Table1[[#This Row],[مبيعات معفية]]+Table1[[#This Row],[مبيعات جدول 5% ]]+Table1[[#This Row],[مبيعات تصدير]]</f>
        <v>0</v>
      </c>
      <c r="M206" s="1">
        <f>Table1[[#This Row],[مبيعات محلية 14%]]*14%</f>
        <v>0</v>
      </c>
      <c r="P206" s="1">
        <f>Table1[[#This Row],[مبيعات محلية 14%]]*14%</f>
        <v>0</v>
      </c>
      <c r="Q206" s="1">
        <f>Table1[[#This Row],[مشتريات محلية 14%]]+Table1[[#This Row],[مشتريات معفية]]+Table1[[#This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1</v>
      </c>
      <c r="F207" s="1">
        <f>Table1[[#This Row],[مبيعات محلية 14%]]*14%</f>
        <v>0</v>
      </c>
      <c r="I207" s="1">
        <f>Table1[[#This Row],[مبيعات جدول 5% ]]*5%</f>
        <v>0</v>
      </c>
      <c r="K207" s="1">
        <f>Table1[[#This Row],[مبيعات محلية 14%]]+Table1[[#This Row],[مبيعات معفية]]+Table1[[#This Row],[مبيعات جدول 5% ]]+Table1[[#This Row],[مبيعات تصدير]]</f>
        <v>0</v>
      </c>
      <c r="M207" s="1">
        <f>Table1[[#This Row],[مبيعات محلية 14%]]*14%</f>
        <v>0</v>
      </c>
      <c r="P207" s="1">
        <f>Table1[[#This Row],[مبيعات محلية 14%]]*14%</f>
        <v>0</v>
      </c>
      <c r="Q207" s="1">
        <f>Table1[[#This Row],[مشتريات محلية 14%]]+Table1[[#This Row],[مشتريات معفية]]+Table1[[#This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1</v>
      </c>
      <c r="F208" s="1">
        <f>Table1[[#This Row],[مبيعات محلية 14%]]*14%</f>
        <v>0</v>
      </c>
      <c r="I208" s="1">
        <f>Table1[[#This Row],[مبيعات جدول 5% ]]*5%</f>
        <v>0</v>
      </c>
      <c r="K208" s="1">
        <f>Table1[[#This Row],[مبيعات محلية 14%]]+Table1[[#This Row],[مبيعات معفية]]+Table1[[#This Row],[مبيعات جدول 5% ]]+Table1[[#This Row],[مبيعات تصدير]]</f>
        <v>0</v>
      </c>
      <c r="M208" s="1">
        <f>Table1[[#This Row],[مبيعات محلية 14%]]*14%</f>
        <v>0</v>
      </c>
      <c r="P208" s="1">
        <f>Table1[[#This Row],[مبيعات محلية 14%]]*14%</f>
        <v>0</v>
      </c>
      <c r="Q208" s="1">
        <f>Table1[[#This Row],[مشتريات محلية 14%]]+Table1[[#This Row],[مشتريات معفية]]+Table1[[#This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1</v>
      </c>
      <c r="F209" s="1">
        <f>Table1[[#This Row],[مبيعات محلية 14%]]*14%</f>
        <v>0</v>
      </c>
      <c r="I209" s="1">
        <f>Table1[[#This Row],[مبيعات جدول 5% ]]*5%</f>
        <v>0</v>
      </c>
      <c r="K209" s="1">
        <f>Table1[[#This Row],[مبيعات محلية 14%]]+Table1[[#This Row],[مبيعات معفية]]+Table1[[#This Row],[مبيعات جدول 5% ]]+Table1[[#This Row],[مبيعات تصدير]]</f>
        <v>0</v>
      </c>
      <c r="M209" s="1">
        <f>Table1[[#This Row],[مبيعات محلية 14%]]*14%</f>
        <v>0</v>
      </c>
      <c r="P209" s="1">
        <f>Table1[[#This Row],[مبيعات محلية 14%]]*14%</f>
        <v>0</v>
      </c>
      <c r="Q209" s="1">
        <f>Table1[[#This Row],[مشتريات محلية 14%]]+Table1[[#This Row],[مشتريات معفية]]+Table1[[#This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1</v>
      </c>
      <c r="F210" s="1">
        <f>Table1[[#This Row],[مبيعات محلية 14%]]*14%</f>
        <v>0</v>
      </c>
      <c r="I210" s="1">
        <f>Table1[[#This Row],[مبيعات جدول 5% ]]*5%</f>
        <v>0</v>
      </c>
      <c r="K210" s="1">
        <f>Table1[[#This Row],[مبيعات محلية 14%]]+Table1[[#This Row],[مبيعات معفية]]+Table1[[#This Row],[مبيعات جدول 5% ]]+Table1[[#This Row],[مبيعات تصدير]]</f>
        <v>0</v>
      </c>
      <c r="M210" s="1">
        <f>Table1[[#This Row],[مبيعات محلية 14%]]*14%</f>
        <v>0</v>
      </c>
      <c r="P210" s="1">
        <f>Table1[[#This Row],[مبيعات محلية 14%]]*14%</f>
        <v>0</v>
      </c>
      <c r="Q210" s="1">
        <f>Table1[[#This Row],[مشتريات محلية 14%]]+Table1[[#This Row],[مشتريات معفية]]+Table1[[#This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1</v>
      </c>
      <c r="F211" s="1">
        <f>Table1[[#This Row],[مبيعات محلية 14%]]*14%</f>
        <v>0</v>
      </c>
      <c r="I211" s="1">
        <f>Table1[[#This Row],[مبيعات جدول 5% ]]*5%</f>
        <v>0</v>
      </c>
      <c r="K211" s="1">
        <f>Table1[[#This Row],[مبيعات محلية 14%]]+Table1[[#This Row],[مبيعات معفية]]+Table1[[#This Row],[مبيعات جدول 5% ]]+Table1[[#This Row],[مبيعات تصدير]]</f>
        <v>0</v>
      </c>
      <c r="M211" s="1">
        <f>Table1[[#This Row],[مبيعات محلية 14%]]*14%</f>
        <v>0</v>
      </c>
      <c r="P211" s="1">
        <f>Table1[[#This Row],[مبيعات محلية 14%]]*14%</f>
        <v>0</v>
      </c>
      <c r="Q211" s="1">
        <f>Table1[[#This Row],[مشتريات محلية 14%]]+Table1[[#This Row],[مشتريات معفية]]+Table1[[#This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1</v>
      </c>
      <c r="F212" s="1">
        <f>Table1[[#This Row],[مبيعات محلية 14%]]*14%</f>
        <v>0</v>
      </c>
      <c r="I212" s="1">
        <f>Table1[[#This Row],[مبيعات جدول 5% ]]*5%</f>
        <v>0</v>
      </c>
      <c r="K212" s="1">
        <f>Table1[[#This Row],[مبيعات محلية 14%]]+Table1[[#This Row],[مبيعات معفية]]+Table1[[#This Row],[مبيعات جدول 5% ]]+Table1[[#This Row],[مبيعات تصدير]]</f>
        <v>0</v>
      </c>
      <c r="M212" s="1">
        <f>Table1[[#This Row],[مبيعات محلية 14%]]*14%</f>
        <v>0</v>
      </c>
      <c r="P212" s="1">
        <f>Table1[[#This Row],[مبيعات محلية 14%]]*14%</f>
        <v>0</v>
      </c>
      <c r="Q212" s="1">
        <f>Table1[[#This Row],[مشتريات محلية 14%]]+Table1[[#This Row],[مشتريات معفية]]+Table1[[#This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1</v>
      </c>
      <c r="F213" s="1">
        <f>Table1[[#This Row],[مبيعات محلية 14%]]*14%</f>
        <v>0</v>
      </c>
      <c r="I213" s="1">
        <f>Table1[[#This Row],[مبيعات جدول 5% ]]*5%</f>
        <v>0</v>
      </c>
      <c r="K213" s="1">
        <f>Table1[[#This Row],[مبيعات محلية 14%]]+Table1[[#This Row],[مبيعات معفية]]+Table1[[#This Row],[مبيعات جدول 5% ]]+Table1[[#This Row],[مبيعات تصدير]]</f>
        <v>0</v>
      </c>
      <c r="M213" s="1">
        <f>Table1[[#This Row],[مبيعات محلية 14%]]*14%</f>
        <v>0</v>
      </c>
      <c r="P213" s="1">
        <f>Table1[[#This Row],[مبيعات محلية 14%]]*14%</f>
        <v>0</v>
      </c>
      <c r="Q213" s="1">
        <f>Table1[[#This Row],[مشتريات محلية 14%]]+Table1[[#This Row],[مشتريات معفية]]+Table1[[#This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1</v>
      </c>
      <c r="F214" s="1">
        <f>Table1[[#This Row],[مبيعات محلية 14%]]*14%</f>
        <v>0</v>
      </c>
      <c r="I214" s="1">
        <f>Table1[[#This Row],[مبيعات جدول 5% ]]*5%</f>
        <v>0</v>
      </c>
      <c r="K214" s="1">
        <f>Table1[[#This Row],[مبيعات محلية 14%]]+Table1[[#This Row],[مبيعات معفية]]+Table1[[#This Row],[مبيعات جدول 5% ]]+Table1[[#This Row],[مبيعات تصدير]]</f>
        <v>0</v>
      </c>
      <c r="M214" s="1">
        <f>Table1[[#This Row],[مبيعات محلية 14%]]*14%</f>
        <v>0</v>
      </c>
      <c r="P214" s="1">
        <f>Table1[[#This Row],[مبيعات محلية 14%]]*14%</f>
        <v>0</v>
      </c>
      <c r="Q214" s="1">
        <f>Table1[[#This Row],[مشتريات محلية 14%]]+Table1[[#This Row],[مشتريات معفية]]+Table1[[#This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1</v>
      </c>
      <c r="F215" s="1">
        <f>Table1[[#This Row],[مبيعات محلية 14%]]*14%</f>
        <v>0</v>
      </c>
      <c r="I215" s="1">
        <f>Table1[[#This Row],[مبيعات جدول 5% ]]*5%</f>
        <v>0</v>
      </c>
      <c r="K215" s="1">
        <f>Table1[[#This Row],[مبيعات محلية 14%]]+Table1[[#This Row],[مبيعات معفية]]+Table1[[#This Row],[مبيعات جدول 5% ]]+Table1[[#This Row],[مبيعات تصدير]]</f>
        <v>0</v>
      </c>
      <c r="M215" s="1">
        <f>Table1[[#This Row],[مبيعات محلية 14%]]*14%</f>
        <v>0</v>
      </c>
      <c r="P215" s="1">
        <f>Table1[[#This Row],[مبيعات محلية 14%]]*14%</f>
        <v>0</v>
      </c>
      <c r="Q215" s="1">
        <f>Table1[[#This Row],[مشتريات محلية 14%]]+Table1[[#This Row],[مشتريات معفية]]+Table1[[#This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1</v>
      </c>
      <c r="F216" s="1">
        <f>Table1[[#This Row],[مبيعات محلية 14%]]*14%</f>
        <v>0</v>
      </c>
      <c r="I216" s="1">
        <f>Table1[[#This Row],[مبيعات جدول 5% ]]*5%</f>
        <v>0</v>
      </c>
      <c r="K216" s="1">
        <f>Table1[[#This Row],[مبيعات محلية 14%]]+Table1[[#This Row],[مبيعات معفية]]+Table1[[#This Row],[مبيعات جدول 5% ]]+Table1[[#This Row],[مبيعات تصدير]]</f>
        <v>0</v>
      </c>
      <c r="M216" s="1">
        <f>Table1[[#This Row],[مبيعات محلية 14%]]*14%</f>
        <v>0</v>
      </c>
      <c r="P216" s="1">
        <f>Table1[[#This Row],[مبيعات محلية 14%]]*14%</f>
        <v>0</v>
      </c>
      <c r="Q216" s="1">
        <f>Table1[[#This Row],[مشتريات محلية 14%]]+Table1[[#This Row],[مشتريات معفية]]+Table1[[#This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1</v>
      </c>
      <c r="F217" s="1">
        <f>Table1[[#This Row],[مبيعات محلية 14%]]*14%</f>
        <v>0</v>
      </c>
      <c r="I217" s="1">
        <f>Table1[[#This Row],[مبيعات جدول 5% ]]*5%</f>
        <v>0</v>
      </c>
      <c r="K217" s="1">
        <f>Table1[[#This Row],[مبيعات محلية 14%]]+Table1[[#This Row],[مبيعات معفية]]+Table1[[#This Row],[مبيعات جدول 5% ]]+Table1[[#This Row],[مبيعات تصدير]]</f>
        <v>0</v>
      </c>
      <c r="M217" s="1">
        <f>Table1[[#This Row],[مبيعات محلية 14%]]*14%</f>
        <v>0</v>
      </c>
      <c r="P217" s="1">
        <f>Table1[[#This Row],[مبيعات محلية 14%]]*14%</f>
        <v>0</v>
      </c>
      <c r="Q217" s="1">
        <f>Table1[[#This Row],[مشتريات محلية 14%]]+Table1[[#This Row],[مشتريات معفية]]+Table1[[#This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1</v>
      </c>
      <c r="F218" s="1">
        <f>Table1[[#This Row],[مبيعات محلية 14%]]*14%</f>
        <v>0</v>
      </c>
      <c r="I218" s="1">
        <f>Table1[[#This Row],[مبيعات جدول 5% ]]*5%</f>
        <v>0</v>
      </c>
      <c r="K218" s="1">
        <f>Table1[[#This Row],[مبيعات محلية 14%]]+Table1[[#This Row],[مبيعات معفية]]+Table1[[#This Row],[مبيعات جدول 5% ]]+Table1[[#This Row],[مبيعات تصدير]]</f>
        <v>0</v>
      </c>
      <c r="M218" s="1">
        <f>Table1[[#This Row],[مبيعات محلية 14%]]*14%</f>
        <v>0</v>
      </c>
      <c r="P218" s="1">
        <f>Table1[[#This Row],[مبيعات محلية 14%]]*14%</f>
        <v>0</v>
      </c>
      <c r="Q218" s="1">
        <f>Table1[[#This Row],[مشتريات محلية 14%]]+Table1[[#This Row],[مشتريات معفية]]+Table1[[#This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1</v>
      </c>
      <c r="F219" s="1">
        <f>Table1[[#This Row],[مبيعات محلية 14%]]*14%</f>
        <v>0</v>
      </c>
      <c r="I219" s="1">
        <f>Table1[[#This Row],[مبيعات جدول 5% ]]*5%</f>
        <v>0</v>
      </c>
      <c r="K219" s="1">
        <f>Table1[[#This Row],[مبيعات محلية 14%]]+Table1[[#This Row],[مبيعات معفية]]+Table1[[#This Row],[مبيعات جدول 5% ]]+Table1[[#This Row],[مبيعات تصدير]]</f>
        <v>0</v>
      </c>
      <c r="M219" s="1">
        <f>Table1[[#This Row],[مبيعات محلية 14%]]*14%</f>
        <v>0</v>
      </c>
      <c r="P219" s="1">
        <f>Table1[[#This Row],[مبيعات محلية 14%]]*14%</f>
        <v>0</v>
      </c>
      <c r="Q219" s="1">
        <f>Table1[[#This Row],[مشتريات محلية 14%]]+Table1[[#This Row],[مشتريات معفية]]+Table1[[#This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1</v>
      </c>
      <c r="F220" s="1">
        <f>Table1[[#This Row],[مبيعات محلية 14%]]*14%</f>
        <v>0</v>
      </c>
      <c r="I220" s="1">
        <f>Table1[[#This Row],[مبيعات جدول 5% ]]*5%</f>
        <v>0</v>
      </c>
      <c r="K220" s="1">
        <f>Table1[[#This Row],[مبيعات محلية 14%]]+Table1[[#This Row],[مبيعات معفية]]+Table1[[#This Row],[مبيعات جدول 5% ]]+Table1[[#This Row],[مبيعات تصدير]]</f>
        <v>0</v>
      </c>
      <c r="M220" s="1">
        <f>Table1[[#This Row],[مبيعات محلية 14%]]*14%</f>
        <v>0</v>
      </c>
      <c r="P220" s="1">
        <f>Table1[[#This Row],[مبيعات محلية 14%]]*14%</f>
        <v>0</v>
      </c>
      <c r="Q220" s="1">
        <f>Table1[[#This Row],[مشتريات محلية 14%]]+Table1[[#This Row],[مشتريات معفية]]+Table1[[#This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1</v>
      </c>
      <c r="F221" s="1">
        <f>Table1[[#This Row],[مبيعات محلية 14%]]*14%</f>
        <v>0</v>
      </c>
      <c r="I221" s="1">
        <f>Table1[[#This Row],[مبيعات جدول 5% ]]*5%</f>
        <v>0</v>
      </c>
      <c r="K221" s="1">
        <f>Table1[[#This Row],[مبيعات محلية 14%]]+Table1[[#This Row],[مبيعات معفية]]+Table1[[#This Row],[مبيعات جدول 5% ]]+Table1[[#This Row],[مبيعات تصدير]]</f>
        <v>0</v>
      </c>
      <c r="M221" s="1">
        <f>Table1[[#This Row],[مبيعات محلية 14%]]*14%</f>
        <v>0</v>
      </c>
      <c r="P221" s="1">
        <f>Table1[[#This Row],[مبيعات محلية 14%]]*14%</f>
        <v>0</v>
      </c>
      <c r="Q221" s="1">
        <f>Table1[[#This Row],[مشتريات محلية 14%]]+Table1[[#This Row],[مشتريات معفية]]+Table1[[#This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1</v>
      </c>
      <c r="F222" s="1">
        <f>Table1[[#This Row],[مبيعات محلية 14%]]*14%</f>
        <v>0</v>
      </c>
      <c r="I222" s="1">
        <f>Table1[[#This Row],[مبيعات جدول 5% ]]*5%</f>
        <v>0</v>
      </c>
      <c r="K222" s="1">
        <f>Table1[[#This Row],[مبيعات محلية 14%]]+Table1[[#This Row],[مبيعات معفية]]+Table1[[#This Row],[مبيعات جدول 5% ]]+Table1[[#This Row],[مبيعات تصدير]]</f>
        <v>0</v>
      </c>
      <c r="M222" s="1">
        <f>Table1[[#This Row],[مبيعات محلية 14%]]*14%</f>
        <v>0</v>
      </c>
      <c r="P222" s="1">
        <f>Table1[[#This Row],[مبيعات محلية 14%]]*14%</f>
        <v>0</v>
      </c>
      <c r="Q222" s="1">
        <f>Table1[[#This Row],[مشتريات محلية 14%]]+Table1[[#This Row],[مشتريات معفية]]+Table1[[#This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1</v>
      </c>
      <c r="F223" s="1">
        <f>Table1[[#This Row],[مبيعات محلية 14%]]*14%</f>
        <v>0</v>
      </c>
      <c r="I223" s="1">
        <f>Table1[[#This Row],[مبيعات جدول 5% ]]*5%</f>
        <v>0</v>
      </c>
      <c r="K223" s="1">
        <f>Table1[[#This Row],[مبيعات محلية 14%]]+Table1[[#This Row],[مبيعات معفية]]+Table1[[#This Row],[مبيعات جدول 5% ]]+Table1[[#This Row],[مبيعات تصدير]]</f>
        <v>0</v>
      </c>
      <c r="M223" s="1">
        <f>Table1[[#This Row],[مبيعات محلية 14%]]*14%</f>
        <v>0</v>
      </c>
      <c r="P223" s="1">
        <f>Table1[[#This Row],[مبيعات محلية 14%]]*14%</f>
        <v>0</v>
      </c>
      <c r="Q223" s="1">
        <f>Table1[[#This Row],[مشتريات محلية 14%]]+Table1[[#This Row],[مشتريات معفية]]+Table1[[#This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1</v>
      </c>
      <c r="F224" s="1">
        <f>Table1[[#This Row],[مبيعات محلية 14%]]*14%</f>
        <v>0</v>
      </c>
      <c r="I224" s="1">
        <f>Table1[[#This Row],[مبيعات جدول 5% ]]*5%</f>
        <v>0</v>
      </c>
      <c r="K224" s="1">
        <f>Table1[[#This Row],[مبيعات محلية 14%]]+Table1[[#This Row],[مبيعات معفية]]+Table1[[#This Row],[مبيعات جدول 5% ]]+Table1[[#This Row],[مبيعات تصدير]]</f>
        <v>0</v>
      </c>
      <c r="M224" s="1">
        <f>Table1[[#This Row],[مبيعات محلية 14%]]*14%</f>
        <v>0</v>
      </c>
      <c r="P224" s="1">
        <f>Table1[[#This Row],[مبيعات محلية 14%]]*14%</f>
        <v>0</v>
      </c>
      <c r="Q224" s="1">
        <f>Table1[[#This Row],[مشتريات محلية 14%]]+Table1[[#This Row],[مشتريات معفية]]+Table1[[#This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1</v>
      </c>
      <c r="F225" s="1">
        <f>Table1[[#This Row],[مبيعات محلية 14%]]*14%</f>
        <v>0</v>
      </c>
      <c r="I225" s="1">
        <f>Table1[[#This Row],[مبيعات جدول 5% ]]*5%</f>
        <v>0</v>
      </c>
      <c r="K225" s="1">
        <f>Table1[[#This Row],[مبيعات محلية 14%]]+Table1[[#This Row],[مبيعات معفية]]+Table1[[#This Row],[مبيعات جدول 5% ]]+Table1[[#This Row],[مبيعات تصدير]]</f>
        <v>0</v>
      </c>
      <c r="M225" s="1">
        <f>Table1[[#This Row],[مبيعات محلية 14%]]*14%</f>
        <v>0</v>
      </c>
      <c r="P225" s="1">
        <f>Table1[[#This Row],[مبيعات محلية 14%]]*14%</f>
        <v>0</v>
      </c>
      <c r="Q225" s="1">
        <f>Table1[[#This Row],[مشتريات محلية 14%]]+Table1[[#This Row],[مشتريات معفية]]+Table1[[#This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1</v>
      </c>
      <c r="F226" s="1">
        <f>Table1[[#This Row],[مبيعات محلية 14%]]*14%</f>
        <v>0</v>
      </c>
      <c r="I226" s="1">
        <f>Table1[[#This Row],[مبيعات جدول 5% ]]*5%</f>
        <v>0</v>
      </c>
      <c r="K226" s="1">
        <f>Table1[[#This Row],[مبيعات محلية 14%]]+Table1[[#This Row],[مبيعات معفية]]+Table1[[#This Row],[مبيعات جدول 5% ]]+Table1[[#This Row],[مبيعات تصدير]]</f>
        <v>0</v>
      </c>
      <c r="M226" s="1">
        <f>Table1[[#This Row],[مبيعات محلية 14%]]*14%</f>
        <v>0</v>
      </c>
      <c r="P226" s="1">
        <f>Table1[[#This Row],[مبيعات محلية 14%]]*14%</f>
        <v>0</v>
      </c>
      <c r="Q226" s="1">
        <f>Table1[[#This Row],[مشتريات محلية 14%]]+Table1[[#This Row],[مشتريات معفية]]+Table1[[#This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1</v>
      </c>
      <c r="F227" s="1">
        <f>Table1[[#This Row],[مبيعات محلية 14%]]*14%</f>
        <v>0</v>
      </c>
      <c r="I227" s="1">
        <f>Table1[[#This Row],[مبيعات جدول 5% ]]*5%</f>
        <v>0</v>
      </c>
      <c r="K227" s="1">
        <f>Table1[[#This Row],[مبيعات محلية 14%]]+Table1[[#This Row],[مبيعات معفية]]+Table1[[#This Row],[مبيعات جدول 5% ]]+Table1[[#This Row],[مبيعات تصدير]]</f>
        <v>0</v>
      </c>
      <c r="M227" s="1">
        <f>Table1[[#This Row],[مبيعات محلية 14%]]*14%</f>
        <v>0</v>
      </c>
      <c r="P227" s="1">
        <f>Table1[[#This Row],[مبيعات محلية 14%]]*14%</f>
        <v>0</v>
      </c>
      <c r="Q227" s="1">
        <f>Table1[[#This Row],[مشتريات محلية 14%]]+Table1[[#This Row],[مشتريات معفية]]+Table1[[#This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1</v>
      </c>
      <c r="F228" s="1">
        <f>Table1[[#This Row],[مبيعات محلية 14%]]*14%</f>
        <v>0</v>
      </c>
      <c r="I228" s="1">
        <f>Table1[[#This Row],[مبيعات جدول 5% ]]*5%</f>
        <v>0</v>
      </c>
      <c r="K228" s="1">
        <f>Table1[[#This Row],[مبيعات محلية 14%]]+Table1[[#This Row],[مبيعات معفية]]+Table1[[#This Row],[مبيعات جدول 5% ]]+Table1[[#This Row],[مبيعات تصدير]]</f>
        <v>0</v>
      </c>
      <c r="M228" s="1">
        <f>Table1[[#This Row],[مبيعات محلية 14%]]*14%</f>
        <v>0</v>
      </c>
      <c r="P228" s="1">
        <f>Table1[[#This Row],[مبيعات محلية 14%]]*14%</f>
        <v>0</v>
      </c>
      <c r="Q228" s="1">
        <f>Table1[[#This Row],[مشتريات محلية 14%]]+Table1[[#This Row],[مشتريات معفية]]+Table1[[#This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1</v>
      </c>
      <c r="F229" s="1">
        <f>Table1[[#This Row],[مبيعات محلية 14%]]*14%</f>
        <v>0</v>
      </c>
      <c r="I229" s="1">
        <f>Table1[[#This Row],[مبيعات جدول 5% ]]*5%</f>
        <v>0</v>
      </c>
      <c r="K229" s="1">
        <f>Table1[[#This Row],[مبيعات محلية 14%]]+Table1[[#This Row],[مبيعات معفية]]+Table1[[#This Row],[مبيعات جدول 5% ]]+Table1[[#This Row],[مبيعات تصدير]]</f>
        <v>0</v>
      </c>
      <c r="M229" s="1">
        <f>Table1[[#This Row],[مبيعات محلية 14%]]*14%</f>
        <v>0</v>
      </c>
      <c r="P229" s="1">
        <f>Table1[[#This Row],[مبيعات محلية 14%]]*14%</f>
        <v>0</v>
      </c>
      <c r="Q229" s="1">
        <f>Table1[[#This Row],[مشتريات محلية 14%]]+Table1[[#This Row],[مشتريات معفية]]+Table1[[#This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1</v>
      </c>
      <c r="F230" s="1">
        <f>Table1[[#This Row],[مبيعات محلية 14%]]*14%</f>
        <v>0</v>
      </c>
      <c r="I230" s="1">
        <f>Table1[[#This Row],[مبيعات جدول 5% ]]*5%</f>
        <v>0</v>
      </c>
      <c r="K230" s="1">
        <f>Table1[[#This Row],[مبيعات محلية 14%]]+Table1[[#This Row],[مبيعات معفية]]+Table1[[#This Row],[مبيعات جدول 5% ]]+Table1[[#This Row],[مبيعات تصدير]]</f>
        <v>0</v>
      </c>
      <c r="M230" s="1">
        <f>Table1[[#This Row],[مبيعات محلية 14%]]*14%</f>
        <v>0</v>
      </c>
      <c r="P230" s="1">
        <f>Table1[[#This Row],[مبيعات محلية 14%]]*14%</f>
        <v>0</v>
      </c>
      <c r="Q230" s="1">
        <f>Table1[[#This Row],[مشتريات محلية 14%]]+Table1[[#This Row],[مشتريات معفية]]+Table1[[#This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1</v>
      </c>
      <c r="F231" s="1">
        <f>Table1[[#This Row],[مبيعات محلية 14%]]*14%</f>
        <v>0</v>
      </c>
      <c r="I231" s="1">
        <f>Table1[[#This Row],[مبيعات جدول 5% ]]*5%</f>
        <v>0</v>
      </c>
      <c r="K231" s="1">
        <f>Table1[[#This Row],[مبيعات محلية 14%]]+Table1[[#This Row],[مبيعات معفية]]+Table1[[#This Row],[مبيعات جدول 5% ]]+Table1[[#This Row],[مبيعات تصدير]]</f>
        <v>0</v>
      </c>
      <c r="M231" s="1">
        <f>Table1[[#This Row],[مبيعات محلية 14%]]*14%</f>
        <v>0</v>
      </c>
      <c r="P231" s="1">
        <f>Table1[[#This Row],[مبيعات محلية 14%]]*14%</f>
        <v>0</v>
      </c>
      <c r="Q231" s="1">
        <f>Table1[[#This Row],[مشتريات محلية 14%]]+Table1[[#This Row],[مشتريات معفية]]+Table1[[#This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1</v>
      </c>
      <c r="F232" s="1">
        <f>Table1[[#This Row],[مبيعات محلية 14%]]*14%</f>
        <v>0</v>
      </c>
      <c r="I232" s="1">
        <f>Table1[[#This Row],[مبيعات جدول 5% ]]*5%</f>
        <v>0</v>
      </c>
      <c r="K232" s="1">
        <f>Table1[[#This Row],[مبيعات محلية 14%]]+Table1[[#This Row],[مبيعات معفية]]+Table1[[#This Row],[مبيعات جدول 5% ]]+Table1[[#This Row],[مبيعات تصدير]]</f>
        <v>0</v>
      </c>
      <c r="M232" s="1">
        <f>Table1[[#This Row],[مبيعات محلية 14%]]*14%</f>
        <v>0</v>
      </c>
      <c r="P232" s="1">
        <f>Table1[[#This Row],[مبيعات محلية 14%]]*14%</f>
        <v>0</v>
      </c>
      <c r="Q232" s="1">
        <f>Table1[[#This Row],[مشتريات محلية 14%]]+Table1[[#This Row],[مشتريات معفية]]+Table1[[#This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1</v>
      </c>
      <c r="F233" s="1">
        <f>Table1[[#This Row],[مبيعات محلية 14%]]*14%</f>
        <v>0</v>
      </c>
      <c r="I233" s="1">
        <f>Table1[[#This Row],[مبيعات جدول 5% ]]*5%</f>
        <v>0</v>
      </c>
      <c r="K233" s="1">
        <f>Table1[[#This Row],[مبيعات محلية 14%]]+Table1[[#This Row],[مبيعات معفية]]+Table1[[#This Row],[مبيعات جدول 5% ]]+Table1[[#This Row],[مبيعات تصدير]]</f>
        <v>0</v>
      </c>
      <c r="M233" s="1">
        <f>Table1[[#This Row],[مبيعات محلية 14%]]*14%</f>
        <v>0</v>
      </c>
      <c r="P233" s="1">
        <f>Table1[[#This Row],[مبيعات محلية 14%]]*14%</f>
        <v>0</v>
      </c>
      <c r="Q233" s="1">
        <f>Table1[[#This Row],[مشتريات محلية 14%]]+Table1[[#This Row],[مشتريات معفية]]+Table1[[#This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1</v>
      </c>
      <c r="F234" s="1">
        <f>Table1[[#This Row],[مبيعات محلية 14%]]*14%</f>
        <v>0</v>
      </c>
      <c r="I234" s="1">
        <f>Table1[[#This Row],[مبيعات جدول 5% ]]*5%</f>
        <v>0</v>
      </c>
      <c r="K234" s="1">
        <f>Table1[[#This Row],[مبيعات محلية 14%]]+Table1[[#This Row],[مبيعات معفية]]+Table1[[#This Row],[مبيعات جدول 5% ]]+Table1[[#This Row],[مبيعات تصدير]]</f>
        <v>0</v>
      </c>
      <c r="M234" s="1">
        <f>Table1[[#This Row],[مبيعات محلية 14%]]*14%</f>
        <v>0</v>
      </c>
      <c r="P234" s="1">
        <f>Table1[[#This Row],[مبيعات محلية 14%]]*14%</f>
        <v>0</v>
      </c>
      <c r="Q234" s="1">
        <f>Table1[[#This Row],[مشتريات محلية 14%]]+Table1[[#This Row],[مشتريات معفية]]+Table1[[#This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1</v>
      </c>
      <c r="F235" s="1">
        <f>Table1[[#This Row],[مبيعات محلية 14%]]*14%</f>
        <v>0</v>
      </c>
      <c r="I235" s="1">
        <f>Table1[[#This Row],[مبيعات جدول 5% ]]*5%</f>
        <v>0</v>
      </c>
      <c r="K235" s="1">
        <f>Table1[[#This Row],[مبيعات محلية 14%]]+Table1[[#This Row],[مبيعات معفية]]+Table1[[#This Row],[مبيعات جدول 5% ]]+Table1[[#This Row],[مبيعات تصدير]]</f>
        <v>0</v>
      </c>
      <c r="M235" s="1">
        <f>Table1[[#This Row],[مبيعات محلية 14%]]*14%</f>
        <v>0</v>
      </c>
      <c r="P235" s="1">
        <f>Table1[[#This Row],[مبيعات محلية 14%]]*14%</f>
        <v>0</v>
      </c>
      <c r="Q235" s="1">
        <f>Table1[[#This Row],[مشتريات محلية 14%]]+Table1[[#This Row],[مشتريات معفية]]+Table1[[#This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1</v>
      </c>
      <c r="F236" s="1">
        <f>Table1[[#This Row],[مبيعات محلية 14%]]*14%</f>
        <v>0</v>
      </c>
      <c r="I236" s="1">
        <f>Table1[[#This Row],[مبيعات جدول 5% ]]*5%</f>
        <v>0</v>
      </c>
      <c r="K236" s="1">
        <f>Table1[[#This Row],[مبيعات محلية 14%]]+Table1[[#This Row],[مبيعات معفية]]+Table1[[#This Row],[مبيعات جدول 5% ]]+Table1[[#This Row],[مبيعات تصدير]]</f>
        <v>0</v>
      </c>
      <c r="M236" s="1">
        <f>Table1[[#This Row],[مبيعات محلية 14%]]*14%</f>
        <v>0</v>
      </c>
      <c r="P236" s="1">
        <f>Table1[[#This Row],[مبيعات محلية 14%]]*14%</f>
        <v>0</v>
      </c>
      <c r="Q236" s="1">
        <f>Table1[[#This Row],[مشتريات محلية 14%]]+Table1[[#This Row],[مشتريات معفية]]+Table1[[#This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1</v>
      </c>
      <c r="F237" s="1">
        <f>Table1[[#This Row],[مبيعات محلية 14%]]*14%</f>
        <v>0</v>
      </c>
      <c r="I237" s="1">
        <f>Table1[[#This Row],[مبيعات جدول 5% ]]*5%</f>
        <v>0</v>
      </c>
      <c r="K237" s="1">
        <f>Table1[[#This Row],[مبيعات محلية 14%]]+Table1[[#This Row],[مبيعات معفية]]+Table1[[#This Row],[مبيعات جدول 5% ]]+Table1[[#This Row],[مبيعات تصدير]]</f>
        <v>0</v>
      </c>
      <c r="M237" s="1">
        <f>Table1[[#This Row],[مبيعات محلية 14%]]*14%</f>
        <v>0</v>
      </c>
      <c r="P237" s="1">
        <f>Table1[[#This Row],[مبيعات محلية 14%]]*14%</f>
        <v>0</v>
      </c>
      <c r="Q237" s="1">
        <f>Table1[[#This Row],[مشتريات محلية 14%]]+Table1[[#This Row],[مشتريات معفية]]+Table1[[#This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1</v>
      </c>
      <c r="F238" s="1">
        <f>Table1[[#This Row],[مبيعات محلية 14%]]*14%</f>
        <v>0</v>
      </c>
      <c r="I238" s="1">
        <f>Table1[[#This Row],[مبيعات جدول 5% ]]*5%</f>
        <v>0</v>
      </c>
      <c r="K238" s="1">
        <f>Table1[[#This Row],[مبيعات محلية 14%]]+Table1[[#This Row],[مبيعات معفية]]+Table1[[#This Row],[مبيعات جدول 5% ]]+Table1[[#This Row],[مبيعات تصدير]]</f>
        <v>0</v>
      </c>
      <c r="M238" s="1">
        <f>Table1[[#This Row],[مبيعات محلية 14%]]*14%</f>
        <v>0</v>
      </c>
      <c r="P238" s="1">
        <f>Table1[[#This Row],[مبيعات محلية 14%]]*14%</f>
        <v>0</v>
      </c>
      <c r="Q238" s="1">
        <f>Table1[[#This Row],[مشتريات محلية 14%]]+Table1[[#This Row],[مشتريات معفية]]+Table1[[#This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1</v>
      </c>
      <c r="F239" s="1">
        <f>Table1[[#This Row],[مبيعات محلية 14%]]*14%</f>
        <v>0</v>
      </c>
      <c r="I239" s="1">
        <f>Table1[[#This Row],[مبيعات جدول 5% ]]*5%</f>
        <v>0</v>
      </c>
      <c r="K239" s="1">
        <f>Table1[[#This Row],[مبيعات محلية 14%]]+Table1[[#This Row],[مبيعات معفية]]+Table1[[#This Row],[مبيعات جدول 5% ]]+Table1[[#This Row],[مبيعات تصدير]]</f>
        <v>0</v>
      </c>
      <c r="M239" s="1">
        <f>Table1[[#This Row],[مبيعات محلية 14%]]*14%</f>
        <v>0</v>
      </c>
      <c r="P239" s="1">
        <f>Table1[[#This Row],[مبيعات محلية 14%]]*14%</f>
        <v>0</v>
      </c>
      <c r="Q239" s="1">
        <f>Table1[[#This Row],[مشتريات محلية 14%]]+Table1[[#This Row],[مشتريات معفية]]+Table1[[#This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1</v>
      </c>
      <c r="F240" s="1">
        <f>Table1[[#This Row],[مبيعات محلية 14%]]*14%</f>
        <v>0</v>
      </c>
      <c r="I240" s="1">
        <f>Table1[[#This Row],[مبيعات جدول 5% ]]*5%</f>
        <v>0</v>
      </c>
      <c r="K240" s="1">
        <f>Table1[[#This Row],[مبيعات محلية 14%]]+Table1[[#This Row],[مبيعات معفية]]+Table1[[#This Row],[مبيعات جدول 5% ]]+Table1[[#This Row],[مبيعات تصدير]]</f>
        <v>0</v>
      </c>
      <c r="M240" s="1">
        <f>Table1[[#This Row],[مبيعات محلية 14%]]*14%</f>
        <v>0</v>
      </c>
      <c r="P240" s="1">
        <f>Table1[[#This Row],[مبيعات محلية 14%]]*14%</f>
        <v>0</v>
      </c>
      <c r="Q240" s="1">
        <f>Table1[[#This Row],[مشتريات محلية 14%]]+Table1[[#This Row],[مشتريات معفية]]+Table1[[#This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1</v>
      </c>
      <c r="F241" s="1">
        <f>Table1[[#This Row],[مبيعات محلية 14%]]*14%</f>
        <v>0</v>
      </c>
      <c r="I241" s="1">
        <f>Table1[[#This Row],[مبيعات جدول 5% ]]*5%</f>
        <v>0</v>
      </c>
      <c r="K241" s="1">
        <f>Table1[[#This Row],[مبيعات محلية 14%]]+Table1[[#This Row],[مبيعات معفية]]+Table1[[#This Row],[مبيعات جدول 5% ]]+Table1[[#This Row],[مبيعات تصدير]]</f>
        <v>0</v>
      </c>
      <c r="M241" s="1">
        <f>Table1[[#This Row],[مبيعات محلية 14%]]*14%</f>
        <v>0</v>
      </c>
      <c r="P241" s="1">
        <f>Table1[[#This Row],[مبيعات محلية 14%]]*14%</f>
        <v>0</v>
      </c>
      <c r="Q241" s="1">
        <f>Table1[[#This Row],[مشتريات محلية 14%]]+Table1[[#This Row],[مشتريات معفية]]+Table1[[#This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1</v>
      </c>
      <c r="F242" s="1">
        <f>Table1[[#This Row],[مبيعات محلية 14%]]*14%</f>
        <v>0</v>
      </c>
      <c r="I242" s="1">
        <f>Table1[[#This Row],[مبيعات جدول 5% ]]*5%</f>
        <v>0</v>
      </c>
      <c r="K242" s="1">
        <f>Table1[[#This Row],[مبيعات محلية 14%]]+Table1[[#This Row],[مبيعات معفية]]+Table1[[#This Row],[مبيعات جدول 5% ]]+Table1[[#This Row],[مبيعات تصدير]]</f>
        <v>0</v>
      </c>
      <c r="M242" s="1">
        <f>Table1[[#This Row],[مبيعات محلية 14%]]*14%</f>
        <v>0</v>
      </c>
      <c r="P242" s="1">
        <f>Table1[[#This Row],[مبيعات محلية 14%]]*14%</f>
        <v>0</v>
      </c>
      <c r="Q242" s="1">
        <f>Table1[[#This Row],[مشتريات محلية 14%]]+Table1[[#This Row],[مشتريات معفية]]+Table1[[#This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1</v>
      </c>
      <c r="F243" s="1">
        <f>Table1[[#This Row],[مبيعات محلية 14%]]*14%</f>
        <v>0</v>
      </c>
      <c r="I243" s="1">
        <f>Table1[[#This Row],[مبيعات جدول 5% ]]*5%</f>
        <v>0</v>
      </c>
      <c r="K243" s="1">
        <f>Table1[[#This Row],[مبيعات محلية 14%]]+Table1[[#This Row],[مبيعات معفية]]+Table1[[#This Row],[مبيعات جدول 5% ]]+Table1[[#This Row],[مبيعات تصدير]]</f>
        <v>0</v>
      </c>
      <c r="M243" s="1">
        <f>Table1[[#This Row],[مبيعات محلية 14%]]*14%</f>
        <v>0</v>
      </c>
      <c r="P243" s="1">
        <f>Table1[[#This Row],[مبيعات محلية 14%]]*14%</f>
        <v>0</v>
      </c>
      <c r="Q243" s="1">
        <f>Table1[[#This Row],[مشتريات محلية 14%]]+Table1[[#This Row],[مشتريات معفية]]+Table1[[#This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1</v>
      </c>
      <c r="F244" s="1">
        <f>Table1[[#This Row],[مبيعات محلية 14%]]*14%</f>
        <v>0</v>
      </c>
      <c r="I244" s="1">
        <f>Table1[[#This Row],[مبيعات جدول 5% ]]*5%</f>
        <v>0</v>
      </c>
      <c r="K244" s="1">
        <f>Table1[[#This Row],[مبيعات محلية 14%]]+Table1[[#This Row],[مبيعات معفية]]+Table1[[#This Row],[مبيعات جدول 5% ]]+Table1[[#This Row],[مبيعات تصدير]]</f>
        <v>0</v>
      </c>
      <c r="M244" s="1">
        <f>Table1[[#This Row],[مبيعات محلية 14%]]*14%</f>
        <v>0</v>
      </c>
      <c r="P244" s="1">
        <f>Table1[[#This Row],[مبيعات محلية 14%]]*14%</f>
        <v>0</v>
      </c>
      <c r="Q244" s="1">
        <f>Table1[[#This Row],[مشتريات محلية 14%]]+Table1[[#This Row],[مشتريات معفية]]+Table1[[#This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1</v>
      </c>
      <c r="F245" s="1">
        <f>Table1[[#This Row],[مبيعات محلية 14%]]*14%</f>
        <v>0</v>
      </c>
      <c r="I245" s="1">
        <f>Table1[[#This Row],[مبيعات جدول 5% ]]*5%</f>
        <v>0</v>
      </c>
      <c r="K245" s="1">
        <f>Table1[[#This Row],[مبيعات محلية 14%]]+Table1[[#This Row],[مبيعات معفية]]+Table1[[#This Row],[مبيعات جدول 5% ]]+Table1[[#This Row],[مبيعات تصدير]]</f>
        <v>0</v>
      </c>
      <c r="M245" s="1">
        <f>Table1[[#This Row],[مبيعات محلية 14%]]*14%</f>
        <v>0</v>
      </c>
      <c r="P245" s="1">
        <f>Table1[[#This Row],[مبيعات محلية 14%]]*14%</f>
        <v>0</v>
      </c>
      <c r="Q245" s="1">
        <f>Table1[[#This Row],[مشتريات محلية 14%]]+Table1[[#This Row],[مشتريات معفية]]+Table1[[#This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1</v>
      </c>
      <c r="F246" s="1">
        <f>Table1[[#This Row],[مبيعات محلية 14%]]*14%</f>
        <v>0</v>
      </c>
      <c r="I246" s="1">
        <f>Table1[[#This Row],[مبيعات جدول 5% ]]*5%</f>
        <v>0</v>
      </c>
      <c r="K246" s="1">
        <f>Table1[[#This Row],[مبيعات محلية 14%]]+Table1[[#This Row],[مبيعات معفية]]+Table1[[#This Row],[مبيعات جدول 5% ]]+Table1[[#This Row],[مبيعات تصدير]]</f>
        <v>0</v>
      </c>
      <c r="M246" s="1">
        <f>Table1[[#This Row],[مبيعات محلية 14%]]*14%</f>
        <v>0</v>
      </c>
      <c r="P246" s="1">
        <f>Table1[[#This Row],[مبيعات محلية 14%]]*14%</f>
        <v>0</v>
      </c>
      <c r="Q246" s="1">
        <f>Table1[[#This Row],[مشتريات محلية 14%]]+Table1[[#This Row],[مشتريات معفية]]+Table1[[#This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1</v>
      </c>
      <c r="F247" s="1">
        <f>Table1[[#This Row],[مبيعات محلية 14%]]*14%</f>
        <v>0</v>
      </c>
      <c r="I247" s="1">
        <f>Table1[[#This Row],[مبيعات جدول 5% ]]*5%</f>
        <v>0</v>
      </c>
      <c r="K247" s="1">
        <f>Table1[[#This Row],[مبيعات محلية 14%]]+Table1[[#This Row],[مبيعات معفية]]+Table1[[#This Row],[مبيعات جدول 5% ]]+Table1[[#This Row],[مبيعات تصدير]]</f>
        <v>0</v>
      </c>
      <c r="M247" s="1">
        <f>Table1[[#This Row],[مبيعات محلية 14%]]*14%</f>
        <v>0</v>
      </c>
      <c r="P247" s="1">
        <f>Table1[[#This Row],[مبيعات محلية 14%]]*14%</f>
        <v>0</v>
      </c>
      <c r="Q247" s="1">
        <f>Table1[[#This Row],[مشتريات محلية 14%]]+Table1[[#This Row],[مشتريات معفية]]+Table1[[#This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1</v>
      </c>
      <c r="F248" s="1">
        <f>Table1[[#This Row],[مبيعات محلية 14%]]*14%</f>
        <v>0</v>
      </c>
      <c r="I248" s="1">
        <f>Table1[[#This Row],[مبيعات جدول 5% ]]*5%</f>
        <v>0</v>
      </c>
      <c r="K248" s="1">
        <f>Table1[[#This Row],[مبيعات محلية 14%]]+Table1[[#This Row],[مبيعات معفية]]+Table1[[#This Row],[مبيعات جدول 5% ]]+Table1[[#This Row],[مبيعات تصدير]]</f>
        <v>0</v>
      </c>
      <c r="M248" s="1">
        <f>Table1[[#This Row],[مبيعات محلية 14%]]*14%</f>
        <v>0</v>
      </c>
      <c r="P248" s="1">
        <f>Table1[[#This Row],[مبيعات محلية 14%]]*14%</f>
        <v>0</v>
      </c>
      <c r="Q248" s="1">
        <f>Table1[[#This Row],[مشتريات محلية 14%]]+Table1[[#This Row],[مشتريات معفية]]+Table1[[#This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1</v>
      </c>
      <c r="F249" s="1">
        <f>Table1[[#This Row],[مبيعات محلية 14%]]*14%</f>
        <v>0</v>
      </c>
      <c r="I249" s="1">
        <f>Table1[[#This Row],[مبيعات جدول 5% ]]*5%</f>
        <v>0</v>
      </c>
      <c r="K249" s="1">
        <f>Table1[[#This Row],[مبيعات محلية 14%]]+Table1[[#This Row],[مبيعات معفية]]+Table1[[#This Row],[مبيعات جدول 5% ]]+Table1[[#This Row],[مبيعات تصدير]]</f>
        <v>0</v>
      </c>
      <c r="M249" s="1">
        <f>Table1[[#This Row],[مبيعات محلية 14%]]*14%</f>
        <v>0</v>
      </c>
      <c r="P249" s="1">
        <f>Table1[[#This Row],[مبيعات محلية 14%]]*14%</f>
        <v>0</v>
      </c>
      <c r="Q249" s="1">
        <f>Table1[[#This Row],[مشتريات محلية 14%]]+Table1[[#This Row],[مشتريات معفية]]+Table1[[#This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1</v>
      </c>
      <c r="F250" s="1">
        <f>Table1[[#This Row],[مبيعات محلية 14%]]*14%</f>
        <v>0</v>
      </c>
      <c r="I250" s="1">
        <f>Table1[[#This Row],[مبيعات جدول 5% ]]*5%</f>
        <v>0</v>
      </c>
      <c r="K250" s="1">
        <f>Table1[[#This Row],[مبيعات محلية 14%]]+Table1[[#This Row],[مبيعات معفية]]+Table1[[#This Row],[مبيعات جدول 5% ]]+Table1[[#This Row],[مبيعات تصدير]]</f>
        <v>0</v>
      </c>
      <c r="M250" s="1">
        <f>Table1[[#This Row],[مبيعات محلية 14%]]*14%</f>
        <v>0</v>
      </c>
      <c r="P250" s="1">
        <f>Table1[[#This Row],[مبيعات محلية 14%]]*14%</f>
        <v>0</v>
      </c>
      <c r="Q250" s="1">
        <f>Table1[[#This Row],[مشتريات محلية 14%]]+Table1[[#This Row],[مشتريات معفية]]+Table1[[#This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1</v>
      </c>
      <c r="F251" s="1">
        <f>Table1[[#This Row],[مبيعات محلية 14%]]*14%</f>
        <v>0</v>
      </c>
      <c r="I251" s="1">
        <f>Table1[[#This Row],[مبيعات جدول 5% ]]*5%</f>
        <v>0</v>
      </c>
      <c r="K251" s="1">
        <f>Table1[[#This Row],[مبيعات محلية 14%]]+Table1[[#This Row],[مبيعات معفية]]+Table1[[#This Row],[مبيعات جدول 5% ]]+Table1[[#This Row],[مبيعات تصدير]]</f>
        <v>0</v>
      </c>
      <c r="M251" s="1">
        <f>Table1[[#This Row],[مبيعات محلية 14%]]*14%</f>
        <v>0</v>
      </c>
      <c r="P251" s="1">
        <f>Table1[[#This Row],[مبيعات محلية 14%]]*14%</f>
        <v>0</v>
      </c>
      <c r="Q251" s="1">
        <f>Table1[[#This Row],[مشتريات محلية 14%]]+Table1[[#This Row],[مشتريات معفية]]+Table1[[#This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1</v>
      </c>
      <c r="F252" s="1">
        <f>Table1[[#This Row],[مبيعات محلية 14%]]*14%</f>
        <v>0</v>
      </c>
      <c r="I252" s="1">
        <f>Table1[[#This Row],[مبيعات جدول 5% ]]*5%</f>
        <v>0</v>
      </c>
      <c r="K252" s="1">
        <f>Table1[[#This Row],[مبيعات محلية 14%]]+Table1[[#This Row],[مبيعات معفية]]+Table1[[#This Row],[مبيعات جدول 5% ]]+Table1[[#This Row],[مبيعات تصدير]]</f>
        <v>0</v>
      </c>
      <c r="M252" s="1">
        <f>Table1[[#This Row],[مبيعات محلية 14%]]*14%</f>
        <v>0</v>
      </c>
      <c r="P252" s="1">
        <f>Table1[[#This Row],[مبيعات محلية 14%]]*14%</f>
        <v>0</v>
      </c>
      <c r="Q252" s="1">
        <f>Table1[[#This Row],[مشتريات محلية 14%]]+Table1[[#This Row],[مشتريات معفية]]+Table1[[#This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1</v>
      </c>
      <c r="F253" s="1">
        <f>Table1[[#This Row],[مبيعات محلية 14%]]*14%</f>
        <v>0</v>
      </c>
      <c r="I253" s="1">
        <f>Table1[[#This Row],[مبيعات جدول 5% ]]*5%</f>
        <v>0</v>
      </c>
      <c r="K253" s="1">
        <f>Table1[[#This Row],[مبيعات محلية 14%]]+Table1[[#This Row],[مبيعات معفية]]+Table1[[#This Row],[مبيعات جدول 5% ]]+Table1[[#This Row],[مبيعات تصدير]]</f>
        <v>0</v>
      </c>
      <c r="M253" s="1">
        <f>Table1[[#This Row],[مبيعات محلية 14%]]*14%</f>
        <v>0</v>
      </c>
      <c r="P253" s="1">
        <f>Table1[[#This Row],[مبيعات محلية 14%]]*14%</f>
        <v>0</v>
      </c>
      <c r="Q253" s="1">
        <f>Table1[[#This Row],[مشتريات محلية 14%]]+Table1[[#This Row],[مشتريات معفية]]+Table1[[#This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1</v>
      </c>
      <c r="F254" s="1">
        <f>Table1[[#This Row],[مبيعات محلية 14%]]*14%</f>
        <v>0</v>
      </c>
      <c r="I254" s="1">
        <f>Table1[[#This Row],[مبيعات جدول 5% ]]*5%</f>
        <v>0</v>
      </c>
      <c r="K254" s="1">
        <f>Table1[[#This Row],[مبيعات محلية 14%]]+Table1[[#This Row],[مبيعات معفية]]+Table1[[#This Row],[مبيعات جدول 5% ]]+Table1[[#This Row],[مبيعات تصدير]]</f>
        <v>0</v>
      </c>
      <c r="M254" s="1">
        <f>Table1[[#This Row],[مبيعات محلية 14%]]*14%</f>
        <v>0</v>
      </c>
      <c r="P254" s="1">
        <f>Table1[[#This Row],[مبيعات محلية 14%]]*14%</f>
        <v>0</v>
      </c>
      <c r="Q254" s="1">
        <f>Table1[[#This Row],[مشتريات محلية 14%]]+Table1[[#This Row],[مشتريات معفية]]+Table1[[#This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1</v>
      </c>
      <c r="F255" s="1">
        <f>Table1[[#This Row],[مبيعات محلية 14%]]*14%</f>
        <v>0</v>
      </c>
      <c r="I255" s="1">
        <f>Table1[[#This Row],[مبيعات جدول 5% ]]*5%</f>
        <v>0</v>
      </c>
      <c r="K255" s="1">
        <f>Table1[[#This Row],[مبيعات محلية 14%]]+Table1[[#This Row],[مبيعات معفية]]+Table1[[#This Row],[مبيعات جدول 5% ]]+Table1[[#This Row],[مبيعات تصدير]]</f>
        <v>0</v>
      </c>
      <c r="M255" s="1">
        <f>Table1[[#This Row],[مبيعات محلية 14%]]*14%</f>
        <v>0</v>
      </c>
      <c r="P255" s="1">
        <f>Table1[[#This Row],[مبيعات محلية 14%]]*14%</f>
        <v>0</v>
      </c>
      <c r="Q255" s="1">
        <f>Table1[[#This Row],[مشتريات محلية 14%]]+Table1[[#This Row],[مشتريات معفية]]+Table1[[#This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1</v>
      </c>
      <c r="F256" s="1">
        <f>Table1[[#This Row],[مبيعات محلية 14%]]*14%</f>
        <v>0</v>
      </c>
      <c r="I256" s="1">
        <f>Table1[[#This Row],[مبيعات جدول 5% ]]*5%</f>
        <v>0</v>
      </c>
      <c r="K256" s="1">
        <f>Table1[[#This Row],[مبيعات محلية 14%]]+Table1[[#This Row],[مبيعات معفية]]+Table1[[#This Row],[مبيعات جدول 5% ]]+Table1[[#This Row],[مبيعات تصدير]]</f>
        <v>0</v>
      </c>
      <c r="M256" s="1">
        <f>Table1[[#This Row],[مبيعات محلية 14%]]*14%</f>
        <v>0</v>
      </c>
      <c r="P256" s="1">
        <f>Table1[[#This Row],[مبيعات محلية 14%]]*14%</f>
        <v>0</v>
      </c>
      <c r="Q256" s="1">
        <f>Table1[[#This Row],[مشتريات محلية 14%]]+Table1[[#This Row],[مشتريات معفية]]+Table1[[#This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1</v>
      </c>
      <c r="F257" s="1">
        <f>Table1[[#This Row],[مبيعات محلية 14%]]*14%</f>
        <v>0</v>
      </c>
      <c r="I257" s="1">
        <f>Table1[[#This Row],[مبيعات جدول 5% ]]*5%</f>
        <v>0</v>
      </c>
      <c r="K257" s="1">
        <f>Table1[[#This Row],[مبيعات محلية 14%]]+Table1[[#This Row],[مبيعات معفية]]+Table1[[#This Row],[مبيعات جدول 5% ]]+Table1[[#This Row],[مبيعات تصدير]]</f>
        <v>0</v>
      </c>
      <c r="M257" s="1">
        <f>Table1[[#This Row],[مبيعات محلية 14%]]*14%</f>
        <v>0</v>
      </c>
      <c r="P257" s="1">
        <f>Table1[[#This Row],[مبيعات محلية 14%]]*14%</f>
        <v>0</v>
      </c>
      <c r="Q257" s="1">
        <f>Table1[[#This Row],[مشتريات محلية 14%]]+Table1[[#This Row],[مشتريات معفية]]+Table1[[#This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1</v>
      </c>
      <c r="F258" s="1">
        <f>Table1[[#This Row],[مبيعات محلية 14%]]*14%</f>
        <v>0</v>
      </c>
      <c r="I258" s="1">
        <f>Table1[[#This Row],[مبيعات جدول 5% ]]*5%</f>
        <v>0</v>
      </c>
      <c r="K258" s="1">
        <f>Table1[[#This Row],[مبيعات محلية 14%]]+Table1[[#This Row],[مبيعات معفية]]+Table1[[#This Row],[مبيعات جدول 5% ]]+Table1[[#This Row],[مبيعات تصدير]]</f>
        <v>0</v>
      </c>
      <c r="M258" s="1">
        <f>Table1[[#This Row],[مبيعات محلية 14%]]*14%</f>
        <v>0</v>
      </c>
      <c r="P258" s="1">
        <f>Table1[[#This Row],[مبيعات محلية 14%]]*14%</f>
        <v>0</v>
      </c>
      <c r="Q258" s="1">
        <f>Table1[[#This Row],[مشتريات محلية 14%]]+Table1[[#This Row],[مشتريات معفية]]+Table1[[#This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1</v>
      </c>
      <c r="F259" s="1">
        <f>Table1[[#This Row],[مبيعات محلية 14%]]*14%</f>
        <v>0</v>
      </c>
      <c r="I259" s="1">
        <f>Table1[[#This Row],[مبيعات جدول 5% ]]*5%</f>
        <v>0</v>
      </c>
      <c r="K259" s="1">
        <f>Table1[[#This Row],[مبيعات محلية 14%]]+Table1[[#This Row],[مبيعات معفية]]+Table1[[#This Row],[مبيعات جدول 5% ]]+Table1[[#This Row],[مبيعات تصدير]]</f>
        <v>0</v>
      </c>
      <c r="M259" s="1">
        <f>Table1[[#This Row],[مبيعات محلية 14%]]*14%</f>
        <v>0</v>
      </c>
      <c r="P259" s="1">
        <f>Table1[[#This Row],[مبيعات محلية 14%]]*14%</f>
        <v>0</v>
      </c>
      <c r="Q259" s="1">
        <f>Table1[[#This Row],[مشتريات محلية 14%]]+Table1[[#This Row],[مشتريات معفية]]+Table1[[#This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1</v>
      </c>
      <c r="F260" s="1">
        <f>Table1[[#This Row],[مبيعات محلية 14%]]*14%</f>
        <v>0</v>
      </c>
      <c r="I260" s="1">
        <f>Table1[[#This Row],[مبيعات جدول 5% ]]*5%</f>
        <v>0</v>
      </c>
      <c r="K260" s="1">
        <f>Table1[[#This Row],[مبيعات محلية 14%]]+Table1[[#This Row],[مبيعات معفية]]+Table1[[#This Row],[مبيعات جدول 5% ]]+Table1[[#This Row],[مبيعات تصدير]]</f>
        <v>0</v>
      </c>
      <c r="M260" s="1">
        <f>Table1[[#This Row],[مبيعات محلية 14%]]*14%</f>
        <v>0</v>
      </c>
      <c r="P260" s="1">
        <f>Table1[[#This Row],[مبيعات محلية 14%]]*14%</f>
        <v>0</v>
      </c>
      <c r="Q260" s="1">
        <f>Table1[[#This Row],[مشتريات محلية 14%]]+Table1[[#This Row],[مشتريات معفية]]+Table1[[#This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1</v>
      </c>
      <c r="F261" s="1">
        <f>Table1[[#This Row],[مبيعات محلية 14%]]*14%</f>
        <v>0</v>
      </c>
      <c r="I261" s="1">
        <f>Table1[[#This Row],[مبيعات جدول 5% ]]*5%</f>
        <v>0</v>
      </c>
      <c r="K261" s="1">
        <f>Table1[[#This Row],[مبيعات محلية 14%]]+Table1[[#This Row],[مبيعات معفية]]+Table1[[#This Row],[مبيعات جدول 5% ]]+Table1[[#This Row],[مبيعات تصدير]]</f>
        <v>0</v>
      </c>
      <c r="M261" s="1">
        <f>Table1[[#This Row],[مبيعات محلية 14%]]*14%</f>
        <v>0</v>
      </c>
      <c r="P261" s="1">
        <f>Table1[[#This Row],[مبيعات محلية 14%]]*14%</f>
        <v>0</v>
      </c>
      <c r="Q261" s="1">
        <f>Table1[[#This Row],[مشتريات محلية 14%]]+Table1[[#This Row],[مشتريات معفية]]+Table1[[#This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1</v>
      </c>
      <c r="F262" s="1">
        <f>Table1[[#This Row],[مبيعات محلية 14%]]*14%</f>
        <v>0</v>
      </c>
      <c r="I262" s="1">
        <f>Table1[[#This Row],[مبيعات جدول 5% ]]*5%</f>
        <v>0</v>
      </c>
      <c r="K262" s="1">
        <f>Table1[[#This Row],[مبيعات محلية 14%]]+Table1[[#This Row],[مبيعات معفية]]+Table1[[#This Row],[مبيعات جدول 5% ]]+Table1[[#This Row],[مبيعات تصدير]]</f>
        <v>0</v>
      </c>
      <c r="M262" s="1">
        <f>Table1[[#This Row],[مبيعات محلية 14%]]*14%</f>
        <v>0</v>
      </c>
      <c r="P262" s="1">
        <f>Table1[[#This Row],[مبيعات محلية 14%]]*14%</f>
        <v>0</v>
      </c>
      <c r="Q262" s="1">
        <f>Table1[[#This Row],[مشتريات محلية 14%]]+Table1[[#This Row],[مشتريات معفية]]+Table1[[#This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1</v>
      </c>
      <c r="F263" s="1">
        <f>Table1[[#This Row],[مبيعات محلية 14%]]*14%</f>
        <v>0</v>
      </c>
      <c r="I263" s="1">
        <f>Table1[[#This Row],[مبيعات جدول 5% ]]*5%</f>
        <v>0</v>
      </c>
      <c r="K263" s="1">
        <f>Table1[[#This Row],[مبيعات محلية 14%]]+Table1[[#This Row],[مبيعات معفية]]+Table1[[#This Row],[مبيعات جدول 5% ]]+Table1[[#This Row],[مبيعات تصدير]]</f>
        <v>0</v>
      </c>
      <c r="M263" s="1">
        <f>Table1[[#This Row],[مبيعات محلية 14%]]*14%</f>
        <v>0</v>
      </c>
      <c r="P263" s="1">
        <f>Table1[[#This Row],[مبيعات محلية 14%]]*14%</f>
        <v>0</v>
      </c>
      <c r="Q263" s="1">
        <f>Table1[[#This Row],[مشتريات محلية 14%]]+Table1[[#This Row],[مشتريات معفية]]+Table1[[#This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1</v>
      </c>
      <c r="F264" s="1">
        <f>Table1[[#This Row],[مبيعات محلية 14%]]*14%</f>
        <v>0</v>
      </c>
      <c r="I264" s="1">
        <f>Table1[[#This Row],[مبيعات جدول 5% ]]*5%</f>
        <v>0</v>
      </c>
      <c r="K264" s="1">
        <f>Table1[[#This Row],[مبيعات محلية 14%]]+Table1[[#This Row],[مبيعات معفية]]+Table1[[#This Row],[مبيعات جدول 5% ]]+Table1[[#This Row],[مبيعات تصدير]]</f>
        <v>0</v>
      </c>
      <c r="M264" s="1">
        <f>Table1[[#This Row],[مبيعات محلية 14%]]*14%</f>
        <v>0</v>
      </c>
      <c r="P264" s="1">
        <f>Table1[[#This Row],[مبيعات محلية 14%]]*14%</f>
        <v>0</v>
      </c>
      <c r="Q264" s="1">
        <f>Table1[[#This Row],[مشتريات محلية 14%]]+Table1[[#This Row],[مشتريات معفية]]+Table1[[#This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1</v>
      </c>
      <c r="F265" s="1">
        <f>Table1[[#This Row],[مبيعات محلية 14%]]*14%</f>
        <v>0</v>
      </c>
      <c r="I265" s="1">
        <f>Table1[[#This Row],[مبيعات جدول 5% ]]*5%</f>
        <v>0</v>
      </c>
      <c r="K265" s="1">
        <f>Table1[[#This Row],[مبيعات محلية 14%]]+Table1[[#This Row],[مبيعات معفية]]+Table1[[#This Row],[مبيعات جدول 5% ]]+Table1[[#This Row],[مبيعات تصدير]]</f>
        <v>0</v>
      </c>
      <c r="M265" s="1">
        <f>Table1[[#This Row],[مبيعات محلية 14%]]*14%</f>
        <v>0</v>
      </c>
      <c r="P265" s="1">
        <f>Table1[[#This Row],[مبيعات محلية 14%]]*14%</f>
        <v>0</v>
      </c>
      <c r="Q265" s="1">
        <f>Table1[[#This Row],[مشتريات محلية 14%]]+Table1[[#This Row],[مشتريات معفية]]+Table1[[#This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1</v>
      </c>
      <c r="F266" s="1">
        <f>Table1[[#This Row],[مبيعات محلية 14%]]*14%</f>
        <v>0</v>
      </c>
      <c r="I266" s="1">
        <f>Table1[[#This Row],[مبيعات جدول 5% ]]*5%</f>
        <v>0</v>
      </c>
      <c r="K266" s="1">
        <f>Table1[[#This Row],[مبيعات محلية 14%]]+Table1[[#This Row],[مبيعات معفية]]+Table1[[#This Row],[مبيعات جدول 5% ]]+Table1[[#This Row],[مبيعات تصدير]]</f>
        <v>0</v>
      </c>
      <c r="M266" s="1">
        <f>Table1[[#This Row],[مبيعات محلية 14%]]*14%</f>
        <v>0</v>
      </c>
      <c r="P266" s="1">
        <f>Table1[[#This Row],[مبيعات محلية 14%]]*14%</f>
        <v>0</v>
      </c>
      <c r="Q266" s="1">
        <f>Table1[[#This Row],[مشتريات محلية 14%]]+Table1[[#This Row],[مشتريات معفية]]+Table1[[#This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1</v>
      </c>
      <c r="F267" s="1">
        <f>Table1[[#This Row],[مبيعات محلية 14%]]*14%</f>
        <v>0</v>
      </c>
      <c r="I267" s="1">
        <f>Table1[[#This Row],[مبيعات جدول 5% ]]*5%</f>
        <v>0</v>
      </c>
      <c r="K267" s="1">
        <f>Table1[[#This Row],[مبيعات محلية 14%]]+Table1[[#This Row],[مبيعات معفية]]+Table1[[#This Row],[مبيعات جدول 5% ]]+Table1[[#This Row],[مبيعات تصدير]]</f>
        <v>0</v>
      </c>
      <c r="M267" s="1">
        <f>Table1[[#This Row],[مبيعات محلية 14%]]*14%</f>
        <v>0</v>
      </c>
      <c r="P267" s="1">
        <f>Table1[[#This Row],[مبيعات محلية 14%]]*14%</f>
        <v>0</v>
      </c>
      <c r="Q267" s="1">
        <f>Table1[[#This Row],[مشتريات محلية 14%]]+Table1[[#This Row],[مشتريات معفية]]+Table1[[#This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1</v>
      </c>
      <c r="F268" s="1">
        <f>Table1[[#This Row],[مبيعات محلية 14%]]*14%</f>
        <v>0</v>
      </c>
      <c r="I268" s="1">
        <f>Table1[[#This Row],[مبيعات جدول 5% ]]*5%</f>
        <v>0</v>
      </c>
      <c r="K268" s="1">
        <f>Table1[[#This Row],[مبيعات محلية 14%]]+Table1[[#This Row],[مبيعات معفية]]+Table1[[#This Row],[مبيعات جدول 5% ]]+Table1[[#This Row],[مبيعات تصدير]]</f>
        <v>0</v>
      </c>
      <c r="M268" s="1">
        <f>Table1[[#This Row],[مبيعات محلية 14%]]*14%</f>
        <v>0</v>
      </c>
      <c r="P268" s="1">
        <f>Table1[[#This Row],[مبيعات محلية 14%]]*14%</f>
        <v>0</v>
      </c>
      <c r="Q268" s="1">
        <f>Table1[[#This Row],[مشتريات محلية 14%]]+Table1[[#This Row],[مشتريات معفية]]+Table1[[#This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1</v>
      </c>
      <c r="F269" s="1">
        <f>Table1[[#This Row],[مبيعات محلية 14%]]*14%</f>
        <v>0</v>
      </c>
      <c r="I269" s="1">
        <f>Table1[[#This Row],[مبيعات جدول 5% ]]*5%</f>
        <v>0</v>
      </c>
      <c r="K269" s="1">
        <f>Table1[[#This Row],[مبيعات محلية 14%]]+Table1[[#This Row],[مبيعات معفية]]+Table1[[#This Row],[مبيعات جدول 5% ]]+Table1[[#This Row],[مبيعات تصدير]]</f>
        <v>0</v>
      </c>
      <c r="M269" s="1">
        <f>Table1[[#This Row],[مبيعات محلية 14%]]*14%</f>
        <v>0</v>
      </c>
      <c r="P269" s="1">
        <f>Table1[[#This Row],[مبيعات محلية 14%]]*14%</f>
        <v>0</v>
      </c>
      <c r="Q269" s="1">
        <f>Table1[[#This Row],[مشتريات محلية 14%]]+Table1[[#This Row],[مشتريات معفية]]+Table1[[#This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1</v>
      </c>
      <c r="F270" s="1">
        <f>Table1[[#This Row],[مبيعات محلية 14%]]*14%</f>
        <v>0</v>
      </c>
      <c r="I270" s="1">
        <f>Table1[[#This Row],[مبيعات جدول 5% ]]*5%</f>
        <v>0</v>
      </c>
      <c r="K270" s="1">
        <f>Table1[[#This Row],[مبيعات محلية 14%]]+Table1[[#This Row],[مبيعات معفية]]+Table1[[#This Row],[مبيعات جدول 5% ]]+Table1[[#This Row],[مبيعات تصدير]]</f>
        <v>0</v>
      </c>
      <c r="M270" s="1">
        <f>Table1[[#This Row],[مبيعات محلية 14%]]*14%</f>
        <v>0</v>
      </c>
      <c r="P270" s="1">
        <f>Table1[[#This Row],[مبيعات محلية 14%]]*14%</f>
        <v>0</v>
      </c>
      <c r="Q270" s="1">
        <f>Table1[[#This Row],[مشتريات محلية 14%]]+Table1[[#This Row],[مشتريات معفية]]+Table1[[#This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1</v>
      </c>
      <c r="F271" s="1">
        <f>Table1[[#This Row],[مبيعات محلية 14%]]*14%</f>
        <v>0</v>
      </c>
      <c r="I271" s="1">
        <f>Table1[[#This Row],[مبيعات جدول 5% ]]*5%</f>
        <v>0</v>
      </c>
      <c r="K271" s="1">
        <f>Table1[[#This Row],[مبيعات محلية 14%]]+Table1[[#This Row],[مبيعات معفية]]+Table1[[#This Row],[مبيعات جدول 5% ]]+Table1[[#This Row],[مبيعات تصدير]]</f>
        <v>0</v>
      </c>
      <c r="M271" s="1">
        <f>Table1[[#This Row],[مبيعات محلية 14%]]*14%</f>
        <v>0</v>
      </c>
      <c r="P271" s="1">
        <f>Table1[[#This Row],[مبيعات محلية 14%]]*14%</f>
        <v>0</v>
      </c>
      <c r="Q271" s="1">
        <f>Table1[[#This Row],[مشتريات محلية 14%]]+Table1[[#This Row],[مشتريات معفية]]+Table1[[#This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1</v>
      </c>
      <c r="F272" s="1">
        <f>Table1[[#This Row],[مبيعات محلية 14%]]*14%</f>
        <v>0</v>
      </c>
      <c r="I272" s="1">
        <f>Table1[[#This Row],[مبيعات جدول 5% ]]*5%</f>
        <v>0</v>
      </c>
      <c r="K272" s="1">
        <f>Table1[[#This Row],[مبيعات محلية 14%]]+Table1[[#This Row],[مبيعات معفية]]+Table1[[#This Row],[مبيعات جدول 5% ]]+Table1[[#This Row],[مبيعات تصدير]]</f>
        <v>0</v>
      </c>
      <c r="M272" s="1">
        <f>Table1[[#This Row],[مبيعات محلية 14%]]*14%</f>
        <v>0</v>
      </c>
      <c r="P272" s="1">
        <f>Table1[[#This Row],[مبيعات محلية 14%]]*14%</f>
        <v>0</v>
      </c>
      <c r="Q272" s="1">
        <f>Table1[[#This Row],[مشتريات محلية 14%]]+Table1[[#This Row],[مشتريات معفية]]+Table1[[#This Row],[مشتريات استيراد]]</f>
        <v>0</v>
      </c>
      <c r="R272" s="4"/>
    </row>
  </sheetData>
  <phoneticPr fontId="4" type="noConversion"/>
  <dataValidations xWindow="1497" yWindow="404" count="3">
    <dataValidation type="list" allowBlank="1" showInputMessage="1" showErrorMessage="1" sqref="B6:B272" xr:uid="{2E2CD295-DD42-42A5-8AFF-3CFF7A471DE1}">
      <formula1>$AL$5:$AL$16</formula1>
    </dataValidation>
    <dataValidation type="list" allowBlank="1" showInputMessage="1" showErrorMessage="1" sqref="D6:D272" xr:uid="{A640A867-28B8-4561-B0AC-9A081370E31E}">
      <formula1>$AO$5:$AO$12</formula1>
    </dataValidation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305948C7-55AD-42BF-860F-46A2E87BE2B1}"/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A9E7-B7AE-4061-A8A6-9F453EA96AA8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2</v>
      </c>
      <c r="F6" s="1">
        <f>Table13[[#This Row],[مبيعات محلية 14%]]*14%</f>
        <v>0</v>
      </c>
      <c r="I6" s="1">
        <f>Table13[[#This Row],[مبيعات جدول 5% ]]*5%</f>
        <v>0</v>
      </c>
      <c r="K6" s="1">
        <f>Table13[[#This Row],[مبيعات محلية 14%]]+Table13[[#This Row],[مبيعات معفية]]+Table13[[#This Row],[مبيعات جدول 5% ]]+Table13[[#This Row],[مبيعات تصدير]]</f>
        <v>0</v>
      </c>
      <c r="M6" s="1">
        <f>Table13[[#This Row],[مبيعات محلية 14%]]*14%</f>
        <v>0</v>
      </c>
      <c r="P6" s="1">
        <f>Table13[[#This Row],[مبيعات محلية 14%]]*14%</f>
        <v>0</v>
      </c>
      <c r="Q6" s="1">
        <f>Table13[[#This Row],[مشتريات محلية 14%]]+Table13[[#This Row],[مشتريات معفية]]+Table13[[#This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2</v>
      </c>
      <c r="F7" s="1">
        <f>Table13[[#This Row],[مبيعات محلية 14%]]*14%</f>
        <v>0</v>
      </c>
      <c r="I7" s="1">
        <f>Table13[[#This Row],[مبيعات جدول 5% ]]*5%</f>
        <v>0</v>
      </c>
      <c r="K7" s="1">
        <f>Table13[[#This Row],[مبيعات محلية 14%]]+Table13[[#This Row],[مبيعات معفية]]+Table13[[#This Row],[مبيعات جدول 5% ]]+Table13[[#This Row],[مبيعات تصدير]]</f>
        <v>0</v>
      </c>
      <c r="M7" s="1">
        <f>Table13[[#This Row],[مبيعات محلية 14%]]*14%</f>
        <v>0</v>
      </c>
      <c r="P7" s="1">
        <f>Table13[[#This Row],[مبيعات محلية 14%]]*14%</f>
        <v>0</v>
      </c>
      <c r="Q7" s="1">
        <f>Table13[[#This Row],[مشتريات محلية 14%]]+Table13[[#This Row],[مشتريات معفية]]+Table13[[#This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2</v>
      </c>
      <c r="F8" s="1">
        <f>Table13[[#This Row],[مبيعات محلية 14%]]*14%</f>
        <v>0</v>
      </c>
      <c r="I8" s="1">
        <f>Table13[[#This Row],[مبيعات جدول 5% ]]*5%</f>
        <v>0</v>
      </c>
      <c r="K8" s="1">
        <f>Table13[[#This Row],[مبيعات محلية 14%]]+Table13[[#This Row],[مبيعات معفية]]+Table13[[#This Row],[مبيعات جدول 5% ]]+Table13[[#This Row],[مبيعات تصدير]]</f>
        <v>0</v>
      </c>
      <c r="M8" s="1">
        <f>Table13[[#This Row],[مبيعات محلية 14%]]*14%</f>
        <v>0</v>
      </c>
      <c r="P8" s="1">
        <f>Table13[[#This Row],[مبيعات محلية 14%]]*14%</f>
        <v>0</v>
      </c>
      <c r="Q8" s="1">
        <f>Table13[[#This Row],[مشتريات محلية 14%]]+Table13[[#This Row],[مشتريات معفية]]+Table13[[#This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2</v>
      </c>
      <c r="F9" s="1">
        <f>Table13[[#This Row],[مبيعات محلية 14%]]*14%</f>
        <v>0</v>
      </c>
      <c r="I9" s="1">
        <f>Table13[[#This Row],[مبيعات جدول 5% ]]*5%</f>
        <v>0</v>
      </c>
      <c r="K9" s="1">
        <f>Table13[[#This Row],[مبيعات محلية 14%]]+Table13[[#This Row],[مبيعات معفية]]+Table13[[#This Row],[مبيعات جدول 5% ]]+Table13[[#This Row],[مبيعات تصدير]]</f>
        <v>0</v>
      </c>
      <c r="M9" s="1">
        <f>Table13[[#This Row],[مبيعات محلية 14%]]*14%</f>
        <v>0</v>
      </c>
      <c r="P9" s="1">
        <f>Table13[[#This Row],[مبيعات محلية 14%]]*14%</f>
        <v>0</v>
      </c>
      <c r="Q9" s="1">
        <f>Table13[[#This Row],[مشتريات محلية 14%]]+Table13[[#This Row],[مشتريات معفية]]+Table13[[#This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2</v>
      </c>
      <c r="F10" s="1">
        <f>Table13[[#This Row],[مبيعات محلية 14%]]*14%</f>
        <v>0</v>
      </c>
      <c r="I10" s="1">
        <f>Table13[[#This Row],[مبيعات جدول 5% ]]*5%</f>
        <v>0</v>
      </c>
      <c r="K10" s="1">
        <f>Table13[[#This Row],[مبيعات محلية 14%]]+Table13[[#This Row],[مبيعات معفية]]+Table13[[#This Row],[مبيعات جدول 5% ]]+Table13[[#This Row],[مبيعات تصدير]]</f>
        <v>0</v>
      </c>
      <c r="M10" s="1">
        <f>Table13[[#This Row],[مبيعات محلية 14%]]*14%</f>
        <v>0</v>
      </c>
      <c r="P10" s="1">
        <f>Table13[[#This Row],[مبيعات محلية 14%]]*14%</f>
        <v>0</v>
      </c>
      <c r="Q10" s="1">
        <f>Table13[[#This Row],[مشتريات محلية 14%]]+Table13[[#This Row],[مشتريات معفية]]+Table13[[#This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2</v>
      </c>
      <c r="F11" s="1">
        <f>Table13[[#This Row],[مبيعات محلية 14%]]*14%</f>
        <v>0</v>
      </c>
      <c r="I11" s="1">
        <f>Table13[[#This Row],[مبيعات جدول 5% ]]*5%</f>
        <v>0</v>
      </c>
      <c r="K11" s="1">
        <f>Table13[[#This Row],[مبيعات محلية 14%]]+Table13[[#This Row],[مبيعات معفية]]+Table13[[#This Row],[مبيعات جدول 5% ]]+Table13[[#This Row],[مبيعات تصدير]]</f>
        <v>0</v>
      </c>
      <c r="M11" s="1">
        <f>Table13[[#This Row],[مبيعات محلية 14%]]*14%</f>
        <v>0</v>
      </c>
      <c r="P11" s="1">
        <f>Table13[[#This Row],[مبيعات محلية 14%]]*14%</f>
        <v>0</v>
      </c>
      <c r="Q11" s="1">
        <f>Table13[[#This Row],[مشتريات محلية 14%]]+Table13[[#This Row],[مشتريات معفية]]+Table13[[#This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2</v>
      </c>
      <c r="F12" s="1">
        <f>Table13[[#This Row],[مبيعات محلية 14%]]*14%</f>
        <v>0</v>
      </c>
      <c r="I12" s="1">
        <f>Table13[[#This Row],[مبيعات جدول 5% ]]*5%</f>
        <v>0</v>
      </c>
      <c r="K12" s="1">
        <f>Table13[[#This Row],[مبيعات محلية 14%]]+Table13[[#This Row],[مبيعات معفية]]+Table13[[#This Row],[مبيعات جدول 5% ]]+Table13[[#This Row],[مبيعات تصدير]]</f>
        <v>0</v>
      </c>
      <c r="M12" s="1">
        <f>Table13[[#This Row],[مبيعات محلية 14%]]*14%</f>
        <v>0</v>
      </c>
      <c r="P12" s="1">
        <f>Table13[[#This Row],[مبيعات محلية 14%]]*14%</f>
        <v>0</v>
      </c>
      <c r="Q12" s="1">
        <f>Table13[[#This Row],[مشتريات محلية 14%]]+Table13[[#This Row],[مشتريات معفية]]+Table13[[#This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2</v>
      </c>
      <c r="F13" s="1">
        <f>Table13[[#This Row],[مبيعات محلية 14%]]*14%</f>
        <v>0</v>
      </c>
      <c r="I13" s="1">
        <f>Table13[[#This Row],[مبيعات جدول 5% ]]*5%</f>
        <v>0</v>
      </c>
      <c r="K13" s="1">
        <f>Table13[[#This Row],[مبيعات محلية 14%]]+Table13[[#This Row],[مبيعات معفية]]+Table13[[#This Row],[مبيعات جدول 5% ]]+Table13[[#This Row],[مبيعات تصدير]]</f>
        <v>0</v>
      </c>
      <c r="M13" s="1">
        <f>Table13[[#This Row],[مبيعات محلية 14%]]*14%</f>
        <v>0</v>
      </c>
      <c r="P13" s="1">
        <f>Table13[[#This Row],[مبيعات محلية 14%]]*14%</f>
        <v>0</v>
      </c>
      <c r="Q13" s="1">
        <f>Table13[[#This Row],[مشتريات محلية 14%]]+Table13[[#This Row],[مشتريات معفية]]+Table13[[#This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2</v>
      </c>
      <c r="F14" s="1">
        <f>Table13[[#This Row],[مبيعات محلية 14%]]*14%</f>
        <v>0</v>
      </c>
      <c r="I14" s="1">
        <f>Table13[[#This Row],[مبيعات جدول 5% ]]*5%</f>
        <v>0</v>
      </c>
      <c r="K14" s="1">
        <f>Table13[[#This Row],[مبيعات محلية 14%]]+Table13[[#This Row],[مبيعات معفية]]+Table13[[#This Row],[مبيعات جدول 5% ]]+Table13[[#This Row],[مبيعات تصدير]]</f>
        <v>0</v>
      </c>
      <c r="M14" s="1">
        <f>Table13[[#This Row],[مبيعات محلية 14%]]*14%</f>
        <v>0</v>
      </c>
      <c r="P14" s="1">
        <f>Table13[[#This Row],[مبيعات محلية 14%]]*14%</f>
        <v>0</v>
      </c>
      <c r="Q14" s="1">
        <f>Table13[[#This Row],[مشتريات محلية 14%]]+Table13[[#This Row],[مشتريات معفية]]+Table13[[#This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2</v>
      </c>
      <c r="F15" s="1">
        <f>Table13[[#This Row],[مبيعات محلية 14%]]*14%</f>
        <v>0</v>
      </c>
      <c r="I15" s="1">
        <f>Table13[[#This Row],[مبيعات جدول 5% ]]*5%</f>
        <v>0</v>
      </c>
      <c r="K15" s="1">
        <f>Table13[[#This Row],[مبيعات محلية 14%]]+Table13[[#This Row],[مبيعات معفية]]+Table13[[#This Row],[مبيعات جدول 5% ]]+Table13[[#This Row],[مبيعات تصدير]]</f>
        <v>0</v>
      </c>
      <c r="M15" s="1">
        <f>Table13[[#This Row],[مبيعات محلية 14%]]*14%</f>
        <v>0</v>
      </c>
      <c r="P15" s="1">
        <f>Table13[[#This Row],[مبيعات محلية 14%]]*14%</f>
        <v>0</v>
      </c>
      <c r="Q15" s="1">
        <f>Table13[[#This Row],[مشتريات محلية 14%]]+Table13[[#This Row],[مشتريات معفية]]+Table13[[#This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2</v>
      </c>
      <c r="F16" s="1">
        <f>Table13[[#This Row],[مبيعات محلية 14%]]*14%</f>
        <v>0</v>
      </c>
      <c r="I16" s="1">
        <f>Table13[[#This Row],[مبيعات جدول 5% ]]*5%</f>
        <v>0</v>
      </c>
      <c r="K16" s="1">
        <f>Table13[[#This Row],[مبيعات محلية 14%]]+Table13[[#This Row],[مبيعات معفية]]+Table13[[#This Row],[مبيعات جدول 5% ]]+Table13[[#This Row],[مبيعات تصدير]]</f>
        <v>0</v>
      </c>
      <c r="M16" s="1">
        <f>Table13[[#This Row],[مبيعات محلية 14%]]*14%</f>
        <v>0</v>
      </c>
      <c r="P16" s="1">
        <f>Table13[[#This Row],[مبيعات محلية 14%]]*14%</f>
        <v>0</v>
      </c>
      <c r="Q16" s="1">
        <f>Table13[[#This Row],[مشتريات محلية 14%]]+Table13[[#This Row],[مشتريات معفية]]+Table13[[#This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2</v>
      </c>
      <c r="F17" s="1">
        <f>Table13[[#This Row],[مبيعات محلية 14%]]*14%</f>
        <v>0</v>
      </c>
      <c r="I17" s="1">
        <f>Table13[[#This Row],[مبيعات جدول 5% ]]*5%</f>
        <v>0</v>
      </c>
      <c r="K17" s="1">
        <f>Table13[[#This Row],[مبيعات محلية 14%]]+Table13[[#This Row],[مبيعات معفية]]+Table13[[#This Row],[مبيعات جدول 5% ]]+Table13[[#This Row],[مبيعات تصدير]]</f>
        <v>0</v>
      </c>
      <c r="M17" s="1">
        <f>Table13[[#This Row],[مبيعات محلية 14%]]*14%</f>
        <v>0</v>
      </c>
      <c r="P17" s="1">
        <f>Table13[[#This Row],[مبيعات محلية 14%]]*14%</f>
        <v>0</v>
      </c>
      <c r="Q17" s="1">
        <f>Table13[[#This Row],[مشتريات محلية 14%]]+Table13[[#This Row],[مشتريات معفية]]+Table13[[#This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2</v>
      </c>
      <c r="F18" s="1">
        <f>Table13[[#This Row],[مبيعات محلية 14%]]*14%</f>
        <v>0</v>
      </c>
      <c r="I18" s="1">
        <f>Table13[[#This Row],[مبيعات جدول 5% ]]*5%</f>
        <v>0</v>
      </c>
      <c r="K18" s="1">
        <f>Table13[[#This Row],[مبيعات محلية 14%]]+Table13[[#This Row],[مبيعات معفية]]+Table13[[#This Row],[مبيعات جدول 5% ]]+Table13[[#This Row],[مبيعات تصدير]]</f>
        <v>0</v>
      </c>
      <c r="M18" s="1">
        <f>Table13[[#This Row],[مبيعات محلية 14%]]*14%</f>
        <v>0</v>
      </c>
      <c r="P18" s="1">
        <f>Table13[[#This Row],[مبيعات محلية 14%]]*14%</f>
        <v>0</v>
      </c>
      <c r="Q18" s="1">
        <f>Table13[[#This Row],[مشتريات محلية 14%]]+Table13[[#This Row],[مشتريات معفية]]+Table13[[#This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2</v>
      </c>
      <c r="F19" s="1">
        <f>Table13[[#This Row],[مبيعات محلية 14%]]*14%</f>
        <v>0</v>
      </c>
      <c r="I19" s="1">
        <f>Table13[[#This Row],[مبيعات جدول 5% ]]*5%</f>
        <v>0</v>
      </c>
      <c r="K19" s="1">
        <f>Table13[[#This Row],[مبيعات محلية 14%]]+Table13[[#This Row],[مبيعات معفية]]+Table13[[#This Row],[مبيعات جدول 5% ]]+Table13[[#This Row],[مبيعات تصدير]]</f>
        <v>0</v>
      </c>
      <c r="M19" s="1">
        <f>Table13[[#This Row],[مبيعات محلية 14%]]*14%</f>
        <v>0</v>
      </c>
      <c r="P19" s="1">
        <f>Table13[[#This Row],[مبيعات محلية 14%]]*14%</f>
        <v>0</v>
      </c>
      <c r="Q19" s="1">
        <f>Table13[[#This Row],[مشتريات محلية 14%]]+Table13[[#This Row],[مشتريات معفية]]+Table13[[#This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2</v>
      </c>
      <c r="F20" s="1">
        <f>Table13[[#This Row],[مبيعات محلية 14%]]*14%</f>
        <v>0</v>
      </c>
      <c r="I20" s="1">
        <f>Table13[[#This Row],[مبيعات جدول 5% ]]*5%</f>
        <v>0</v>
      </c>
      <c r="K20" s="1">
        <f>Table13[[#This Row],[مبيعات محلية 14%]]+Table13[[#This Row],[مبيعات معفية]]+Table13[[#This Row],[مبيعات جدول 5% ]]+Table13[[#This Row],[مبيعات تصدير]]</f>
        <v>0</v>
      </c>
      <c r="M20" s="1">
        <f>Table13[[#This Row],[مبيعات محلية 14%]]*14%</f>
        <v>0</v>
      </c>
      <c r="P20" s="1">
        <f>Table13[[#This Row],[مبيعات محلية 14%]]*14%</f>
        <v>0</v>
      </c>
      <c r="Q20" s="1">
        <f>Table13[[#This Row],[مشتريات محلية 14%]]+Table13[[#This Row],[مشتريات معفية]]+Table13[[#This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2</v>
      </c>
      <c r="F21" s="1">
        <f>Table13[[#This Row],[مبيعات محلية 14%]]*14%</f>
        <v>0</v>
      </c>
      <c r="I21" s="1">
        <f>Table13[[#This Row],[مبيعات جدول 5% ]]*5%</f>
        <v>0</v>
      </c>
      <c r="K21" s="1">
        <f>Table13[[#This Row],[مبيعات محلية 14%]]+Table13[[#This Row],[مبيعات معفية]]+Table13[[#This Row],[مبيعات جدول 5% ]]+Table13[[#This Row],[مبيعات تصدير]]</f>
        <v>0</v>
      </c>
      <c r="M21" s="1">
        <f>Table13[[#This Row],[مبيعات محلية 14%]]*14%</f>
        <v>0</v>
      </c>
      <c r="P21" s="1">
        <f>Table13[[#This Row],[مبيعات محلية 14%]]*14%</f>
        <v>0</v>
      </c>
      <c r="Q21" s="1">
        <f>Table13[[#This Row],[مشتريات محلية 14%]]+Table13[[#This Row],[مشتريات معفية]]+Table13[[#This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2</v>
      </c>
      <c r="F22" s="1">
        <f>Table13[[#This Row],[مبيعات محلية 14%]]*14%</f>
        <v>0</v>
      </c>
      <c r="I22" s="1">
        <f>Table13[[#This Row],[مبيعات جدول 5% ]]*5%</f>
        <v>0</v>
      </c>
      <c r="K22" s="1">
        <f>Table13[[#This Row],[مبيعات محلية 14%]]+Table13[[#This Row],[مبيعات معفية]]+Table13[[#This Row],[مبيعات جدول 5% ]]+Table13[[#This Row],[مبيعات تصدير]]</f>
        <v>0</v>
      </c>
      <c r="M22" s="1">
        <f>Table13[[#This Row],[مبيعات محلية 14%]]*14%</f>
        <v>0</v>
      </c>
      <c r="P22" s="1">
        <f>Table13[[#This Row],[مبيعات محلية 14%]]*14%</f>
        <v>0</v>
      </c>
      <c r="Q22" s="1">
        <f>Table13[[#This Row],[مشتريات محلية 14%]]+Table13[[#This Row],[مشتريات معفية]]+Table13[[#This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2</v>
      </c>
      <c r="F23" s="1">
        <f>Table13[[#This Row],[مبيعات محلية 14%]]*14%</f>
        <v>0</v>
      </c>
      <c r="I23" s="1">
        <f>Table13[[#This Row],[مبيعات جدول 5% ]]*5%</f>
        <v>0</v>
      </c>
      <c r="K23" s="1">
        <f>Table13[[#This Row],[مبيعات محلية 14%]]+Table13[[#This Row],[مبيعات معفية]]+Table13[[#This Row],[مبيعات جدول 5% ]]+Table13[[#This Row],[مبيعات تصدير]]</f>
        <v>0</v>
      </c>
      <c r="M23" s="1">
        <f>Table13[[#This Row],[مبيعات محلية 14%]]*14%</f>
        <v>0</v>
      </c>
      <c r="P23" s="1">
        <f>Table13[[#This Row],[مبيعات محلية 14%]]*14%</f>
        <v>0</v>
      </c>
      <c r="Q23" s="1">
        <f>Table13[[#This Row],[مشتريات محلية 14%]]+Table13[[#This Row],[مشتريات معفية]]+Table13[[#This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2</v>
      </c>
      <c r="F24" s="1">
        <f>Table13[[#This Row],[مبيعات محلية 14%]]*14%</f>
        <v>0</v>
      </c>
      <c r="I24" s="1">
        <f>Table13[[#This Row],[مبيعات جدول 5% ]]*5%</f>
        <v>0</v>
      </c>
      <c r="K24" s="1">
        <f>Table13[[#This Row],[مبيعات محلية 14%]]+Table13[[#This Row],[مبيعات معفية]]+Table13[[#This Row],[مبيعات جدول 5% ]]+Table13[[#This Row],[مبيعات تصدير]]</f>
        <v>0</v>
      </c>
      <c r="M24" s="1">
        <f>Table13[[#This Row],[مبيعات محلية 14%]]*14%</f>
        <v>0</v>
      </c>
      <c r="P24" s="1">
        <f>Table13[[#This Row],[مبيعات محلية 14%]]*14%</f>
        <v>0</v>
      </c>
      <c r="Q24" s="1">
        <f>Table13[[#This Row],[مشتريات محلية 14%]]+Table13[[#This Row],[مشتريات معفية]]+Table13[[#This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2</v>
      </c>
      <c r="F25" s="1">
        <f>Table13[[#This Row],[مبيعات محلية 14%]]*14%</f>
        <v>0</v>
      </c>
      <c r="I25" s="1">
        <f>Table13[[#This Row],[مبيعات جدول 5% ]]*5%</f>
        <v>0</v>
      </c>
      <c r="K25" s="1">
        <f>Table13[[#This Row],[مبيعات محلية 14%]]+Table13[[#This Row],[مبيعات معفية]]+Table13[[#This Row],[مبيعات جدول 5% ]]+Table13[[#This Row],[مبيعات تصدير]]</f>
        <v>0</v>
      </c>
      <c r="M25" s="1">
        <f>Table13[[#This Row],[مبيعات محلية 14%]]*14%</f>
        <v>0</v>
      </c>
      <c r="P25" s="1">
        <f>Table13[[#This Row],[مبيعات محلية 14%]]*14%</f>
        <v>0</v>
      </c>
      <c r="Q25" s="1">
        <f>Table13[[#This Row],[مشتريات محلية 14%]]+Table13[[#This Row],[مشتريات معفية]]+Table13[[#This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2</v>
      </c>
      <c r="F26" s="1">
        <f>Table13[[#This Row],[مبيعات محلية 14%]]*14%</f>
        <v>0</v>
      </c>
      <c r="I26" s="1">
        <f>Table13[[#This Row],[مبيعات جدول 5% ]]*5%</f>
        <v>0</v>
      </c>
      <c r="K26" s="1">
        <f>Table13[[#This Row],[مبيعات محلية 14%]]+Table13[[#This Row],[مبيعات معفية]]+Table13[[#This Row],[مبيعات جدول 5% ]]+Table13[[#This Row],[مبيعات تصدير]]</f>
        <v>0</v>
      </c>
      <c r="M26" s="1">
        <f>Table13[[#This Row],[مبيعات محلية 14%]]*14%</f>
        <v>0</v>
      </c>
      <c r="P26" s="1">
        <f>Table13[[#This Row],[مبيعات محلية 14%]]*14%</f>
        <v>0</v>
      </c>
      <c r="Q26" s="1">
        <f>Table13[[#This Row],[مشتريات محلية 14%]]+Table13[[#This Row],[مشتريات معفية]]+Table13[[#This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2</v>
      </c>
      <c r="F27" s="1">
        <f>Table13[[#This Row],[مبيعات محلية 14%]]*14%</f>
        <v>0</v>
      </c>
      <c r="I27" s="1">
        <f>Table13[[#This Row],[مبيعات جدول 5% ]]*5%</f>
        <v>0</v>
      </c>
      <c r="K27" s="1">
        <f>Table13[[#This Row],[مبيعات محلية 14%]]+Table13[[#This Row],[مبيعات معفية]]+Table13[[#This Row],[مبيعات جدول 5% ]]+Table13[[#This Row],[مبيعات تصدير]]</f>
        <v>0</v>
      </c>
      <c r="M27" s="1">
        <f>Table13[[#This Row],[مبيعات محلية 14%]]*14%</f>
        <v>0</v>
      </c>
      <c r="P27" s="1">
        <f>Table13[[#This Row],[مبيعات محلية 14%]]*14%</f>
        <v>0</v>
      </c>
      <c r="Q27" s="1">
        <f>Table13[[#This Row],[مشتريات محلية 14%]]+Table13[[#This Row],[مشتريات معفية]]+Table13[[#This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2</v>
      </c>
      <c r="F28" s="1">
        <f>Table13[[#This Row],[مبيعات محلية 14%]]*14%</f>
        <v>0</v>
      </c>
      <c r="I28" s="1">
        <f>Table13[[#This Row],[مبيعات جدول 5% ]]*5%</f>
        <v>0</v>
      </c>
      <c r="K28" s="1">
        <f>Table13[[#This Row],[مبيعات محلية 14%]]+Table13[[#This Row],[مبيعات معفية]]+Table13[[#This Row],[مبيعات جدول 5% ]]+Table13[[#This Row],[مبيعات تصدير]]</f>
        <v>0</v>
      </c>
      <c r="M28" s="1">
        <f>Table13[[#This Row],[مبيعات محلية 14%]]*14%</f>
        <v>0</v>
      </c>
      <c r="P28" s="1">
        <f>Table13[[#This Row],[مبيعات محلية 14%]]*14%</f>
        <v>0</v>
      </c>
      <c r="Q28" s="1">
        <f>Table13[[#This Row],[مشتريات محلية 14%]]+Table13[[#This Row],[مشتريات معفية]]+Table13[[#This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2</v>
      </c>
      <c r="F29" s="1">
        <f>Table13[[#This Row],[مبيعات محلية 14%]]*14%</f>
        <v>0</v>
      </c>
      <c r="I29" s="1">
        <f>Table13[[#This Row],[مبيعات جدول 5% ]]*5%</f>
        <v>0</v>
      </c>
      <c r="K29" s="1">
        <f>Table13[[#This Row],[مبيعات محلية 14%]]+Table13[[#This Row],[مبيعات معفية]]+Table13[[#This Row],[مبيعات جدول 5% ]]+Table13[[#This Row],[مبيعات تصدير]]</f>
        <v>0</v>
      </c>
      <c r="M29" s="1">
        <f>Table13[[#This Row],[مبيعات محلية 14%]]*14%</f>
        <v>0</v>
      </c>
      <c r="P29" s="1">
        <f>Table13[[#This Row],[مبيعات محلية 14%]]*14%</f>
        <v>0</v>
      </c>
      <c r="Q29" s="1">
        <f>Table13[[#This Row],[مشتريات محلية 14%]]+Table13[[#This Row],[مشتريات معفية]]+Table13[[#This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2</v>
      </c>
      <c r="F30" s="1">
        <f>Table13[[#This Row],[مبيعات محلية 14%]]*14%</f>
        <v>0</v>
      </c>
      <c r="I30" s="1">
        <f>Table13[[#This Row],[مبيعات جدول 5% ]]*5%</f>
        <v>0</v>
      </c>
      <c r="K30" s="1">
        <f>Table13[[#This Row],[مبيعات محلية 14%]]+Table13[[#This Row],[مبيعات معفية]]+Table13[[#This Row],[مبيعات جدول 5% ]]+Table13[[#This Row],[مبيعات تصدير]]</f>
        <v>0</v>
      </c>
      <c r="M30" s="1">
        <f>Table13[[#This Row],[مبيعات محلية 14%]]*14%</f>
        <v>0</v>
      </c>
      <c r="P30" s="1">
        <f>Table13[[#This Row],[مبيعات محلية 14%]]*14%</f>
        <v>0</v>
      </c>
      <c r="Q30" s="1">
        <f>Table13[[#This Row],[مشتريات محلية 14%]]+Table13[[#This Row],[مشتريات معفية]]+Table13[[#This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2</v>
      </c>
      <c r="F31" s="1">
        <f>Table13[[#This Row],[مبيعات محلية 14%]]*14%</f>
        <v>0</v>
      </c>
      <c r="I31" s="1">
        <f>Table13[[#This Row],[مبيعات جدول 5% ]]*5%</f>
        <v>0</v>
      </c>
      <c r="K31" s="1">
        <f>Table13[[#This Row],[مبيعات محلية 14%]]+Table13[[#This Row],[مبيعات معفية]]+Table13[[#This Row],[مبيعات جدول 5% ]]+Table13[[#This Row],[مبيعات تصدير]]</f>
        <v>0</v>
      </c>
      <c r="M31" s="1">
        <f>Table13[[#This Row],[مبيعات محلية 14%]]*14%</f>
        <v>0</v>
      </c>
      <c r="P31" s="1">
        <f>Table13[[#This Row],[مبيعات محلية 14%]]*14%</f>
        <v>0</v>
      </c>
      <c r="Q31" s="1">
        <f>Table13[[#This Row],[مشتريات محلية 14%]]+Table13[[#This Row],[مشتريات معفية]]+Table13[[#This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2</v>
      </c>
      <c r="F32" s="1">
        <f>Table13[[#This Row],[مبيعات محلية 14%]]*14%</f>
        <v>0</v>
      </c>
      <c r="I32" s="1">
        <f>Table13[[#This Row],[مبيعات جدول 5% ]]*5%</f>
        <v>0</v>
      </c>
      <c r="K32" s="1">
        <f>Table13[[#This Row],[مبيعات محلية 14%]]+Table13[[#This Row],[مبيعات معفية]]+Table13[[#This Row],[مبيعات جدول 5% ]]+Table13[[#This Row],[مبيعات تصدير]]</f>
        <v>0</v>
      </c>
      <c r="M32" s="1">
        <f>Table13[[#This Row],[مبيعات محلية 14%]]*14%</f>
        <v>0</v>
      </c>
      <c r="P32" s="1">
        <f>Table13[[#This Row],[مبيعات محلية 14%]]*14%</f>
        <v>0</v>
      </c>
      <c r="Q32" s="1">
        <f>Table13[[#This Row],[مشتريات محلية 14%]]+Table13[[#This Row],[مشتريات معفية]]+Table13[[#This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2</v>
      </c>
      <c r="F33" s="1">
        <f>Table13[[#This Row],[مبيعات محلية 14%]]*14%</f>
        <v>0</v>
      </c>
      <c r="I33" s="1">
        <f>Table13[[#This Row],[مبيعات جدول 5% ]]*5%</f>
        <v>0</v>
      </c>
      <c r="K33" s="1">
        <f>Table13[[#This Row],[مبيعات محلية 14%]]+Table13[[#This Row],[مبيعات معفية]]+Table13[[#This Row],[مبيعات جدول 5% ]]+Table13[[#This Row],[مبيعات تصدير]]</f>
        <v>0</v>
      </c>
      <c r="M33" s="1">
        <f>Table13[[#This Row],[مبيعات محلية 14%]]*14%</f>
        <v>0</v>
      </c>
      <c r="P33" s="1">
        <f>Table13[[#This Row],[مبيعات محلية 14%]]*14%</f>
        <v>0</v>
      </c>
      <c r="Q33" s="1">
        <f>Table13[[#This Row],[مشتريات محلية 14%]]+Table13[[#This Row],[مشتريات معفية]]+Table13[[#This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2</v>
      </c>
      <c r="F34" s="1">
        <f>Table13[[#This Row],[مبيعات محلية 14%]]*14%</f>
        <v>0</v>
      </c>
      <c r="I34" s="1">
        <f>Table13[[#This Row],[مبيعات جدول 5% ]]*5%</f>
        <v>0</v>
      </c>
      <c r="K34" s="1">
        <f>Table13[[#This Row],[مبيعات محلية 14%]]+Table13[[#This Row],[مبيعات معفية]]+Table13[[#This Row],[مبيعات جدول 5% ]]+Table13[[#This Row],[مبيعات تصدير]]</f>
        <v>0</v>
      </c>
      <c r="M34" s="1">
        <f>Table13[[#This Row],[مبيعات محلية 14%]]*14%</f>
        <v>0</v>
      </c>
      <c r="P34" s="1">
        <f>Table13[[#This Row],[مبيعات محلية 14%]]*14%</f>
        <v>0</v>
      </c>
      <c r="Q34" s="1">
        <f>Table13[[#This Row],[مشتريات محلية 14%]]+Table13[[#This Row],[مشتريات معفية]]+Table13[[#This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2</v>
      </c>
      <c r="F35" s="1">
        <f>Table13[[#This Row],[مبيعات محلية 14%]]*14%</f>
        <v>0</v>
      </c>
      <c r="I35" s="1">
        <f>Table13[[#This Row],[مبيعات جدول 5% ]]*5%</f>
        <v>0</v>
      </c>
      <c r="K35" s="1">
        <f>Table13[[#This Row],[مبيعات محلية 14%]]+Table13[[#This Row],[مبيعات معفية]]+Table13[[#This Row],[مبيعات جدول 5% ]]+Table13[[#This Row],[مبيعات تصدير]]</f>
        <v>0</v>
      </c>
      <c r="M35" s="1">
        <f>Table13[[#This Row],[مبيعات محلية 14%]]*14%</f>
        <v>0</v>
      </c>
      <c r="P35" s="1">
        <f>Table13[[#This Row],[مبيعات محلية 14%]]*14%</f>
        <v>0</v>
      </c>
      <c r="Q35" s="1">
        <f>Table13[[#This Row],[مشتريات محلية 14%]]+Table13[[#This Row],[مشتريات معفية]]+Table13[[#This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2</v>
      </c>
      <c r="F36" s="1">
        <f>Table13[[#This Row],[مبيعات محلية 14%]]*14%</f>
        <v>0</v>
      </c>
      <c r="I36" s="1">
        <f>Table13[[#This Row],[مبيعات جدول 5% ]]*5%</f>
        <v>0</v>
      </c>
      <c r="K36" s="1">
        <f>Table13[[#This Row],[مبيعات محلية 14%]]+Table13[[#This Row],[مبيعات معفية]]+Table13[[#This Row],[مبيعات جدول 5% ]]+Table13[[#This Row],[مبيعات تصدير]]</f>
        <v>0</v>
      </c>
      <c r="M36" s="1">
        <f>Table13[[#This Row],[مبيعات محلية 14%]]*14%</f>
        <v>0</v>
      </c>
      <c r="P36" s="1">
        <f>Table13[[#This Row],[مبيعات محلية 14%]]*14%</f>
        <v>0</v>
      </c>
      <c r="Q36" s="1">
        <f>Table13[[#This Row],[مشتريات محلية 14%]]+Table13[[#This Row],[مشتريات معفية]]+Table13[[#This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2</v>
      </c>
      <c r="F37" s="1">
        <f>Table13[[#This Row],[مبيعات محلية 14%]]*14%</f>
        <v>0</v>
      </c>
      <c r="I37" s="1">
        <f>Table13[[#This Row],[مبيعات جدول 5% ]]*5%</f>
        <v>0</v>
      </c>
      <c r="K37" s="1">
        <f>Table13[[#This Row],[مبيعات محلية 14%]]+Table13[[#This Row],[مبيعات معفية]]+Table13[[#This Row],[مبيعات جدول 5% ]]+Table13[[#This Row],[مبيعات تصدير]]</f>
        <v>0</v>
      </c>
      <c r="M37" s="1">
        <f>Table13[[#This Row],[مبيعات محلية 14%]]*14%</f>
        <v>0</v>
      </c>
      <c r="P37" s="1">
        <f>Table13[[#This Row],[مبيعات محلية 14%]]*14%</f>
        <v>0</v>
      </c>
      <c r="Q37" s="1">
        <f>Table13[[#This Row],[مشتريات محلية 14%]]+Table13[[#This Row],[مشتريات معفية]]+Table13[[#This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2</v>
      </c>
      <c r="F38" s="1">
        <f>Table13[[#This Row],[مبيعات محلية 14%]]*14%</f>
        <v>0</v>
      </c>
      <c r="I38" s="1">
        <f>Table13[[#This Row],[مبيعات جدول 5% ]]*5%</f>
        <v>0</v>
      </c>
      <c r="K38" s="1">
        <f>Table13[[#This Row],[مبيعات محلية 14%]]+Table13[[#This Row],[مبيعات معفية]]+Table13[[#This Row],[مبيعات جدول 5% ]]+Table13[[#This Row],[مبيعات تصدير]]</f>
        <v>0</v>
      </c>
      <c r="M38" s="1">
        <f>Table13[[#This Row],[مبيعات محلية 14%]]*14%</f>
        <v>0</v>
      </c>
      <c r="P38" s="1">
        <f>Table13[[#This Row],[مبيعات محلية 14%]]*14%</f>
        <v>0</v>
      </c>
      <c r="Q38" s="1">
        <f>Table13[[#This Row],[مشتريات محلية 14%]]+Table13[[#This Row],[مشتريات معفية]]+Table13[[#This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2</v>
      </c>
      <c r="F39" s="1">
        <f>Table13[[#This Row],[مبيعات محلية 14%]]*14%</f>
        <v>0</v>
      </c>
      <c r="I39" s="1">
        <f>Table13[[#This Row],[مبيعات جدول 5% ]]*5%</f>
        <v>0</v>
      </c>
      <c r="K39" s="1">
        <f>Table13[[#This Row],[مبيعات محلية 14%]]+Table13[[#This Row],[مبيعات معفية]]+Table13[[#This Row],[مبيعات جدول 5% ]]+Table13[[#This Row],[مبيعات تصدير]]</f>
        <v>0</v>
      </c>
      <c r="M39" s="1">
        <f>Table13[[#This Row],[مبيعات محلية 14%]]*14%</f>
        <v>0</v>
      </c>
      <c r="P39" s="1">
        <f>Table13[[#This Row],[مبيعات محلية 14%]]*14%</f>
        <v>0</v>
      </c>
      <c r="Q39" s="1">
        <f>Table13[[#This Row],[مشتريات محلية 14%]]+Table13[[#This Row],[مشتريات معفية]]+Table13[[#This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2</v>
      </c>
      <c r="F40" s="1">
        <f>Table13[[#This Row],[مبيعات محلية 14%]]*14%</f>
        <v>0</v>
      </c>
      <c r="I40" s="1">
        <f>Table13[[#This Row],[مبيعات جدول 5% ]]*5%</f>
        <v>0</v>
      </c>
      <c r="K40" s="1">
        <f>Table13[[#This Row],[مبيعات محلية 14%]]+Table13[[#This Row],[مبيعات معفية]]+Table13[[#This Row],[مبيعات جدول 5% ]]+Table13[[#This Row],[مبيعات تصدير]]</f>
        <v>0</v>
      </c>
      <c r="M40" s="1">
        <f>Table13[[#This Row],[مبيعات محلية 14%]]*14%</f>
        <v>0</v>
      </c>
      <c r="P40" s="1">
        <f>Table13[[#This Row],[مبيعات محلية 14%]]*14%</f>
        <v>0</v>
      </c>
      <c r="Q40" s="1">
        <f>Table13[[#This Row],[مشتريات محلية 14%]]+Table13[[#This Row],[مشتريات معفية]]+Table13[[#This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2</v>
      </c>
      <c r="F41" s="1">
        <f>Table13[[#This Row],[مبيعات محلية 14%]]*14%</f>
        <v>0</v>
      </c>
      <c r="I41" s="1">
        <f>Table13[[#This Row],[مبيعات جدول 5% ]]*5%</f>
        <v>0</v>
      </c>
      <c r="K41" s="1">
        <f>Table13[[#This Row],[مبيعات محلية 14%]]+Table13[[#This Row],[مبيعات معفية]]+Table13[[#This Row],[مبيعات جدول 5% ]]+Table13[[#This Row],[مبيعات تصدير]]</f>
        <v>0</v>
      </c>
      <c r="M41" s="1">
        <f>Table13[[#This Row],[مبيعات محلية 14%]]*14%</f>
        <v>0</v>
      </c>
      <c r="P41" s="1">
        <f>Table13[[#This Row],[مبيعات محلية 14%]]*14%</f>
        <v>0</v>
      </c>
      <c r="Q41" s="1">
        <f>Table13[[#This Row],[مشتريات محلية 14%]]+Table13[[#This Row],[مشتريات معفية]]+Table13[[#This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2</v>
      </c>
      <c r="F42" s="1">
        <f>Table13[[#This Row],[مبيعات محلية 14%]]*14%</f>
        <v>0</v>
      </c>
      <c r="I42" s="1">
        <f>Table13[[#This Row],[مبيعات جدول 5% ]]*5%</f>
        <v>0</v>
      </c>
      <c r="K42" s="1">
        <f>Table13[[#This Row],[مبيعات محلية 14%]]+Table13[[#This Row],[مبيعات معفية]]+Table13[[#This Row],[مبيعات جدول 5% ]]+Table13[[#This Row],[مبيعات تصدير]]</f>
        <v>0</v>
      </c>
      <c r="M42" s="1">
        <f>Table13[[#This Row],[مبيعات محلية 14%]]*14%</f>
        <v>0</v>
      </c>
      <c r="P42" s="1">
        <f>Table13[[#This Row],[مبيعات محلية 14%]]*14%</f>
        <v>0</v>
      </c>
      <c r="Q42" s="1">
        <f>Table13[[#This Row],[مشتريات محلية 14%]]+Table13[[#This Row],[مشتريات معفية]]+Table13[[#This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2</v>
      </c>
      <c r="F43" s="1">
        <f>Table13[[#This Row],[مبيعات محلية 14%]]*14%</f>
        <v>0</v>
      </c>
      <c r="I43" s="1">
        <f>Table13[[#This Row],[مبيعات جدول 5% ]]*5%</f>
        <v>0</v>
      </c>
      <c r="K43" s="1">
        <f>Table13[[#This Row],[مبيعات محلية 14%]]+Table13[[#This Row],[مبيعات معفية]]+Table13[[#This Row],[مبيعات جدول 5% ]]+Table13[[#This Row],[مبيعات تصدير]]</f>
        <v>0</v>
      </c>
      <c r="M43" s="1">
        <f>Table13[[#This Row],[مبيعات محلية 14%]]*14%</f>
        <v>0</v>
      </c>
      <c r="P43" s="1">
        <f>Table13[[#This Row],[مبيعات محلية 14%]]*14%</f>
        <v>0</v>
      </c>
      <c r="Q43" s="1">
        <f>Table13[[#This Row],[مشتريات محلية 14%]]+Table13[[#This Row],[مشتريات معفية]]+Table13[[#This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2</v>
      </c>
      <c r="F44" s="1">
        <f>Table13[[#This Row],[مبيعات محلية 14%]]*14%</f>
        <v>0</v>
      </c>
      <c r="I44" s="1">
        <f>Table13[[#This Row],[مبيعات جدول 5% ]]*5%</f>
        <v>0</v>
      </c>
      <c r="K44" s="1">
        <f>Table13[[#This Row],[مبيعات محلية 14%]]+Table13[[#This Row],[مبيعات معفية]]+Table13[[#This Row],[مبيعات جدول 5% ]]+Table13[[#This Row],[مبيعات تصدير]]</f>
        <v>0</v>
      </c>
      <c r="M44" s="1">
        <f>Table13[[#This Row],[مبيعات محلية 14%]]*14%</f>
        <v>0</v>
      </c>
      <c r="P44" s="1">
        <f>Table13[[#This Row],[مبيعات محلية 14%]]*14%</f>
        <v>0</v>
      </c>
      <c r="Q44" s="1">
        <f>Table13[[#This Row],[مشتريات محلية 14%]]+Table13[[#This Row],[مشتريات معفية]]+Table13[[#This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2</v>
      </c>
      <c r="F45" s="1">
        <f>Table13[[#This Row],[مبيعات محلية 14%]]*14%</f>
        <v>0</v>
      </c>
      <c r="I45" s="1">
        <f>Table13[[#This Row],[مبيعات جدول 5% ]]*5%</f>
        <v>0</v>
      </c>
      <c r="K45" s="1">
        <f>Table13[[#This Row],[مبيعات محلية 14%]]+Table13[[#This Row],[مبيعات معفية]]+Table13[[#This Row],[مبيعات جدول 5% ]]+Table13[[#This Row],[مبيعات تصدير]]</f>
        <v>0</v>
      </c>
      <c r="M45" s="1">
        <f>Table13[[#This Row],[مبيعات محلية 14%]]*14%</f>
        <v>0</v>
      </c>
      <c r="P45" s="1">
        <f>Table13[[#This Row],[مبيعات محلية 14%]]*14%</f>
        <v>0</v>
      </c>
      <c r="Q45" s="1">
        <f>Table13[[#This Row],[مشتريات محلية 14%]]+Table13[[#This Row],[مشتريات معفية]]+Table13[[#This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2</v>
      </c>
      <c r="F46" s="1">
        <f>Table13[[#This Row],[مبيعات محلية 14%]]*14%</f>
        <v>0</v>
      </c>
      <c r="I46" s="1">
        <f>Table13[[#This Row],[مبيعات جدول 5% ]]*5%</f>
        <v>0</v>
      </c>
      <c r="K46" s="1">
        <f>Table13[[#This Row],[مبيعات محلية 14%]]+Table13[[#This Row],[مبيعات معفية]]+Table13[[#This Row],[مبيعات جدول 5% ]]+Table13[[#This Row],[مبيعات تصدير]]</f>
        <v>0</v>
      </c>
      <c r="M46" s="1">
        <f>Table13[[#This Row],[مبيعات محلية 14%]]*14%</f>
        <v>0</v>
      </c>
      <c r="P46" s="1">
        <f>Table13[[#This Row],[مبيعات محلية 14%]]*14%</f>
        <v>0</v>
      </c>
      <c r="Q46" s="1">
        <f>Table13[[#This Row],[مشتريات محلية 14%]]+Table13[[#This Row],[مشتريات معفية]]+Table13[[#This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2</v>
      </c>
      <c r="F47" s="1">
        <f>Table13[[#This Row],[مبيعات محلية 14%]]*14%</f>
        <v>0</v>
      </c>
      <c r="I47" s="1">
        <f>Table13[[#This Row],[مبيعات جدول 5% ]]*5%</f>
        <v>0</v>
      </c>
      <c r="K47" s="1">
        <f>Table13[[#This Row],[مبيعات محلية 14%]]+Table13[[#This Row],[مبيعات معفية]]+Table13[[#This Row],[مبيعات جدول 5% ]]+Table13[[#This Row],[مبيعات تصدير]]</f>
        <v>0</v>
      </c>
      <c r="M47" s="1">
        <f>Table13[[#This Row],[مبيعات محلية 14%]]*14%</f>
        <v>0</v>
      </c>
      <c r="P47" s="1">
        <f>Table13[[#This Row],[مبيعات محلية 14%]]*14%</f>
        <v>0</v>
      </c>
      <c r="Q47" s="1">
        <f>Table13[[#This Row],[مشتريات محلية 14%]]+Table13[[#This Row],[مشتريات معفية]]+Table13[[#This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2</v>
      </c>
      <c r="F48" s="1">
        <f>Table13[[#This Row],[مبيعات محلية 14%]]*14%</f>
        <v>0</v>
      </c>
      <c r="I48" s="1">
        <f>Table13[[#This Row],[مبيعات جدول 5% ]]*5%</f>
        <v>0</v>
      </c>
      <c r="K48" s="1">
        <f>Table13[[#This Row],[مبيعات محلية 14%]]+Table13[[#This Row],[مبيعات معفية]]+Table13[[#This Row],[مبيعات جدول 5% ]]+Table13[[#This Row],[مبيعات تصدير]]</f>
        <v>0</v>
      </c>
      <c r="M48" s="1">
        <f>Table13[[#This Row],[مبيعات محلية 14%]]*14%</f>
        <v>0</v>
      </c>
      <c r="P48" s="1">
        <f>Table13[[#This Row],[مبيعات محلية 14%]]*14%</f>
        <v>0</v>
      </c>
      <c r="Q48" s="1">
        <f>Table13[[#This Row],[مشتريات محلية 14%]]+Table13[[#This Row],[مشتريات معفية]]+Table13[[#This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2</v>
      </c>
      <c r="F49" s="1">
        <f>Table13[[#This Row],[مبيعات محلية 14%]]*14%</f>
        <v>0</v>
      </c>
      <c r="I49" s="1">
        <f>Table13[[#This Row],[مبيعات جدول 5% ]]*5%</f>
        <v>0</v>
      </c>
      <c r="K49" s="1">
        <f>Table13[[#This Row],[مبيعات محلية 14%]]+Table13[[#This Row],[مبيعات معفية]]+Table13[[#This Row],[مبيعات جدول 5% ]]+Table13[[#This Row],[مبيعات تصدير]]</f>
        <v>0</v>
      </c>
      <c r="M49" s="1">
        <f>Table13[[#This Row],[مبيعات محلية 14%]]*14%</f>
        <v>0</v>
      </c>
      <c r="P49" s="1">
        <f>Table13[[#This Row],[مبيعات محلية 14%]]*14%</f>
        <v>0</v>
      </c>
      <c r="Q49" s="1">
        <f>Table13[[#This Row],[مشتريات محلية 14%]]+Table13[[#This Row],[مشتريات معفية]]+Table13[[#This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2</v>
      </c>
      <c r="F50" s="1">
        <f>Table13[[#This Row],[مبيعات محلية 14%]]*14%</f>
        <v>0</v>
      </c>
      <c r="I50" s="1">
        <f>Table13[[#This Row],[مبيعات جدول 5% ]]*5%</f>
        <v>0</v>
      </c>
      <c r="K50" s="1">
        <f>Table13[[#This Row],[مبيعات محلية 14%]]+Table13[[#This Row],[مبيعات معفية]]+Table13[[#This Row],[مبيعات جدول 5% ]]+Table13[[#This Row],[مبيعات تصدير]]</f>
        <v>0</v>
      </c>
      <c r="M50" s="1">
        <f>Table13[[#This Row],[مبيعات محلية 14%]]*14%</f>
        <v>0</v>
      </c>
      <c r="P50" s="1">
        <f>Table13[[#This Row],[مبيعات محلية 14%]]*14%</f>
        <v>0</v>
      </c>
      <c r="Q50" s="1">
        <f>Table13[[#This Row],[مشتريات محلية 14%]]+Table13[[#This Row],[مشتريات معفية]]+Table13[[#This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2</v>
      </c>
      <c r="F51" s="1">
        <f>Table13[[#This Row],[مبيعات محلية 14%]]*14%</f>
        <v>0</v>
      </c>
      <c r="I51" s="1">
        <f>Table13[[#This Row],[مبيعات جدول 5% ]]*5%</f>
        <v>0</v>
      </c>
      <c r="K51" s="1">
        <f>Table13[[#This Row],[مبيعات محلية 14%]]+Table13[[#This Row],[مبيعات معفية]]+Table13[[#This Row],[مبيعات جدول 5% ]]+Table13[[#This Row],[مبيعات تصدير]]</f>
        <v>0</v>
      </c>
      <c r="M51" s="1">
        <f>Table13[[#This Row],[مبيعات محلية 14%]]*14%</f>
        <v>0</v>
      </c>
      <c r="P51" s="1">
        <f>Table13[[#This Row],[مبيعات محلية 14%]]*14%</f>
        <v>0</v>
      </c>
      <c r="Q51" s="1">
        <f>Table13[[#This Row],[مشتريات محلية 14%]]+Table13[[#This Row],[مشتريات معفية]]+Table13[[#This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2</v>
      </c>
      <c r="F52" s="1">
        <f>Table13[[#This Row],[مبيعات محلية 14%]]*14%</f>
        <v>0</v>
      </c>
      <c r="I52" s="1">
        <f>Table13[[#This Row],[مبيعات جدول 5% ]]*5%</f>
        <v>0</v>
      </c>
      <c r="K52" s="1">
        <f>Table13[[#This Row],[مبيعات محلية 14%]]+Table13[[#This Row],[مبيعات معفية]]+Table13[[#This Row],[مبيعات جدول 5% ]]+Table13[[#This Row],[مبيعات تصدير]]</f>
        <v>0</v>
      </c>
      <c r="M52" s="1">
        <f>Table13[[#This Row],[مبيعات محلية 14%]]*14%</f>
        <v>0</v>
      </c>
      <c r="P52" s="1">
        <f>Table13[[#This Row],[مبيعات محلية 14%]]*14%</f>
        <v>0</v>
      </c>
      <c r="Q52" s="1">
        <f>Table13[[#This Row],[مشتريات محلية 14%]]+Table13[[#This Row],[مشتريات معفية]]+Table13[[#This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2</v>
      </c>
      <c r="F53" s="1">
        <f>Table13[[#This Row],[مبيعات محلية 14%]]*14%</f>
        <v>0</v>
      </c>
      <c r="I53" s="1">
        <f>Table13[[#This Row],[مبيعات جدول 5% ]]*5%</f>
        <v>0</v>
      </c>
      <c r="K53" s="1">
        <f>Table13[[#This Row],[مبيعات محلية 14%]]+Table13[[#This Row],[مبيعات معفية]]+Table13[[#This Row],[مبيعات جدول 5% ]]+Table13[[#This Row],[مبيعات تصدير]]</f>
        <v>0</v>
      </c>
      <c r="M53" s="1">
        <f>Table13[[#This Row],[مبيعات محلية 14%]]*14%</f>
        <v>0</v>
      </c>
      <c r="P53" s="1">
        <f>Table13[[#This Row],[مبيعات محلية 14%]]*14%</f>
        <v>0</v>
      </c>
      <c r="Q53" s="1">
        <f>Table13[[#This Row],[مشتريات محلية 14%]]+Table13[[#This Row],[مشتريات معفية]]+Table13[[#This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2</v>
      </c>
      <c r="F54" s="1">
        <f>Table13[[#This Row],[مبيعات محلية 14%]]*14%</f>
        <v>0</v>
      </c>
      <c r="I54" s="1">
        <f>Table13[[#This Row],[مبيعات جدول 5% ]]*5%</f>
        <v>0</v>
      </c>
      <c r="K54" s="1">
        <f>Table13[[#This Row],[مبيعات محلية 14%]]+Table13[[#This Row],[مبيعات معفية]]+Table13[[#This Row],[مبيعات جدول 5% ]]+Table13[[#This Row],[مبيعات تصدير]]</f>
        <v>0</v>
      </c>
      <c r="M54" s="1">
        <f>Table13[[#This Row],[مبيعات محلية 14%]]*14%</f>
        <v>0</v>
      </c>
      <c r="P54" s="1">
        <f>Table13[[#This Row],[مبيعات محلية 14%]]*14%</f>
        <v>0</v>
      </c>
      <c r="Q54" s="1">
        <f>Table13[[#This Row],[مشتريات محلية 14%]]+Table13[[#This Row],[مشتريات معفية]]+Table13[[#This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2</v>
      </c>
      <c r="F55" s="1">
        <f>Table13[[#This Row],[مبيعات محلية 14%]]*14%</f>
        <v>0</v>
      </c>
      <c r="I55" s="1">
        <f>Table13[[#This Row],[مبيعات جدول 5% ]]*5%</f>
        <v>0</v>
      </c>
      <c r="K55" s="1">
        <f>Table13[[#This Row],[مبيعات محلية 14%]]+Table13[[#This Row],[مبيعات معفية]]+Table13[[#This Row],[مبيعات جدول 5% ]]+Table13[[#This Row],[مبيعات تصدير]]</f>
        <v>0</v>
      </c>
      <c r="M55" s="1">
        <f>Table13[[#This Row],[مبيعات محلية 14%]]*14%</f>
        <v>0</v>
      </c>
      <c r="P55" s="1">
        <f>Table13[[#This Row],[مبيعات محلية 14%]]*14%</f>
        <v>0</v>
      </c>
      <c r="Q55" s="1">
        <f>Table13[[#This Row],[مشتريات محلية 14%]]+Table13[[#This Row],[مشتريات معفية]]+Table13[[#This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2</v>
      </c>
      <c r="F56" s="1">
        <f>Table13[[#This Row],[مبيعات محلية 14%]]*14%</f>
        <v>0</v>
      </c>
      <c r="I56" s="1">
        <f>Table13[[#This Row],[مبيعات جدول 5% ]]*5%</f>
        <v>0</v>
      </c>
      <c r="K56" s="1">
        <f>Table13[[#This Row],[مبيعات محلية 14%]]+Table13[[#This Row],[مبيعات معفية]]+Table13[[#This Row],[مبيعات جدول 5% ]]+Table13[[#This Row],[مبيعات تصدير]]</f>
        <v>0</v>
      </c>
      <c r="M56" s="1">
        <f>Table13[[#This Row],[مبيعات محلية 14%]]*14%</f>
        <v>0</v>
      </c>
      <c r="P56" s="1">
        <f>Table13[[#This Row],[مبيعات محلية 14%]]*14%</f>
        <v>0</v>
      </c>
      <c r="Q56" s="1">
        <f>Table13[[#This Row],[مشتريات محلية 14%]]+Table13[[#This Row],[مشتريات معفية]]+Table13[[#This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2</v>
      </c>
      <c r="F57" s="1">
        <f>Table13[[#This Row],[مبيعات محلية 14%]]*14%</f>
        <v>0</v>
      </c>
      <c r="I57" s="1">
        <f>Table13[[#This Row],[مبيعات جدول 5% ]]*5%</f>
        <v>0</v>
      </c>
      <c r="K57" s="1">
        <f>Table13[[#This Row],[مبيعات محلية 14%]]+Table13[[#This Row],[مبيعات معفية]]+Table13[[#This Row],[مبيعات جدول 5% ]]+Table13[[#This Row],[مبيعات تصدير]]</f>
        <v>0</v>
      </c>
      <c r="M57" s="1">
        <f>Table13[[#This Row],[مبيعات محلية 14%]]*14%</f>
        <v>0</v>
      </c>
      <c r="P57" s="1">
        <f>Table13[[#This Row],[مبيعات محلية 14%]]*14%</f>
        <v>0</v>
      </c>
      <c r="Q57" s="1">
        <f>Table13[[#This Row],[مشتريات محلية 14%]]+Table13[[#This Row],[مشتريات معفية]]+Table13[[#This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2</v>
      </c>
      <c r="F58" s="1">
        <f>Table13[[#This Row],[مبيعات محلية 14%]]*14%</f>
        <v>0</v>
      </c>
      <c r="I58" s="1">
        <f>Table13[[#This Row],[مبيعات جدول 5% ]]*5%</f>
        <v>0</v>
      </c>
      <c r="K58" s="1">
        <f>Table13[[#This Row],[مبيعات محلية 14%]]+Table13[[#This Row],[مبيعات معفية]]+Table13[[#This Row],[مبيعات جدول 5% ]]+Table13[[#This Row],[مبيعات تصدير]]</f>
        <v>0</v>
      </c>
      <c r="M58" s="1">
        <f>Table13[[#This Row],[مبيعات محلية 14%]]*14%</f>
        <v>0</v>
      </c>
      <c r="P58" s="1">
        <f>Table13[[#This Row],[مبيعات محلية 14%]]*14%</f>
        <v>0</v>
      </c>
      <c r="Q58" s="1">
        <f>Table13[[#This Row],[مشتريات محلية 14%]]+Table13[[#This Row],[مشتريات معفية]]+Table13[[#This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2</v>
      </c>
      <c r="F59" s="1">
        <f>Table13[[#This Row],[مبيعات محلية 14%]]*14%</f>
        <v>0</v>
      </c>
      <c r="I59" s="1">
        <f>Table13[[#This Row],[مبيعات جدول 5% ]]*5%</f>
        <v>0</v>
      </c>
      <c r="K59" s="1">
        <f>Table13[[#This Row],[مبيعات محلية 14%]]+Table13[[#This Row],[مبيعات معفية]]+Table13[[#This Row],[مبيعات جدول 5% ]]+Table13[[#This Row],[مبيعات تصدير]]</f>
        <v>0</v>
      </c>
      <c r="M59" s="1">
        <f>Table13[[#This Row],[مبيعات محلية 14%]]*14%</f>
        <v>0</v>
      </c>
      <c r="P59" s="1">
        <f>Table13[[#This Row],[مبيعات محلية 14%]]*14%</f>
        <v>0</v>
      </c>
      <c r="Q59" s="1">
        <f>Table13[[#This Row],[مشتريات محلية 14%]]+Table13[[#This Row],[مشتريات معفية]]+Table13[[#This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2</v>
      </c>
      <c r="F60" s="1">
        <f>Table13[[#This Row],[مبيعات محلية 14%]]*14%</f>
        <v>0</v>
      </c>
      <c r="I60" s="1">
        <f>Table13[[#This Row],[مبيعات جدول 5% ]]*5%</f>
        <v>0</v>
      </c>
      <c r="K60" s="1">
        <f>Table13[[#This Row],[مبيعات محلية 14%]]+Table13[[#This Row],[مبيعات معفية]]+Table13[[#This Row],[مبيعات جدول 5% ]]+Table13[[#This Row],[مبيعات تصدير]]</f>
        <v>0</v>
      </c>
      <c r="M60" s="1">
        <f>Table13[[#This Row],[مبيعات محلية 14%]]*14%</f>
        <v>0</v>
      </c>
      <c r="P60" s="1">
        <f>Table13[[#This Row],[مبيعات محلية 14%]]*14%</f>
        <v>0</v>
      </c>
      <c r="Q60" s="1">
        <f>Table13[[#This Row],[مشتريات محلية 14%]]+Table13[[#This Row],[مشتريات معفية]]+Table13[[#This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2</v>
      </c>
      <c r="F61" s="1">
        <f>Table13[[#This Row],[مبيعات محلية 14%]]*14%</f>
        <v>0</v>
      </c>
      <c r="I61" s="1">
        <f>Table13[[#This Row],[مبيعات جدول 5% ]]*5%</f>
        <v>0</v>
      </c>
      <c r="K61" s="1">
        <f>Table13[[#This Row],[مبيعات محلية 14%]]+Table13[[#This Row],[مبيعات معفية]]+Table13[[#This Row],[مبيعات جدول 5% ]]+Table13[[#This Row],[مبيعات تصدير]]</f>
        <v>0</v>
      </c>
      <c r="M61" s="1">
        <f>Table13[[#This Row],[مبيعات محلية 14%]]*14%</f>
        <v>0</v>
      </c>
      <c r="P61" s="1">
        <f>Table13[[#This Row],[مبيعات محلية 14%]]*14%</f>
        <v>0</v>
      </c>
      <c r="Q61" s="1">
        <f>Table13[[#This Row],[مشتريات محلية 14%]]+Table13[[#This Row],[مشتريات معفية]]+Table13[[#This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2</v>
      </c>
      <c r="F62" s="1">
        <f>Table13[[#This Row],[مبيعات محلية 14%]]*14%</f>
        <v>0</v>
      </c>
      <c r="I62" s="1">
        <f>Table13[[#This Row],[مبيعات جدول 5% ]]*5%</f>
        <v>0</v>
      </c>
      <c r="K62" s="1">
        <f>Table13[[#This Row],[مبيعات محلية 14%]]+Table13[[#This Row],[مبيعات معفية]]+Table13[[#This Row],[مبيعات جدول 5% ]]+Table13[[#This Row],[مبيعات تصدير]]</f>
        <v>0</v>
      </c>
      <c r="M62" s="1">
        <f>Table13[[#This Row],[مبيعات محلية 14%]]*14%</f>
        <v>0</v>
      </c>
      <c r="P62" s="1">
        <f>Table13[[#This Row],[مبيعات محلية 14%]]*14%</f>
        <v>0</v>
      </c>
      <c r="Q62" s="1">
        <f>Table13[[#This Row],[مشتريات محلية 14%]]+Table13[[#This Row],[مشتريات معفية]]+Table13[[#This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2</v>
      </c>
      <c r="F63" s="1">
        <f>Table13[[#This Row],[مبيعات محلية 14%]]*14%</f>
        <v>0</v>
      </c>
      <c r="I63" s="1">
        <f>Table13[[#This Row],[مبيعات جدول 5% ]]*5%</f>
        <v>0</v>
      </c>
      <c r="K63" s="1">
        <f>Table13[[#This Row],[مبيعات محلية 14%]]+Table13[[#This Row],[مبيعات معفية]]+Table13[[#This Row],[مبيعات جدول 5% ]]+Table13[[#This Row],[مبيعات تصدير]]</f>
        <v>0</v>
      </c>
      <c r="M63" s="1">
        <f>Table13[[#This Row],[مبيعات محلية 14%]]*14%</f>
        <v>0</v>
      </c>
      <c r="P63" s="1">
        <f>Table13[[#This Row],[مبيعات محلية 14%]]*14%</f>
        <v>0</v>
      </c>
      <c r="Q63" s="1">
        <f>Table13[[#This Row],[مشتريات محلية 14%]]+Table13[[#This Row],[مشتريات معفية]]+Table13[[#This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2</v>
      </c>
      <c r="F64" s="1">
        <f>Table13[[#This Row],[مبيعات محلية 14%]]*14%</f>
        <v>0</v>
      </c>
      <c r="I64" s="1">
        <f>Table13[[#This Row],[مبيعات جدول 5% ]]*5%</f>
        <v>0</v>
      </c>
      <c r="K64" s="1">
        <f>Table13[[#This Row],[مبيعات محلية 14%]]+Table13[[#This Row],[مبيعات معفية]]+Table13[[#This Row],[مبيعات جدول 5% ]]+Table13[[#This Row],[مبيعات تصدير]]</f>
        <v>0</v>
      </c>
      <c r="M64" s="1">
        <f>Table13[[#This Row],[مبيعات محلية 14%]]*14%</f>
        <v>0</v>
      </c>
      <c r="P64" s="1">
        <f>Table13[[#This Row],[مبيعات محلية 14%]]*14%</f>
        <v>0</v>
      </c>
      <c r="Q64" s="1">
        <f>Table13[[#This Row],[مشتريات محلية 14%]]+Table13[[#This Row],[مشتريات معفية]]+Table13[[#This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2</v>
      </c>
      <c r="F65" s="1">
        <f>Table13[[#This Row],[مبيعات محلية 14%]]*14%</f>
        <v>0</v>
      </c>
      <c r="I65" s="1">
        <f>Table13[[#This Row],[مبيعات جدول 5% ]]*5%</f>
        <v>0</v>
      </c>
      <c r="K65" s="1">
        <f>Table13[[#This Row],[مبيعات محلية 14%]]+Table13[[#This Row],[مبيعات معفية]]+Table13[[#This Row],[مبيعات جدول 5% ]]+Table13[[#This Row],[مبيعات تصدير]]</f>
        <v>0</v>
      </c>
      <c r="M65" s="1">
        <f>Table13[[#This Row],[مبيعات محلية 14%]]*14%</f>
        <v>0</v>
      </c>
      <c r="P65" s="1">
        <f>Table13[[#This Row],[مبيعات محلية 14%]]*14%</f>
        <v>0</v>
      </c>
      <c r="Q65" s="1">
        <f>Table13[[#This Row],[مشتريات محلية 14%]]+Table13[[#This Row],[مشتريات معفية]]+Table13[[#This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2</v>
      </c>
      <c r="F66" s="1">
        <f>Table13[[#This Row],[مبيعات محلية 14%]]*14%</f>
        <v>0</v>
      </c>
      <c r="I66" s="1">
        <f>Table13[[#This Row],[مبيعات جدول 5% ]]*5%</f>
        <v>0</v>
      </c>
      <c r="K66" s="1">
        <f>Table13[[#This Row],[مبيعات محلية 14%]]+Table13[[#This Row],[مبيعات معفية]]+Table13[[#This Row],[مبيعات جدول 5% ]]+Table13[[#This Row],[مبيعات تصدير]]</f>
        <v>0</v>
      </c>
      <c r="M66" s="1">
        <f>Table13[[#This Row],[مبيعات محلية 14%]]*14%</f>
        <v>0</v>
      </c>
      <c r="P66" s="1">
        <f>Table13[[#This Row],[مبيعات محلية 14%]]*14%</f>
        <v>0</v>
      </c>
      <c r="Q66" s="1">
        <f>Table13[[#This Row],[مشتريات محلية 14%]]+Table13[[#This Row],[مشتريات معفية]]+Table13[[#This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2</v>
      </c>
      <c r="F67" s="1">
        <f>Table13[[#This Row],[مبيعات محلية 14%]]*14%</f>
        <v>0</v>
      </c>
      <c r="I67" s="1">
        <f>Table13[[#This Row],[مبيعات جدول 5% ]]*5%</f>
        <v>0</v>
      </c>
      <c r="K67" s="1">
        <f>Table13[[#This Row],[مبيعات محلية 14%]]+Table13[[#This Row],[مبيعات معفية]]+Table13[[#This Row],[مبيعات جدول 5% ]]+Table13[[#This Row],[مبيعات تصدير]]</f>
        <v>0</v>
      </c>
      <c r="M67" s="1">
        <f>Table13[[#This Row],[مبيعات محلية 14%]]*14%</f>
        <v>0</v>
      </c>
      <c r="P67" s="1">
        <f>Table13[[#This Row],[مبيعات محلية 14%]]*14%</f>
        <v>0</v>
      </c>
      <c r="Q67" s="1">
        <f>Table13[[#This Row],[مشتريات محلية 14%]]+Table13[[#This Row],[مشتريات معفية]]+Table13[[#This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2</v>
      </c>
      <c r="F68" s="1">
        <f>Table13[[#This Row],[مبيعات محلية 14%]]*14%</f>
        <v>0</v>
      </c>
      <c r="I68" s="1">
        <f>Table13[[#This Row],[مبيعات جدول 5% ]]*5%</f>
        <v>0</v>
      </c>
      <c r="K68" s="1">
        <f>Table13[[#This Row],[مبيعات محلية 14%]]+Table13[[#This Row],[مبيعات معفية]]+Table13[[#This Row],[مبيعات جدول 5% ]]+Table13[[#This Row],[مبيعات تصدير]]</f>
        <v>0</v>
      </c>
      <c r="M68" s="1">
        <f>Table13[[#This Row],[مبيعات محلية 14%]]*14%</f>
        <v>0</v>
      </c>
      <c r="P68" s="1">
        <f>Table13[[#This Row],[مبيعات محلية 14%]]*14%</f>
        <v>0</v>
      </c>
      <c r="Q68" s="1">
        <f>Table13[[#This Row],[مشتريات محلية 14%]]+Table13[[#This Row],[مشتريات معفية]]+Table13[[#This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2</v>
      </c>
      <c r="F69" s="1">
        <f>Table13[[#This Row],[مبيعات محلية 14%]]*14%</f>
        <v>0</v>
      </c>
      <c r="I69" s="1">
        <f>Table13[[#This Row],[مبيعات جدول 5% ]]*5%</f>
        <v>0</v>
      </c>
      <c r="K69" s="1">
        <f>Table13[[#This Row],[مبيعات محلية 14%]]+Table13[[#This Row],[مبيعات معفية]]+Table13[[#This Row],[مبيعات جدول 5% ]]+Table13[[#This Row],[مبيعات تصدير]]</f>
        <v>0</v>
      </c>
      <c r="M69" s="1">
        <f>Table13[[#This Row],[مبيعات محلية 14%]]*14%</f>
        <v>0</v>
      </c>
      <c r="P69" s="1">
        <f>Table13[[#This Row],[مبيعات محلية 14%]]*14%</f>
        <v>0</v>
      </c>
      <c r="Q69" s="1">
        <f>Table13[[#This Row],[مشتريات محلية 14%]]+Table13[[#This Row],[مشتريات معفية]]+Table13[[#This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2</v>
      </c>
      <c r="F70" s="1">
        <f>Table13[[#This Row],[مبيعات محلية 14%]]*14%</f>
        <v>0</v>
      </c>
      <c r="I70" s="1">
        <f>Table13[[#This Row],[مبيعات جدول 5% ]]*5%</f>
        <v>0</v>
      </c>
      <c r="K70" s="1">
        <f>Table13[[#This Row],[مبيعات محلية 14%]]+Table13[[#This Row],[مبيعات معفية]]+Table13[[#This Row],[مبيعات جدول 5% ]]+Table13[[#This Row],[مبيعات تصدير]]</f>
        <v>0</v>
      </c>
      <c r="M70" s="1">
        <f>Table13[[#This Row],[مبيعات محلية 14%]]*14%</f>
        <v>0</v>
      </c>
      <c r="P70" s="1">
        <f>Table13[[#This Row],[مبيعات محلية 14%]]*14%</f>
        <v>0</v>
      </c>
      <c r="Q70" s="1">
        <f>Table13[[#This Row],[مشتريات محلية 14%]]+Table13[[#This Row],[مشتريات معفية]]+Table13[[#This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2</v>
      </c>
      <c r="F71" s="1">
        <f>Table13[[#This Row],[مبيعات محلية 14%]]*14%</f>
        <v>0</v>
      </c>
      <c r="I71" s="1">
        <f>Table13[[#This Row],[مبيعات جدول 5% ]]*5%</f>
        <v>0</v>
      </c>
      <c r="K71" s="1">
        <f>Table13[[#This Row],[مبيعات محلية 14%]]+Table13[[#This Row],[مبيعات معفية]]+Table13[[#This Row],[مبيعات جدول 5% ]]+Table13[[#This Row],[مبيعات تصدير]]</f>
        <v>0</v>
      </c>
      <c r="M71" s="1">
        <f>Table13[[#This Row],[مبيعات محلية 14%]]*14%</f>
        <v>0</v>
      </c>
      <c r="P71" s="1">
        <f>Table13[[#This Row],[مبيعات محلية 14%]]*14%</f>
        <v>0</v>
      </c>
      <c r="Q71" s="1">
        <f>Table13[[#This Row],[مشتريات محلية 14%]]+Table13[[#This Row],[مشتريات معفية]]+Table13[[#This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2</v>
      </c>
      <c r="F72" s="1">
        <f>Table13[[#This Row],[مبيعات محلية 14%]]*14%</f>
        <v>0</v>
      </c>
      <c r="I72" s="1">
        <f>Table13[[#This Row],[مبيعات جدول 5% ]]*5%</f>
        <v>0</v>
      </c>
      <c r="K72" s="1">
        <f>Table13[[#This Row],[مبيعات محلية 14%]]+Table13[[#This Row],[مبيعات معفية]]+Table13[[#This Row],[مبيعات جدول 5% ]]+Table13[[#This Row],[مبيعات تصدير]]</f>
        <v>0</v>
      </c>
      <c r="M72" s="1">
        <f>Table13[[#This Row],[مبيعات محلية 14%]]*14%</f>
        <v>0</v>
      </c>
      <c r="P72" s="1">
        <f>Table13[[#This Row],[مبيعات محلية 14%]]*14%</f>
        <v>0</v>
      </c>
      <c r="Q72" s="1">
        <f>Table13[[#This Row],[مشتريات محلية 14%]]+Table13[[#This Row],[مشتريات معفية]]+Table13[[#This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2</v>
      </c>
      <c r="F73" s="1">
        <f>Table13[[#This Row],[مبيعات محلية 14%]]*14%</f>
        <v>0</v>
      </c>
      <c r="I73" s="1">
        <f>Table13[[#This Row],[مبيعات جدول 5% ]]*5%</f>
        <v>0</v>
      </c>
      <c r="K73" s="1">
        <f>Table13[[#This Row],[مبيعات محلية 14%]]+Table13[[#This Row],[مبيعات معفية]]+Table13[[#This Row],[مبيعات جدول 5% ]]+Table13[[#This Row],[مبيعات تصدير]]</f>
        <v>0</v>
      </c>
      <c r="M73" s="1">
        <f>Table13[[#This Row],[مبيعات محلية 14%]]*14%</f>
        <v>0</v>
      </c>
      <c r="P73" s="1">
        <f>Table13[[#This Row],[مبيعات محلية 14%]]*14%</f>
        <v>0</v>
      </c>
      <c r="Q73" s="1">
        <f>Table13[[#This Row],[مشتريات محلية 14%]]+Table13[[#This Row],[مشتريات معفية]]+Table13[[#This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2</v>
      </c>
      <c r="F74" s="1">
        <f>Table13[[#This Row],[مبيعات محلية 14%]]*14%</f>
        <v>0</v>
      </c>
      <c r="I74" s="1">
        <f>Table13[[#This Row],[مبيعات جدول 5% ]]*5%</f>
        <v>0</v>
      </c>
      <c r="K74" s="1">
        <f>Table13[[#This Row],[مبيعات محلية 14%]]+Table13[[#This Row],[مبيعات معفية]]+Table13[[#This Row],[مبيعات جدول 5% ]]+Table13[[#This Row],[مبيعات تصدير]]</f>
        <v>0</v>
      </c>
      <c r="M74" s="1">
        <f>Table13[[#This Row],[مبيعات محلية 14%]]*14%</f>
        <v>0</v>
      </c>
      <c r="P74" s="1">
        <f>Table13[[#This Row],[مبيعات محلية 14%]]*14%</f>
        <v>0</v>
      </c>
      <c r="Q74" s="1">
        <f>Table13[[#This Row],[مشتريات محلية 14%]]+Table13[[#This Row],[مشتريات معفية]]+Table13[[#This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2</v>
      </c>
      <c r="F75" s="1">
        <f>Table13[[#This Row],[مبيعات محلية 14%]]*14%</f>
        <v>0</v>
      </c>
      <c r="I75" s="1">
        <f>Table13[[#This Row],[مبيعات جدول 5% ]]*5%</f>
        <v>0</v>
      </c>
      <c r="K75" s="1">
        <f>Table13[[#This Row],[مبيعات محلية 14%]]+Table13[[#This Row],[مبيعات معفية]]+Table13[[#This Row],[مبيعات جدول 5% ]]+Table13[[#This Row],[مبيعات تصدير]]</f>
        <v>0</v>
      </c>
      <c r="M75" s="1">
        <f>Table13[[#This Row],[مبيعات محلية 14%]]*14%</f>
        <v>0</v>
      </c>
      <c r="P75" s="1">
        <f>Table13[[#This Row],[مبيعات محلية 14%]]*14%</f>
        <v>0</v>
      </c>
      <c r="Q75" s="1">
        <f>Table13[[#This Row],[مشتريات محلية 14%]]+Table13[[#This Row],[مشتريات معفية]]+Table13[[#This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2</v>
      </c>
      <c r="F76" s="1">
        <f>Table13[[#This Row],[مبيعات محلية 14%]]*14%</f>
        <v>0</v>
      </c>
      <c r="I76" s="1">
        <f>Table13[[#This Row],[مبيعات جدول 5% ]]*5%</f>
        <v>0</v>
      </c>
      <c r="K76" s="1">
        <f>Table13[[#This Row],[مبيعات محلية 14%]]+Table13[[#This Row],[مبيعات معفية]]+Table13[[#This Row],[مبيعات جدول 5% ]]+Table13[[#This Row],[مبيعات تصدير]]</f>
        <v>0</v>
      </c>
      <c r="M76" s="1">
        <f>Table13[[#This Row],[مبيعات محلية 14%]]*14%</f>
        <v>0</v>
      </c>
      <c r="P76" s="1">
        <f>Table13[[#This Row],[مبيعات محلية 14%]]*14%</f>
        <v>0</v>
      </c>
      <c r="Q76" s="1">
        <f>Table13[[#This Row],[مشتريات محلية 14%]]+Table13[[#This Row],[مشتريات معفية]]+Table13[[#This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2</v>
      </c>
      <c r="F77" s="1">
        <f>Table13[[#This Row],[مبيعات محلية 14%]]*14%</f>
        <v>0</v>
      </c>
      <c r="I77" s="1">
        <f>Table13[[#This Row],[مبيعات جدول 5% ]]*5%</f>
        <v>0</v>
      </c>
      <c r="K77" s="1">
        <f>Table13[[#This Row],[مبيعات محلية 14%]]+Table13[[#This Row],[مبيعات معفية]]+Table13[[#This Row],[مبيعات جدول 5% ]]+Table13[[#This Row],[مبيعات تصدير]]</f>
        <v>0</v>
      </c>
      <c r="M77" s="1">
        <f>Table13[[#This Row],[مبيعات محلية 14%]]*14%</f>
        <v>0</v>
      </c>
      <c r="P77" s="1">
        <f>Table13[[#This Row],[مبيعات محلية 14%]]*14%</f>
        <v>0</v>
      </c>
      <c r="Q77" s="1">
        <f>Table13[[#This Row],[مشتريات محلية 14%]]+Table13[[#This Row],[مشتريات معفية]]+Table13[[#This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2</v>
      </c>
      <c r="F78" s="1">
        <f>Table13[[#This Row],[مبيعات محلية 14%]]*14%</f>
        <v>0</v>
      </c>
      <c r="I78" s="1">
        <f>Table13[[#This Row],[مبيعات جدول 5% ]]*5%</f>
        <v>0</v>
      </c>
      <c r="K78" s="1">
        <f>Table13[[#This Row],[مبيعات محلية 14%]]+Table13[[#This Row],[مبيعات معفية]]+Table13[[#This Row],[مبيعات جدول 5% ]]+Table13[[#This Row],[مبيعات تصدير]]</f>
        <v>0</v>
      </c>
      <c r="M78" s="1">
        <f>Table13[[#This Row],[مبيعات محلية 14%]]*14%</f>
        <v>0</v>
      </c>
      <c r="P78" s="1">
        <f>Table13[[#This Row],[مبيعات محلية 14%]]*14%</f>
        <v>0</v>
      </c>
      <c r="Q78" s="1">
        <f>Table13[[#This Row],[مشتريات محلية 14%]]+Table13[[#This Row],[مشتريات معفية]]+Table13[[#This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2</v>
      </c>
      <c r="F79" s="1">
        <f>Table13[[#This Row],[مبيعات محلية 14%]]*14%</f>
        <v>0</v>
      </c>
      <c r="I79" s="1">
        <f>Table13[[#This Row],[مبيعات جدول 5% ]]*5%</f>
        <v>0</v>
      </c>
      <c r="K79" s="1">
        <f>Table13[[#This Row],[مبيعات محلية 14%]]+Table13[[#This Row],[مبيعات معفية]]+Table13[[#This Row],[مبيعات جدول 5% ]]+Table13[[#This Row],[مبيعات تصدير]]</f>
        <v>0</v>
      </c>
      <c r="M79" s="1">
        <f>Table13[[#This Row],[مبيعات محلية 14%]]*14%</f>
        <v>0</v>
      </c>
      <c r="P79" s="1">
        <f>Table13[[#This Row],[مبيعات محلية 14%]]*14%</f>
        <v>0</v>
      </c>
      <c r="Q79" s="1">
        <f>Table13[[#This Row],[مشتريات محلية 14%]]+Table13[[#This Row],[مشتريات معفية]]+Table13[[#This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2</v>
      </c>
      <c r="F80" s="1">
        <f>Table13[[#This Row],[مبيعات محلية 14%]]*14%</f>
        <v>0</v>
      </c>
      <c r="I80" s="1">
        <f>Table13[[#This Row],[مبيعات جدول 5% ]]*5%</f>
        <v>0</v>
      </c>
      <c r="K80" s="1">
        <f>Table13[[#This Row],[مبيعات محلية 14%]]+Table13[[#This Row],[مبيعات معفية]]+Table13[[#This Row],[مبيعات جدول 5% ]]+Table13[[#This Row],[مبيعات تصدير]]</f>
        <v>0</v>
      </c>
      <c r="M80" s="1">
        <f>Table13[[#This Row],[مبيعات محلية 14%]]*14%</f>
        <v>0</v>
      </c>
      <c r="P80" s="1">
        <f>Table13[[#This Row],[مبيعات محلية 14%]]*14%</f>
        <v>0</v>
      </c>
      <c r="Q80" s="1">
        <f>Table13[[#This Row],[مشتريات محلية 14%]]+Table13[[#This Row],[مشتريات معفية]]+Table13[[#This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2</v>
      </c>
      <c r="F81" s="1">
        <f>Table13[[#This Row],[مبيعات محلية 14%]]*14%</f>
        <v>0</v>
      </c>
      <c r="I81" s="1">
        <f>Table13[[#This Row],[مبيعات جدول 5% ]]*5%</f>
        <v>0</v>
      </c>
      <c r="K81" s="1">
        <f>Table13[[#This Row],[مبيعات محلية 14%]]+Table13[[#This Row],[مبيعات معفية]]+Table13[[#This Row],[مبيعات جدول 5% ]]+Table13[[#This Row],[مبيعات تصدير]]</f>
        <v>0</v>
      </c>
      <c r="M81" s="1">
        <f>Table13[[#This Row],[مبيعات محلية 14%]]*14%</f>
        <v>0</v>
      </c>
      <c r="P81" s="1">
        <f>Table13[[#This Row],[مبيعات محلية 14%]]*14%</f>
        <v>0</v>
      </c>
      <c r="Q81" s="1">
        <f>Table13[[#This Row],[مشتريات محلية 14%]]+Table13[[#This Row],[مشتريات معفية]]+Table13[[#This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2</v>
      </c>
      <c r="F82" s="1">
        <f>Table13[[#This Row],[مبيعات محلية 14%]]*14%</f>
        <v>0</v>
      </c>
      <c r="I82" s="1">
        <f>Table13[[#This Row],[مبيعات جدول 5% ]]*5%</f>
        <v>0</v>
      </c>
      <c r="K82" s="1">
        <f>Table13[[#This Row],[مبيعات محلية 14%]]+Table13[[#This Row],[مبيعات معفية]]+Table13[[#This Row],[مبيعات جدول 5% ]]+Table13[[#This Row],[مبيعات تصدير]]</f>
        <v>0</v>
      </c>
      <c r="M82" s="1">
        <f>Table13[[#This Row],[مبيعات محلية 14%]]*14%</f>
        <v>0</v>
      </c>
      <c r="P82" s="1">
        <f>Table13[[#This Row],[مبيعات محلية 14%]]*14%</f>
        <v>0</v>
      </c>
      <c r="Q82" s="1">
        <f>Table13[[#This Row],[مشتريات محلية 14%]]+Table13[[#This Row],[مشتريات معفية]]+Table13[[#This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2</v>
      </c>
      <c r="F83" s="1">
        <f>Table13[[#This Row],[مبيعات محلية 14%]]*14%</f>
        <v>0</v>
      </c>
      <c r="I83" s="1">
        <f>Table13[[#This Row],[مبيعات جدول 5% ]]*5%</f>
        <v>0</v>
      </c>
      <c r="K83" s="1">
        <f>Table13[[#This Row],[مبيعات محلية 14%]]+Table13[[#This Row],[مبيعات معفية]]+Table13[[#This Row],[مبيعات جدول 5% ]]+Table13[[#This Row],[مبيعات تصدير]]</f>
        <v>0</v>
      </c>
      <c r="M83" s="1">
        <f>Table13[[#This Row],[مبيعات محلية 14%]]*14%</f>
        <v>0</v>
      </c>
      <c r="P83" s="1">
        <f>Table13[[#This Row],[مبيعات محلية 14%]]*14%</f>
        <v>0</v>
      </c>
      <c r="Q83" s="1">
        <f>Table13[[#This Row],[مشتريات محلية 14%]]+Table13[[#This Row],[مشتريات معفية]]+Table13[[#This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2</v>
      </c>
      <c r="F84" s="1">
        <f>Table13[[#This Row],[مبيعات محلية 14%]]*14%</f>
        <v>0</v>
      </c>
      <c r="I84" s="1">
        <f>Table13[[#This Row],[مبيعات جدول 5% ]]*5%</f>
        <v>0</v>
      </c>
      <c r="K84" s="1">
        <f>Table13[[#This Row],[مبيعات محلية 14%]]+Table13[[#This Row],[مبيعات معفية]]+Table13[[#This Row],[مبيعات جدول 5% ]]+Table13[[#This Row],[مبيعات تصدير]]</f>
        <v>0</v>
      </c>
      <c r="M84" s="1">
        <f>Table13[[#This Row],[مبيعات محلية 14%]]*14%</f>
        <v>0</v>
      </c>
      <c r="P84" s="1">
        <f>Table13[[#This Row],[مبيعات محلية 14%]]*14%</f>
        <v>0</v>
      </c>
      <c r="Q84" s="1">
        <f>Table13[[#This Row],[مشتريات محلية 14%]]+Table13[[#This Row],[مشتريات معفية]]+Table13[[#This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2</v>
      </c>
      <c r="F85" s="1">
        <f>Table13[[#This Row],[مبيعات محلية 14%]]*14%</f>
        <v>0</v>
      </c>
      <c r="I85" s="1">
        <f>Table13[[#This Row],[مبيعات جدول 5% ]]*5%</f>
        <v>0</v>
      </c>
      <c r="K85" s="1">
        <f>Table13[[#This Row],[مبيعات محلية 14%]]+Table13[[#This Row],[مبيعات معفية]]+Table13[[#This Row],[مبيعات جدول 5% ]]+Table13[[#This Row],[مبيعات تصدير]]</f>
        <v>0</v>
      </c>
      <c r="M85" s="1">
        <f>Table13[[#This Row],[مبيعات محلية 14%]]*14%</f>
        <v>0</v>
      </c>
      <c r="P85" s="1">
        <f>Table13[[#This Row],[مبيعات محلية 14%]]*14%</f>
        <v>0</v>
      </c>
      <c r="Q85" s="1">
        <f>Table13[[#This Row],[مشتريات محلية 14%]]+Table13[[#This Row],[مشتريات معفية]]+Table13[[#This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2</v>
      </c>
      <c r="F86" s="1">
        <f>Table13[[#This Row],[مبيعات محلية 14%]]*14%</f>
        <v>0</v>
      </c>
      <c r="I86" s="1">
        <f>Table13[[#This Row],[مبيعات جدول 5% ]]*5%</f>
        <v>0</v>
      </c>
      <c r="K86" s="1">
        <f>Table13[[#This Row],[مبيعات محلية 14%]]+Table13[[#This Row],[مبيعات معفية]]+Table13[[#This Row],[مبيعات جدول 5% ]]+Table13[[#This Row],[مبيعات تصدير]]</f>
        <v>0</v>
      </c>
      <c r="M86" s="1">
        <f>Table13[[#This Row],[مبيعات محلية 14%]]*14%</f>
        <v>0</v>
      </c>
      <c r="P86" s="1">
        <f>Table13[[#This Row],[مبيعات محلية 14%]]*14%</f>
        <v>0</v>
      </c>
      <c r="Q86" s="1">
        <f>Table13[[#This Row],[مشتريات محلية 14%]]+Table13[[#This Row],[مشتريات معفية]]+Table13[[#This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2</v>
      </c>
      <c r="F87" s="1">
        <f>Table13[[#This Row],[مبيعات محلية 14%]]*14%</f>
        <v>0</v>
      </c>
      <c r="I87" s="1">
        <f>Table13[[#This Row],[مبيعات جدول 5% ]]*5%</f>
        <v>0</v>
      </c>
      <c r="K87" s="1">
        <f>Table13[[#This Row],[مبيعات محلية 14%]]+Table13[[#This Row],[مبيعات معفية]]+Table13[[#This Row],[مبيعات جدول 5% ]]+Table13[[#This Row],[مبيعات تصدير]]</f>
        <v>0</v>
      </c>
      <c r="M87" s="1">
        <f>Table13[[#This Row],[مبيعات محلية 14%]]*14%</f>
        <v>0</v>
      </c>
      <c r="P87" s="1">
        <f>Table13[[#This Row],[مبيعات محلية 14%]]*14%</f>
        <v>0</v>
      </c>
      <c r="Q87" s="1">
        <f>Table13[[#This Row],[مشتريات محلية 14%]]+Table13[[#This Row],[مشتريات معفية]]+Table13[[#This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2</v>
      </c>
      <c r="F88" s="1">
        <f>Table13[[#This Row],[مبيعات محلية 14%]]*14%</f>
        <v>0</v>
      </c>
      <c r="I88" s="1">
        <f>Table13[[#This Row],[مبيعات جدول 5% ]]*5%</f>
        <v>0</v>
      </c>
      <c r="K88" s="1">
        <f>Table13[[#This Row],[مبيعات محلية 14%]]+Table13[[#This Row],[مبيعات معفية]]+Table13[[#This Row],[مبيعات جدول 5% ]]+Table13[[#This Row],[مبيعات تصدير]]</f>
        <v>0</v>
      </c>
      <c r="M88" s="1">
        <f>Table13[[#This Row],[مبيعات محلية 14%]]*14%</f>
        <v>0</v>
      </c>
      <c r="P88" s="1">
        <f>Table13[[#This Row],[مبيعات محلية 14%]]*14%</f>
        <v>0</v>
      </c>
      <c r="Q88" s="1">
        <f>Table13[[#This Row],[مشتريات محلية 14%]]+Table13[[#This Row],[مشتريات معفية]]+Table13[[#This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2</v>
      </c>
      <c r="F89" s="1">
        <f>Table13[[#This Row],[مبيعات محلية 14%]]*14%</f>
        <v>0</v>
      </c>
      <c r="I89" s="1">
        <f>Table13[[#This Row],[مبيعات جدول 5% ]]*5%</f>
        <v>0</v>
      </c>
      <c r="K89" s="1">
        <f>Table13[[#This Row],[مبيعات محلية 14%]]+Table13[[#This Row],[مبيعات معفية]]+Table13[[#This Row],[مبيعات جدول 5% ]]+Table13[[#This Row],[مبيعات تصدير]]</f>
        <v>0</v>
      </c>
      <c r="M89" s="1">
        <f>Table13[[#This Row],[مبيعات محلية 14%]]*14%</f>
        <v>0</v>
      </c>
      <c r="P89" s="1">
        <f>Table13[[#This Row],[مبيعات محلية 14%]]*14%</f>
        <v>0</v>
      </c>
      <c r="Q89" s="1">
        <f>Table13[[#This Row],[مشتريات محلية 14%]]+Table13[[#This Row],[مشتريات معفية]]+Table13[[#This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2</v>
      </c>
      <c r="F90" s="1">
        <f>Table13[[#This Row],[مبيعات محلية 14%]]*14%</f>
        <v>0</v>
      </c>
      <c r="I90" s="1">
        <f>Table13[[#This Row],[مبيعات جدول 5% ]]*5%</f>
        <v>0</v>
      </c>
      <c r="K90" s="1">
        <f>Table13[[#This Row],[مبيعات محلية 14%]]+Table13[[#This Row],[مبيعات معفية]]+Table13[[#This Row],[مبيعات جدول 5% ]]+Table13[[#This Row],[مبيعات تصدير]]</f>
        <v>0</v>
      </c>
      <c r="M90" s="1">
        <f>Table13[[#This Row],[مبيعات محلية 14%]]*14%</f>
        <v>0</v>
      </c>
      <c r="P90" s="1">
        <f>Table13[[#This Row],[مبيعات محلية 14%]]*14%</f>
        <v>0</v>
      </c>
      <c r="Q90" s="1">
        <f>Table13[[#This Row],[مشتريات محلية 14%]]+Table13[[#This Row],[مشتريات معفية]]+Table13[[#This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2</v>
      </c>
      <c r="F91" s="1">
        <f>Table13[[#This Row],[مبيعات محلية 14%]]*14%</f>
        <v>0</v>
      </c>
      <c r="I91" s="1">
        <f>Table13[[#This Row],[مبيعات جدول 5% ]]*5%</f>
        <v>0</v>
      </c>
      <c r="K91" s="1">
        <f>Table13[[#This Row],[مبيعات محلية 14%]]+Table13[[#This Row],[مبيعات معفية]]+Table13[[#This Row],[مبيعات جدول 5% ]]+Table13[[#This Row],[مبيعات تصدير]]</f>
        <v>0</v>
      </c>
      <c r="M91" s="1">
        <f>Table13[[#This Row],[مبيعات محلية 14%]]*14%</f>
        <v>0</v>
      </c>
      <c r="P91" s="1">
        <f>Table13[[#This Row],[مبيعات محلية 14%]]*14%</f>
        <v>0</v>
      </c>
      <c r="Q91" s="1">
        <f>Table13[[#This Row],[مشتريات محلية 14%]]+Table13[[#This Row],[مشتريات معفية]]+Table13[[#This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2</v>
      </c>
      <c r="F92" s="1">
        <f>Table13[[#This Row],[مبيعات محلية 14%]]*14%</f>
        <v>0</v>
      </c>
      <c r="I92" s="1">
        <f>Table13[[#This Row],[مبيعات جدول 5% ]]*5%</f>
        <v>0</v>
      </c>
      <c r="K92" s="1">
        <f>Table13[[#This Row],[مبيعات محلية 14%]]+Table13[[#This Row],[مبيعات معفية]]+Table13[[#This Row],[مبيعات جدول 5% ]]+Table13[[#This Row],[مبيعات تصدير]]</f>
        <v>0</v>
      </c>
      <c r="M92" s="1">
        <f>Table13[[#This Row],[مبيعات محلية 14%]]*14%</f>
        <v>0</v>
      </c>
      <c r="P92" s="1">
        <f>Table13[[#This Row],[مبيعات محلية 14%]]*14%</f>
        <v>0</v>
      </c>
      <c r="Q92" s="1">
        <f>Table13[[#This Row],[مشتريات محلية 14%]]+Table13[[#This Row],[مشتريات معفية]]+Table13[[#This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2</v>
      </c>
      <c r="F93" s="1">
        <f>Table13[[#This Row],[مبيعات محلية 14%]]*14%</f>
        <v>0</v>
      </c>
      <c r="I93" s="1">
        <f>Table13[[#This Row],[مبيعات جدول 5% ]]*5%</f>
        <v>0</v>
      </c>
      <c r="K93" s="1">
        <f>Table13[[#This Row],[مبيعات محلية 14%]]+Table13[[#This Row],[مبيعات معفية]]+Table13[[#This Row],[مبيعات جدول 5% ]]+Table13[[#This Row],[مبيعات تصدير]]</f>
        <v>0</v>
      </c>
      <c r="M93" s="1">
        <f>Table13[[#This Row],[مبيعات محلية 14%]]*14%</f>
        <v>0</v>
      </c>
      <c r="P93" s="1">
        <f>Table13[[#This Row],[مبيعات محلية 14%]]*14%</f>
        <v>0</v>
      </c>
      <c r="Q93" s="1">
        <f>Table13[[#This Row],[مشتريات محلية 14%]]+Table13[[#This Row],[مشتريات معفية]]+Table13[[#This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2</v>
      </c>
      <c r="F94" s="1">
        <f>Table13[[#This Row],[مبيعات محلية 14%]]*14%</f>
        <v>0</v>
      </c>
      <c r="I94" s="1">
        <f>Table13[[#This Row],[مبيعات جدول 5% ]]*5%</f>
        <v>0</v>
      </c>
      <c r="K94" s="1">
        <f>Table13[[#This Row],[مبيعات محلية 14%]]+Table13[[#This Row],[مبيعات معفية]]+Table13[[#This Row],[مبيعات جدول 5% ]]+Table13[[#This Row],[مبيعات تصدير]]</f>
        <v>0</v>
      </c>
      <c r="M94" s="1">
        <f>Table13[[#This Row],[مبيعات محلية 14%]]*14%</f>
        <v>0</v>
      </c>
      <c r="P94" s="1">
        <f>Table13[[#This Row],[مبيعات محلية 14%]]*14%</f>
        <v>0</v>
      </c>
      <c r="Q94" s="1">
        <f>Table13[[#This Row],[مشتريات محلية 14%]]+Table13[[#This Row],[مشتريات معفية]]+Table13[[#This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2</v>
      </c>
      <c r="F95" s="1">
        <f>Table13[[#This Row],[مبيعات محلية 14%]]*14%</f>
        <v>0</v>
      </c>
      <c r="I95" s="1">
        <f>Table13[[#This Row],[مبيعات جدول 5% ]]*5%</f>
        <v>0</v>
      </c>
      <c r="K95" s="1">
        <f>Table13[[#This Row],[مبيعات محلية 14%]]+Table13[[#This Row],[مبيعات معفية]]+Table13[[#This Row],[مبيعات جدول 5% ]]+Table13[[#This Row],[مبيعات تصدير]]</f>
        <v>0</v>
      </c>
      <c r="M95" s="1">
        <f>Table13[[#This Row],[مبيعات محلية 14%]]*14%</f>
        <v>0</v>
      </c>
      <c r="P95" s="1">
        <f>Table13[[#This Row],[مبيعات محلية 14%]]*14%</f>
        <v>0</v>
      </c>
      <c r="Q95" s="1">
        <f>Table13[[#This Row],[مشتريات محلية 14%]]+Table13[[#This Row],[مشتريات معفية]]+Table13[[#This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2</v>
      </c>
      <c r="F96" s="1">
        <f>Table13[[#This Row],[مبيعات محلية 14%]]*14%</f>
        <v>0</v>
      </c>
      <c r="I96" s="1">
        <f>Table13[[#This Row],[مبيعات جدول 5% ]]*5%</f>
        <v>0</v>
      </c>
      <c r="K96" s="1">
        <f>Table13[[#This Row],[مبيعات محلية 14%]]+Table13[[#This Row],[مبيعات معفية]]+Table13[[#This Row],[مبيعات جدول 5% ]]+Table13[[#This Row],[مبيعات تصدير]]</f>
        <v>0</v>
      </c>
      <c r="M96" s="1">
        <f>Table13[[#This Row],[مبيعات محلية 14%]]*14%</f>
        <v>0</v>
      </c>
      <c r="P96" s="1">
        <f>Table13[[#This Row],[مبيعات محلية 14%]]*14%</f>
        <v>0</v>
      </c>
      <c r="Q96" s="1">
        <f>Table13[[#This Row],[مشتريات محلية 14%]]+Table13[[#This Row],[مشتريات معفية]]+Table13[[#This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2</v>
      </c>
      <c r="F97" s="1">
        <f>Table13[[#This Row],[مبيعات محلية 14%]]*14%</f>
        <v>0</v>
      </c>
      <c r="I97" s="1">
        <f>Table13[[#This Row],[مبيعات جدول 5% ]]*5%</f>
        <v>0</v>
      </c>
      <c r="K97" s="1">
        <f>Table13[[#This Row],[مبيعات محلية 14%]]+Table13[[#This Row],[مبيعات معفية]]+Table13[[#This Row],[مبيعات جدول 5% ]]+Table13[[#This Row],[مبيعات تصدير]]</f>
        <v>0</v>
      </c>
      <c r="M97" s="1">
        <f>Table13[[#This Row],[مبيعات محلية 14%]]*14%</f>
        <v>0</v>
      </c>
      <c r="P97" s="1">
        <f>Table13[[#This Row],[مبيعات محلية 14%]]*14%</f>
        <v>0</v>
      </c>
      <c r="Q97" s="1">
        <f>Table13[[#This Row],[مشتريات محلية 14%]]+Table13[[#This Row],[مشتريات معفية]]+Table13[[#This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2</v>
      </c>
      <c r="F98" s="1">
        <f>Table13[[#This Row],[مبيعات محلية 14%]]*14%</f>
        <v>0</v>
      </c>
      <c r="I98" s="1">
        <f>Table13[[#This Row],[مبيعات جدول 5% ]]*5%</f>
        <v>0</v>
      </c>
      <c r="K98" s="1">
        <f>Table13[[#This Row],[مبيعات محلية 14%]]+Table13[[#This Row],[مبيعات معفية]]+Table13[[#This Row],[مبيعات جدول 5% ]]+Table13[[#This Row],[مبيعات تصدير]]</f>
        <v>0</v>
      </c>
      <c r="M98" s="1">
        <f>Table13[[#This Row],[مبيعات محلية 14%]]*14%</f>
        <v>0</v>
      </c>
      <c r="P98" s="1">
        <f>Table13[[#This Row],[مبيعات محلية 14%]]*14%</f>
        <v>0</v>
      </c>
      <c r="Q98" s="1">
        <f>Table13[[#This Row],[مشتريات محلية 14%]]+Table13[[#This Row],[مشتريات معفية]]+Table13[[#This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2</v>
      </c>
      <c r="F99" s="1">
        <f>Table13[[#This Row],[مبيعات محلية 14%]]*14%</f>
        <v>0</v>
      </c>
      <c r="I99" s="1">
        <f>Table13[[#This Row],[مبيعات جدول 5% ]]*5%</f>
        <v>0</v>
      </c>
      <c r="K99" s="1">
        <f>Table13[[#This Row],[مبيعات محلية 14%]]+Table13[[#This Row],[مبيعات معفية]]+Table13[[#This Row],[مبيعات جدول 5% ]]+Table13[[#This Row],[مبيعات تصدير]]</f>
        <v>0</v>
      </c>
      <c r="M99" s="1">
        <f>Table13[[#This Row],[مبيعات محلية 14%]]*14%</f>
        <v>0</v>
      </c>
      <c r="P99" s="1">
        <f>Table13[[#This Row],[مبيعات محلية 14%]]*14%</f>
        <v>0</v>
      </c>
      <c r="Q99" s="1">
        <f>Table13[[#This Row],[مشتريات محلية 14%]]+Table13[[#This Row],[مشتريات معفية]]+Table13[[#This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2</v>
      </c>
      <c r="F100" s="1">
        <f>Table13[[#This Row],[مبيعات محلية 14%]]*14%</f>
        <v>0</v>
      </c>
      <c r="I100" s="1">
        <f>Table13[[#This Row],[مبيعات جدول 5% ]]*5%</f>
        <v>0</v>
      </c>
      <c r="K100" s="1">
        <f>Table13[[#This Row],[مبيعات محلية 14%]]+Table13[[#This Row],[مبيعات معفية]]+Table13[[#This Row],[مبيعات جدول 5% ]]+Table13[[#This Row],[مبيعات تصدير]]</f>
        <v>0</v>
      </c>
      <c r="M100" s="1">
        <f>Table13[[#This Row],[مبيعات محلية 14%]]*14%</f>
        <v>0</v>
      </c>
      <c r="P100" s="1">
        <f>Table13[[#This Row],[مبيعات محلية 14%]]*14%</f>
        <v>0</v>
      </c>
      <c r="Q100" s="1">
        <f>Table13[[#This Row],[مشتريات محلية 14%]]+Table13[[#This Row],[مشتريات معفية]]+Table13[[#This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2</v>
      </c>
      <c r="F101" s="1">
        <f>Table13[[#This Row],[مبيعات محلية 14%]]*14%</f>
        <v>0</v>
      </c>
      <c r="I101" s="1">
        <f>Table13[[#This Row],[مبيعات جدول 5% ]]*5%</f>
        <v>0</v>
      </c>
      <c r="K101" s="1">
        <f>Table13[[#This Row],[مبيعات محلية 14%]]+Table13[[#This Row],[مبيعات معفية]]+Table13[[#This Row],[مبيعات جدول 5% ]]+Table13[[#This Row],[مبيعات تصدير]]</f>
        <v>0</v>
      </c>
      <c r="M101" s="1">
        <f>Table13[[#This Row],[مبيعات محلية 14%]]*14%</f>
        <v>0</v>
      </c>
      <c r="P101" s="1">
        <f>Table13[[#This Row],[مبيعات محلية 14%]]*14%</f>
        <v>0</v>
      </c>
      <c r="Q101" s="1">
        <f>Table13[[#This Row],[مشتريات محلية 14%]]+Table13[[#This Row],[مشتريات معفية]]+Table13[[#This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2</v>
      </c>
      <c r="F102" s="1">
        <f>Table13[[#This Row],[مبيعات محلية 14%]]*14%</f>
        <v>0</v>
      </c>
      <c r="I102" s="1">
        <f>Table13[[#This Row],[مبيعات جدول 5% ]]*5%</f>
        <v>0</v>
      </c>
      <c r="K102" s="1">
        <f>Table13[[#This Row],[مبيعات محلية 14%]]+Table13[[#This Row],[مبيعات معفية]]+Table13[[#This Row],[مبيعات جدول 5% ]]+Table13[[#This Row],[مبيعات تصدير]]</f>
        <v>0</v>
      </c>
      <c r="M102" s="1">
        <f>Table13[[#This Row],[مبيعات محلية 14%]]*14%</f>
        <v>0</v>
      </c>
      <c r="P102" s="1">
        <f>Table13[[#This Row],[مبيعات محلية 14%]]*14%</f>
        <v>0</v>
      </c>
      <c r="Q102" s="1">
        <f>Table13[[#This Row],[مشتريات محلية 14%]]+Table13[[#This Row],[مشتريات معفية]]+Table13[[#This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2</v>
      </c>
      <c r="F103" s="1">
        <f>Table13[[#This Row],[مبيعات محلية 14%]]*14%</f>
        <v>0</v>
      </c>
      <c r="I103" s="1">
        <f>Table13[[#This Row],[مبيعات جدول 5% ]]*5%</f>
        <v>0</v>
      </c>
      <c r="K103" s="1">
        <f>Table13[[#This Row],[مبيعات محلية 14%]]+Table13[[#This Row],[مبيعات معفية]]+Table13[[#This Row],[مبيعات جدول 5% ]]+Table13[[#This Row],[مبيعات تصدير]]</f>
        <v>0</v>
      </c>
      <c r="M103" s="1">
        <f>Table13[[#This Row],[مبيعات محلية 14%]]*14%</f>
        <v>0</v>
      </c>
      <c r="P103" s="1">
        <f>Table13[[#This Row],[مبيعات محلية 14%]]*14%</f>
        <v>0</v>
      </c>
      <c r="Q103" s="1">
        <f>Table13[[#This Row],[مشتريات محلية 14%]]+Table13[[#This Row],[مشتريات معفية]]+Table13[[#This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2</v>
      </c>
      <c r="F104" s="1">
        <f>Table13[[#This Row],[مبيعات محلية 14%]]*14%</f>
        <v>0</v>
      </c>
      <c r="I104" s="1">
        <f>Table13[[#This Row],[مبيعات جدول 5% ]]*5%</f>
        <v>0</v>
      </c>
      <c r="K104" s="1">
        <f>Table13[[#This Row],[مبيعات محلية 14%]]+Table13[[#This Row],[مبيعات معفية]]+Table13[[#This Row],[مبيعات جدول 5% ]]+Table13[[#This Row],[مبيعات تصدير]]</f>
        <v>0</v>
      </c>
      <c r="M104" s="1">
        <f>Table13[[#This Row],[مبيعات محلية 14%]]*14%</f>
        <v>0</v>
      </c>
      <c r="P104" s="1">
        <f>Table13[[#This Row],[مبيعات محلية 14%]]*14%</f>
        <v>0</v>
      </c>
      <c r="Q104" s="1">
        <f>Table13[[#This Row],[مشتريات محلية 14%]]+Table13[[#This Row],[مشتريات معفية]]+Table13[[#This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2</v>
      </c>
      <c r="F105" s="1">
        <f>Table13[[#This Row],[مبيعات محلية 14%]]*14%</f>
        <v>0</v>
      </c>
      <c r="I105" s="1">
        <f>Table13[[#This Row],[مبيعات جدول 5% ]]*5%</f>
        <v>0</v>
      </c>
      <c r="K105" s="1">
        <f>Table13[[#This Row],[مبيعات محلية 14%]]+Table13[[#This Row],[مبيعات معفية]]+Table13[[#This Row],[مبيعات جدول 5% ]]+Table13[[#This Row],[مبيعات تصدير]]</f>
        <v>0</v>
      </c>
      <c r="M105" s="1">
        <f>Table13[[#This Row],[مبيعات محلية 14%]]*14%</f>
        <v>0</v>
      </c>
      <c r="P105" s="1">
        <f>Table13[[#This Row],[مبيعات محلية 14%]]*14%</f>
        <v>0</v>
      </c>
      <c r="Q105" s="1">
        <f>Table13[[#This Row],[مشتريات محلية 14%]]+Table13[[#This Row],[مشتريات معفية]]+Table13[[#This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2</v>
      </c>
      <c r="F106" s="1">
        <f>Table13[[#This Row],[مبيعات محلية 14%]]*14%</f>
        <v>0</v>
      </c>
      <c r="I106" s="1">
        <f>Table13[[#This Row],[مبيعات جدول 5% ]]*5%</f>
        <v>0</v>
      </c>
      <c r="K106" s="1">
        <f>Table13[[#This Row],[مبيعات محلية 14%]]+Table13[[#This Row],[مبيعات معفية]]+Table13[[#This Row],[مبيعات جدول 5% ]]+Table13[[#This Row],[مبيعات تصدير]]</f>
        <v>0</v>
      </c>
      <c r="M106" s="1">
        <f>Table13[[#This Row],[مبيعات محلية 14%]]*14%</f>
        <v>0</v>
      </c>
      <c r="P106" s="1">
        <f>Table13[[#This Row],[مبيعات محلية 14%]]*14%</f>
        <v>0</v>
      </c>
      <c r="Q106" s="1">
        <f>Table13[[#This Row],[مشتريات محلية 14%]]+Table13[[#This Row],[مشتريات معفية]]+Table13[[#This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2</v>
      </c>
      <c r="F107" s="1">
        <f>Table13[[#This Row],[مبيعات محلية 14%]]*14%</f>
        <v>0</v>
      </c>
      <c r="I107" s="1">
        <f>Table13[[#This Row],[مبيعات جدول 5% ]]*5%</f>
        <v>0</v>
      </c>
      <c r="K107" s="1">
        <f>Table13[[#This Row],[مبيعات محلية 14%]]+Table13[[#This Row],[مبيعات معفية]]+Table13[[#This Row],[مبيعات جدول 5% ]]+Table13[[#This Row],[مبيعات تصدير]]</f>
        <v>0</v>
      </c>
      <c r="M107" s="1">
        <f>Table13[[#This Row],[مبيعات محلية 14%]]*14%</f>
        <v>0</v>
      </c>
      <c r="P107" s="1">
        <f>Table13[[#This Row],[مبيعات محلية 14%]]*14%</f>
        <v>0</v>
      </c>
      <c r="Q107" s="1">
        <f>Table13[[#This Row],[مشتريات محلية 14%]]+Table13[[#This Row],[مشتريات معفية]]+Table13[[#This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2</v>
      </c>
      <c r="F108" s="1">
        <f>Table13[[#This Row],[مبيعات محلية 14%]]*14%</f>
        <v>0</v>
      </c>
      <c r="I108" s="1">
        <f>Table13[[#This Row],[مبيعات جدول 5% ]]*5%</f>
        <v>0</v>
      </c>
      <c r="K108" s="1">
        <f>Table13[[#This Row],[مبيعات محلية 14%]]+Table13[[#This Row],[مبيعات معفية]]+Table13[[#This Row],[مبيعات جدول 5% ]]+Table13[[#This Row],[مبيعات تصدير]]</f>
        <v>0</v>
      </c>
      <c r="M108" s="1">
        <f>Table13[[#This Row],[مبيعات محلية 14%]]*14%</f>
        <v>0</v>
      </c>
      <c r="P108" s="1">
        <f>Table13[[#This Row],[مبيعات محلية 14%]]*14%</f>
        <v>0</v>
      </c>
      <c r="Q108" s="1">
        <f>Table13[[#This Row],[مشتريات محلية 14%]]+Table13[[#This Row],[مشتريات معفية]]+Table13[[#This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2</v>
      </c>
      <c r="F109" s="1">
        <f>Table13[[#This Row],[مبيعات محلية 14%]]*14%</f>
        <v>0</v>
      </c>
      <c r="I109" s="1">
        <f>Table13[[#This Row],[مبيعات جدول 5% ]]*5%</f>
        <v>0</v>
      </c>
      <c r="K109" s="1">
        <f>Table13[[#This Row],[مبيعات محلية 14%]]+Table13[[#This Row],[مبيعات معفية]]+Table13[[#This Row],[مبيعات جدول 5% ]]+Table13[[#This Row],[مبيعات تصدير]]</f>
        <v>0</v>
      </c>
      <c r="M109" s="1">
        <f>Table13[[#This Row],[مبيعات محلية 14%]]*14%</f>
        <v>0</v>
      </c>
      <c r="P109" s="1">
        <f>Table13[[#This Row],[مبيعات محلية 14%]]*14%</f>
        <v>0</v>
      </c>
      <c r="Q109" s="1">
        <f>Table13[[#This Row],[مشتريات محلية 14%]]+Table13[[#This Row],[مشتريات معفية]]+Table13[[#This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2</v>
      </c>
      <c r="F110" s="1">
        <f>Table13[[#This Row],[مبيعات محلية 14%]]*14%</f>
        <v>0</v>
      </c>
      <c r="I110" s="1">
        <f>Table13[[#This Row],[مبيعات جدول 5% ]]*5%</f>
        <v>0</v>
      </c>
      <c r="K110" s="1">
        <f>Table13[[#This Row],[مبيعات محلية 14%]]+Table13[[#This Row],[مبيعات معفية]]+Table13[[#This Row],[مبيعات جدول 5% ]]+Table13[[#This Row],[مبيعات تصدير]]</f>
        <v>0</v>
      </c>
      <c r="M110" s="1">
        <f>Table13[[#This Row],[مبيعات محلية 14%]]*14%</f>
        <v>0</v>
      </c>
      <c r="P110" s="1">
        <f>Table13[[#This Row],[مبيعات محلية 14%]]*14%</f>
        <v>0</v>
      </c>
      <c r="Q110" s="1">
        <f>Table13[[#This Row],[مشتريات محلية 14%]]+Table13[[#This Row],[مشتريات معفية]]+Table13[[#This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2</v>
      </c>
      <c r="F111" s="1">
        <f>Table13[[#This Row],[مبيعات محلية 14%]]*14%</f>
        <v>0</v>
      </c>
      <c r="I111" s="1">
        <f>Table13[[#This Row],[مبيعات جدول 5% ]]*5%</f>
        <v>0</v>
      </c>
      <c r="K111" s="1">
        <f>Table13[[#This Row],[مبيعات محلية 14%]]+Table13[[#This Row],[مبيعات معفية]]+Table13[[#This Row],[مبيعات جدول 5% ]]+Table13[[#This Row],[مبيعات تصدير]]</f>
        <v>0</v>
      </c>
      <c r="M111" s="1">
        <f>Table13[[#This Row],[مبيعات محلية 14%]]*14%</f>
        <v>0</v>
      </c>
      <c r="P111" s="1">
        <f>Table13[[#This Row],[مبيعات محلية 14%]]*14%</f>
        <v>0</v>
      </c>
      <c r="Q111" s="1">
        <f>Table13[[#This Row],[مشتريات محلية 14%]]+Table13[[#This Row],[مشتريات معفية]]+Table13[[#This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2</v>
      </c>
      <c r="F112" s="1">
        <f>Table13[[#This Row],[مبيعات محلية 14%]]*14%</f>
        <v>0</v>
      </c>
      <c r="I112" s="1">
        <f>Table13[[#This Row],[مبيعات جدول 5% ]]*5%</f>
        <v>0</v>
      </c>
      <c r="K112" s="1">
        <f>Table13[[#This Row],[مبيعات محلية 14%]]+Table13[[#This Row],[مبيعات معفية]]+Table13[[#This Row],[مبيعات جدول 5% ]]+Table13[[#This Row],[مبيعات تصدير]]</f>
        <v>0</v>
      </c>
      <c r="M112" s="1">
        <f>Table13[[#This Row],[مبيعات محلية 14%]]*14%</f>
        <v>0</v>
      </c>
      <c r="P112" s="1">
        <f>Table13[[#This Row],[مبيعات محلية 14%]]*14%</f>
        <v>0</v>
      </c>
      <c r="Q112" s="1">
        <f>Table13[[#This Row],[مشتريات محلية 14%]]+Table13[[#This Row],[مشتريات معفية]]+Table13[[#This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2</v>
      </c>
      <c r="F113" s="1">
        <f>Table13[[#This Row],[مبيعات محلية 14%]]*14%</f>
        <v>0</v>
      </c>
      <c r="I113" s="1">
        <f>Table13[[#This Row],[مبيعات جدول 5% ]]*5%</f>
        <v>0</v>
      </c>
      <c r="K113" s="1">
        <f>Table13[[#This Row],[مبيعات محلية 14%]]+Table13[[#This Row],[مبيعات معفية]]+Table13[[#This Row],[مبيعات جدول 5% ]]+Table13[[#This Row],[مبيعات تصدير]]</f>
        <v>0</v>
      </c>
      <c r="M113" s="1">
        <f>Table13[[#This Row],[مبيعات محلية 14%]]*14%</f>
        <v>0</v>
      </c>
      <c r="P113" s="1">
        <f>Table13[[#This Row],[مبيعات محلية 14%]]*14%</f>
        <v>0</v>
      </c>
      <c r="Q113" s="1">
        <f>Table13[[#This Row],[مشتريات محلية 14%]]+Table13[[#This Row],[مشتريات معفية]]+Table13[[#This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2</v>
      </c>
      <c r="F114" s="1">
        <f>Table13[[#This Row],[مبيعات محلية 14%]]*14%</f>
        <v>0</v>
      </c>
      <c r="I114" s="1">
        <f>Table13[[#This Row],[مبيعات جدول 5% ]]*5%</f>
        <v>0</v>
      </c>
      <c r="K114" s="1">
        <f>Table13[[#This Row],[مبيعات محلية 14%]]+Table13[[#This Row],[مبيعات معفية]]+Table13[[#This Row],[مبيعات جدول 5% ]]+Table13[[#This Row],[مبيعات تصدير]]</f>
        <v>0</v>
      </c>
      <c r="M114" s="1">
        <f>Table13[[#This Row],[مبيعات محلية 14%]]*14%</f>
        <v>0</v>
      </c>
      <c r="P114" s="1">
        <f>Table13[[#This Row],[مبيعات محلية 14%]]*14%</f>
        <v>0</v>
      </c>
      <c r="Q114" s="1">
        <f>Table13[[#This Row],[مشتريات محلية 14%]]+Table13[[#This Row],[مشتريات معفية]]+Table13[[#This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2</v>
      </c>
      <c r="F115" s="1">
        <f>Table13[[#This Row],[مبيعات محلية 14%]]*14%</f>
        <v>0</v>
      </c>
      <c r="I115" s="1">
        <f>Table13[[#This Row],[مبيعات جدول 5% ]]*5%</f>
        <v>0</v>
      </c>
      <c r="K115" s="1">
        <f>Table13[[#This Row],[مبيعات محلية 14%]]+Table13[[#This Row],[مبيعات معفية]]+Table13[[#This Row],[مبيعات جدول 5% ]]+Table13[[#This Row],[مبيعات تصدير]]</f>
        <v>0</v>
      </c>
      <c r="M115" s="1">
        <f>Table13[[#This Row],[مبيعات محلية 14%]]*14%</f>
        <v>0</v>
      </c>
      <c r="P115" s="1">
        <f>Table13[[#This Row],[مبيعات محلية 14%]]*14%</f>
        <v>0</v>
      </c>
      <c r="Q115" s="1">
        <f>Table13[[#This Row],[مشتريات محلية 14%]]+Table13[[#This Row],[مشتريات معفية]]+Table13[[#This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2</v>
      </c>
      <c r="F116" s="1">
        <f>Table13[[#This Row],[مبيعات محلية 14%]]*14%</f>
        <v>0</v>
      </c>
      <c r="I116" s="1">
        <f>Table13[[#This Row],[مبيعات جدول 5% ]]*5%</f>
        <v>0</v>
      </c>
      <c r="K116" s="1">
        <f>Table13[[#This Row],[مبيعات محلية 14%]]+Table13[[#This Row],[مبيعات معفية]]+Table13[[#This Row],[مبيعات جدول 5% ]]+Table13[[#This Row],[مبيعات تصدير]]</f>
        <v>0</v>
      </c>
      <c r="M116" s="1">
        <f>Table13[[#This Row],[مبيعات محلية 14%]]*14%</f>
        <v>0</v>
      </c>
      <c r="P116" s="1">
        <f>Table13[[#This Row],[مبيعات محلية 14%]]*14%</f>
        <v>0</v>
      </c>
      <c r="Q116" s="1">
        <f>Table13[[#This Row],[مشتريات محلية 14%]]+Table13[[#This Row],[مشتريات معفية]]+Table13[[#This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2</v>
      </c>
      <c r="F117" s="1">
        <f>Table13[[#This Row],[مبيعات محلية 14%]]*14%</f>
        <v>0</v>
      </c>
      <c r="I117" s="1">
        <f>Table13[[#This Row],[مبيعات جدول 5% ]]*5%</f>
        <v>0</v>
      </c>
      <c r="K117" s="1">
        <f>Table13[[#This Row],[مبيعات محلية 14%]]+Table13[[#This Row],[مبيعات معفية]]+Table13[[#This Row],[مبيعات جدول 5% ]]+Table13[[#This Row],[مبيعات تصدير]]</f>
        <v>0</v>
      </c>
      <c r="M117" s="1">
        <f>Table13[[#This Row],[مبيعات محلية 14%]]*14%</f>
        <v>0</v>
      </c>
      <c r="P117" s="1">
        <f>Table13[[#This Row],[مبيعات محلية 14%]]*14%</f>
        <v>0</v>
      </c>
      <c r="Q117" s="1">
        <f>Table13[[#This Row],[مشتريات محلية 14%]]+Table13[[#This Row],[مشتريات معفية]]+Table13[[#This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2</v>
      </c>
      <c r="F118" s="1">
        <f>Table13[[#This Row],[مبيعات محلية 14%]]*14%</f>
        <v>0</v>
      </c>
      <c r="I118" s="1">
        <f>Table13[[#This Row],[مبيعات جدول 5% ]]*5%</f>
        <v>0</v>
      </c>
      <c r="K118" s="1">
        <f>Table13[[#This Row],[مبيعات محلية 14%]]+Table13[[#This Row],[مبيعات معفية]]+Table13[[#This Row],[مبيعات جدول 5% ]]+Table13[[#This Row],[مبيعات تصدير]]</f>
        <v>0</v>
      </c>
      <c r="M118" s="1">
        <f>Table13[[#This Row],[مبيعات محلية 14%]]*14%</f>
        <v>0</v>
      </c>
      <c r="P118" s="1">
        <f>Table13[[#This Row],[مبيعات محلية 14%]]*14%</f>
        <v>0</v>
      </c>
      <c r="Q118" s="1">
        <f>Table13[[#This Row],[مشتريات محلية 14%]]+Table13[[#This Row],[مشتريات معفية]]+Table13[[#This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2</v>
      </c>
      <c r="F119" s="1">
        <f>Table13[[#This Row],[مبيعات محلية 14%]]*14%</f>
        <v>0</v>
      </c>
      <c r="I119" s="1">
        <f>Table13[[#This Row],[مبيعات جدول 5% ]]*5%</f>
        <v>0</v>
      </c>
      <c r="K119" s="1">
        <f>Table13[[#This Row],[مبيعات محلية 14%]]+Table13[[#This Row],[مبيعات معفية]]+Table13[[#This Row],[مبيعات جدول 5% ]]+Table13[[#This Row],[مبيعات تصدير]]</f>
        <v>0</v>
      </c>
      <c r="M119" s="1">
        <f>Table13[[#This Row],[مبيعات محلية 14%]]*14%</f>
        <v>0</v>
      </c>
      <c r="P119" s="1">
        <f>Table13[[#This Row],[مبيعات محلية 14%]]*14%</f>
        <v>0</v>
      </c>
      <c r="Q119" s="1">
        <f>Table13[[#This Row],[مشتريات محلية 14%]]+Table13[[#This Row],[مشتريات معفية]]+Table13[[#This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2</v>
      </c>
      <c r="F120" s="1">
        <f>Table13[[#This Row],[مبيعات محلية 14%]]*14%</f>
        <v>0</v>
      </c>
      <c r="I120" s="1">
        <f>Table13[[#This Row],[مبيعات جدول 5% ]]*5%</f>
        <v>0</v>
      </c>
      <c r="K120" s="1">
        <f>Table13[[#This Row],[مبيعات محلية 14%]]+Table13[[#This Row],[مبيعات معفية]]+Table13[[#This Row],[مبيعات جدول 5% ]]+Table13[[#This Row],[مبيعات تصدير]]</f>
        <v>0</v>
      </c>
      <c r="M120" s="1">
        <f>Table13[[#This Row],[مبيعات محلية 14%]]*14%</f>
        <v>0</v>
      </c>
      <c r="P120" s="1">
        <f>Table13[[#This Row],[مبيعات محلية 14%]]*14%</f>
        <v>0</v>
      </c>
      <c r="Q120" s="1">
        <f>Table13[[#This Row],[مشتريات محلية 14%]]+Table13[[#This Row],[مشتريات معفية]]+Table13[[#This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2</v>
      </c>
      <c r="F121" s="1">
        <f>Table13[[#This Row],[مبيعات محلية 14%]]*14%</f>
        <v>0</v>
      </c>
      <c r="I121" s="1">
        <f>Table13[[#This Row],[مبيعات جدول 5% ]]*5%</f>
        <v>0</v>
      </c>
      <c r="K121" s="1">
        <f>Table13[[#This Row],[مبيعات محلية 14%]]+Table13[[#This Row],[مبيعات معفية]]+Table13[[#This Row],[مبيعات جدول 5% ]]+Table13[[#This Row],[مبيعات تصدير]]</f>
        <v>0</v>
      </c>
      <c r="M121" s="1">
        <f>Table13[[#This Row],[مبيعات محلية 14%]]*14%</f>
        <v>0</v>
      </c>
      <c r="P121" s="1">
        <f>Table13[[#This Row],[مبيعات محلية 14%]]*14%</f>
        <v>0</v>
      </c>
      <c r="Q121" s="1">
        <f>Table13[[#This Row],[مشتريات محلية 14%]]+Table13[[#This Row],[مشتريات معفية]]+Table13[[#This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2</v>
      </c>
      <c r="F122" s="1">
        <f>Table13[[#This Row],[مبيعات محلية 14%]]*14%</f>
        <v>0</v>
      </c>
      <c r="I122" s="1">
        <f>Table13[[#This Row],[مبيعات جدول 5% ]]*5%</f>
        <v>0</v>
      </c>
      <c r="K122" s="1">
        <f>Table13[[#This Row],[مبيعات محلية 14%]]+Table13[[#This Row],[مبيعات معفية]]+Table13[[#This Row],[مبيعات جدول 5% ]]+Table13[[#This Row],[مبيعات تصدير]]</f>
        <v>0</v>
      </c>
      <c r="M122" s="1">
        <f>Table13[[#This Row],[مبيعات محلية 14%]]*14%</f>
        <v>0</v>
      </c>
      <c r="P122" s="1">
        <f>Table13[[#This Row],[مبيعات محلية 14%]]*14%</f>
        <v>0</v>
      </c>
      <c r="Q122" s="1">
        <f>Table13[[#This Row],[مشتريات محلية 14%]]+Table13[[#This Row],[مشتريات معفية]]+Table13[[#This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2</v>
      </c>
      <c r="F123" s="1">
        <f>Table13[[#This Row],[مبيعات محلية 14%]]*14%</f>
        <v>0</v>
      </c>
      <c r="I123" s="1">
        <f>Table13[[#This Row],[مبيعات جدول 5% ]]*5%</f>
        <v>0</v>
      </c>
      <c r="K123" s="1">
        <f>Table13[[#This Row],[مبيعات محلية 14%]]+Table13[[#This Row],[مبيعات معفية]]+Table13[[#This Row],[مبيعات جدول 5% ]]+Table13[[#This Row],[مبيعات تصدير]]</f>
        <v>0</v>
      </c>
      <c r="M123" s="1">
        <f>Table13[[#This Row],[مبيعات محلية 14%]]*14%</f>
        <v>0</v>
      </c>
      <c r="P123" s="1">
        <f>Table13[[#This Row],[مبيعات محلية 14%]]*14%</f>
        <v>0</v>
      </c>
      <c r="Q123" s="1">
        <f>Table13[[#This Row],[مشتريات محلية 14%]]+Table13[[#This Row],[مشتريات معفية]]+Table13[[#This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2</v>
      </c>
      <c r="F124" s="1">
        <f>Table13[[#This Row],[مبيعات محلية 14%]]*14%</f>
        <v>0</v>
      </c>
      <c r="I124" s="1">
        <f>Table13[[#This Row],[مبيعات جدول 5% ]]*5%</f>
        <v>0</v>
      </c>
      <c r="K124" s="1">
        <f>Table13[[#This Row],[مبيعات محلية 14%]]+Table13[[#This Row],[مبيعات معفية]]+Table13[[#This Row],[مبيعات جدول 5% ]]+Table13[[#This Row],[مبيعات تصدير]]</f>
        <v>0</v>
      </c>
      <c r="M124" s="1">
        <f>Table13[[#This Row],[مبيعات محلية 14%]]*14%</f>
        <v>0</v>
      </c>
      <c r="P124" s="1">
        <f>Table13[[#This Row],[مبيعات محلية 14%]]*14%</f>
        <v>0</v>
      </c>
      <c r="Q124" s="1">
        <f>Table13[[#This Row],[مشتريات محلية 14%]]+Table13[[#This Row],[مشتريات معفية]]+Table13[[#This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2</v>
      </c>
      <c r="F125" s="1">
        <f>Table13[[#This Row],[مبيعات محلية 14%]]*14%</f>
        <v>0</v>
      </c>
      <c r="I125" s="1">
        <f>Table13[[#This Row],[مبيعات جدول 5% ]]*5%</f>
        <v>0</v>
      </c>
      <c r="K125" s="1">
        <f>Table13[[#This Row],[مبيعات محلية 14%]]+Table13[[#This Row],[مبيعات معفية]]+Table13[[#This Row],[مبيعات جدول 5% ]]+Table13[[#This Row],[مبيعات تصدير]]</f>
        <v>0</v>
      </c>
      <c r="M125" s="1">
        <f>Table13[[#This Row],[مبيعات محلية 14%]]*14%</f>
        <v>0</v>
      </c>
      <c r="P125" s="1">
        <f>Table13[[#This Row],[مبيعات محلية 14%]]*14%</f>
        <v>0</v>
      </c>
      <c r="Q125" s="1">
        <f>Table13[[#This Row],[مشتريات محلية 14%]]+Table13[[#This Row],[مشتريات معفية]]+Table13[[#This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2</v>
      </c>
      <c r="F126" s="1">
        <f>Table13[[#This Row],[مبيعات محلية 14%]]*14%</f>
        <v>0</v>
      </c>
      <c r="I126" s="1">
        <f>Table13[[#This Row],[مبيعات جدول 5% ]]*5%</f>
        <v>0</v>
      </c>
      <c r="K126" s="1">
        <f>Table13[[#This Row],[مبيعات محلية 14%]]+Table13[[#This Row],[مبيعات معفية]]+Table13[[#This Row],[مبيعات جدول 5% ]]+Table13[[#This Row],[مبيعات تصدير]]</f>
        <v>0</v>
      </c>
      <c r="M126" s="1">
        <f>Table13[[#This Row],[مبيعات محلية 14%]]*14%</f>
        <v>0</v>
      </c>
      <c r="P126" s="1">
        <f>Table13[[#This Row],[مبيعات محلية 14%]]*14%</f>
        <v>0</v>
      </c>
      <c r="Q126" s="1">
        <f>Table13[[#This Row],[مشتريات محلية 14%]]+Table13[[#This Row],[مشتريات معفية]]+Table13[[#This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2</v>
      </c>
      <c r="F127" s="1">
        <f>Table13[[#This Row],[مبيعات محلية 14%]]*14%</f>
        <v>0</v>
      </c>
      <c r="I127" s="1">
        <f>Table13[[#This Row],[مبيعات جدول 5% ]]*5%</f>
        <v>0</v>
      </c>
      <c r="K127" s="1">
        <f>Table13[[#This Row],[مبيعات محلية 14%]]+Table13[[#This Row],[مبيعات معفية]]+Table13[[#This Row],[مبيعات جدول 5% ]]+Table13[[#This Row],[مبيعات تصدير]]</f>
        <v>0</v>
      </c>
      <c r="M127" s="1">
        <f>Table13[[#This Row],[مبيعات محلية 14%]]*14%</f>
        <v>0</v>
      </c>
      <c r="P127" s="1">
        <f>Table13[[#This Row],[مبيعات محلية 14%]]*14%</f>
        <v>0</v>
      </c>
      <c r="Q127" s="1">
        <f>Table13[[#This Row],[مشتريات محلية 14%]]+Table13[[#This Row],[مشتريات معفية]]+Table13[[#This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2</v>
      </c>
      <c r="F128" s="1">
        <f>Table13[[#This Row],[مبيعات محلية 14%]]*14%</f>
        <v>0</v>
      </c>
      <c r="I128" s="1">
        <f>Table13[[#This Row],[مبيعات جدول 5% ]]*5%</f>
        <v>0</v>
      </c>
      <c r="K128" s="1">
        <f>Table13[[#This Row],[مبيعات محلية 14%]]+Table13[[#This Row],[مبيعات معفية]]+Table13[[#This Row],[مبيعات جدول 5% ]]+Table13[[#This Row],[مبيعات تصدير]]</f>
        <v>0</v>
      </c>
      <c r="M128" s="1">
        <f>Table13[[#This Row],[مبيعات محلية 14%]]*14%</f>
        <v>0</v>
      </c>
      <c r="P128" s="1">
        <f>Table13[[#This Row],[مبيعات محلية 14%]]*14%</f>
        <v>0</v>
      </c>
      <c r="Q128" s="1">
        <f>Table13[[#This Row],[مشتريات محلية 14%]]+Table13[[#This Row],[مشتريات معفية]]+Table13[[#This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2</v>
      </c>
      <c r="F129" s="1">
        <f>Table13[[#This Row],[مبيعات محلية 14%]]*14%</f>
        <v>0</v>
      </c>
      <c r="I129" s="1">
        <f>Table13[[#This Row],[مبيعات جدول 5% ]]*5%</f>
        <v>0</v>
      </c>
      <c r="K129" s="1">
        <f>Table13[[#This Row],[مبيعات محلية 14%]]+Table13[[#This Row],[مبيعات معفية]]+Table13[[#This Row],[مبيعات جدول 5% ]]+Table13[[#This Row],[مبيعات تصدير]]</f>
        <v>0</v>
      </c>
      <c r="M129" s="1">
        <f>Table13[[#This Row],[مبيعات محلية 14%]]*14%</f>
        <v>0</v>
      </c>
      <c r="P129" s="1">
        <f>Table13[[#This Row],[مبيعات محلية 14%]]*14%</f>
        <v>0</v>
      </c>
      <c r="Q129" s="1">
        <f>Table13[[#This Row],[مشتريات محلية 14%]]+Table13[[#This Row],[مشتريات معفية]]+Table13[[#This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2</v>
      </c>
      <c r="F130" s="1">
        <f>Table13[[#This Row],[مبيعات محلية 14%]]*14%</f>
        <v>0</v>
      </c>
      <c r="I130" s="1">
        <f>Table13[[#This Row],[مبيعات جدول 5% ]]*5%</f>
        <v>0</v>
      </c>
      <c r="K130" s="1">
        <f>Table13[[#This Row],[مبيعات محلية 14%]]+Table13[[#This Row],[مبيعات معفية]]+Table13[[#This Row],[مبيعات جدول 5% ]]+Table13[[#This Row],[مبيعات تصدير]]</f>
        <v>0</v>
      </c>
      <c r="M130" s="1">
        <f>Table13[[#This Row],[مبيعات محلية 14%]]*14%</f>
        <v>0</v>
      </c>
      <c r="P130" s="1">
        <f>Table13[[#This Row],[مبيعات محلية 14%]]*14%</f>
        <v>0</v>
      </c>
      <c r="Q130" s="1">
        <f>Table13[[#This Row],[مشتريات محلية 14%]]+Table13[[#This Row],[مشتريات معفية]]+Table13[[#This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2</v>
      </c>
      <c r="F131" s="1">
        <f>Table13[[#This Row],[مبيعات محلية 14%]]*14%</f>
        <v>0</v>
      </c>
      <c r="I131" s="1">
        <f>Table13[[#This Row],[مبيعات جدول 5% ]]*5%</f>
        <v>0</v>
      </c>
      <c r="K131" s="1">
        <f>Table13[[#This Row],[مبيعات محلية 14%]]+Table13[[#This Row],[مبيعات معفية]]+Table13[[#This Row],[مبيعات جدول 5% ]]+Table13[[#This Row],[مبيعات تصدير]]</f>
        <v>0</v>
      </c>
      <c r="M131" s="1">
        <f>Table13[[#This Row],[مبيعات محلية 14%]]*14%</f>
        <v>0</v>
      </c>
      <c r="P131" s="1">
        <f>Table13[[#This Row],[مبيعات محلية 14%]]*14%</f>
        <v>0</v>
      </c>
      <c r="Q131" s="1">
        <f>Table13[[#This Row],[مشتريات محلية 14%]]+Table13[[#This Row],[مشتريات معفية]]+Table13[[#This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2</v>
      </c>
      <c r="F132" s="1">
        <f>Table13[[#This Row],[مبيعات محلية 14%]]*14%</f>
        <v>0</v>
      </c>
      <c r="I132" s="1">
        <f>Table13[[#This Row],[مبيعات جدول 5% ]]*5%</f>
        <v>0</v>
      </c>
      <c r="K132" s="1">
        <f>Table13[[#This Row],[مبيعات محلية 14%]]+Table13[[#This Row],[مبيعات معفية]]+Table13[[#This Row],[مبيعات جدول 5% ]]+Table13[[#This Row],[مبيعات تصدير]]</f>
        <v>0</v>
      </c>
      <c r="M132" s="1">
        <f>Table13[[#This Row],[مبيعات محلية 14%]]*14%</f>
        <v>0</v>
      </c>
      <c r="P132" s="1">
        <f>Table13[[#This Row],[مبيعات محلية 14%]]*14%</f>
        <v>0</v>
      </c>
      <c r="Q132" s="1">
        <f>Table13[[#This Row],[مشتريات محلية 14%]]+Table13[[#This Row],[مشتريات معفية]]+Table13[[#This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2</v>
      </c>
      <c r="F133" s="1">
        <f>Table13[[#This Row],[مبيعات محلية 14%]]*14%</f>
        <v>0</v>
      </c>
      <c r="I133" s="1">
        <f>Table13[[#This Row],[مبيعات جدول 5% ]]*5%</f>
        <v>0</v>
      </c>
      <c r="K133" s="1">
        <f>Table13[[#This Row],[مبيعات محلية 14%]]+Table13[[#This Row],[مبيعات معفية]]+Table13[[#This Row],[مبيعات جدول 5% ]]+Table13[[#This Row],[مبيعات تصدير]]</f>
        <v>0</v>
      </c>
      <c r="M133" s="1">
        <f>Table13[[#This Row],[مبيعات محلية 14%]]*14%</f>
        <v>0</v>
      </c>
      <c r="P133" s="1">
        <f>Table13[[#This Row],[مبيعات محلية 14%]]*14%</f>
        <v>0</v>
      </c>
      <c r="Q133" s="1">
        <f>Table13[[#This Row],[مشتريات محلية 14%]]+Table13[[#This Row],[مشتريات معفية]]+Table13[[#This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2</v>
      </c>
      <c r="F134" s="1">
        <f>Table13[[#This Row],[مبيعات محلية 14%]]*14%</f>
        <v>0</v>
      </c>
      <c r="I134" s="1">
        <f>Table13[[#This Row],[مبيعات جدول 5% ]]*5%</f>
        <v>0</v>
      </c>
      <c r="K134" s="1">
        <f>Table13[[#This Row],[مبيعات محلية 14%]]+Table13[[#This Row],[مبيعات معفية]]+Table13[[#This Row],[مبيعات جدول 5% ]]+Table13[[#This Row],[مبيعات تصدير]]</f>
        <v>0</v>
      </c>
      <c r="M134" s="1">
        <f>Table13[[#This Row],[مبيعات محلية 14%]]*14%</f>
        <v>0</v>
      </c>
      <c r="P134" s="1">
        <f>Table13[[#This Row],[مبيعات محلية 14%]]*14%</f>
        <v>0</v>
      </c>
      <c r="Q134" s="1">
        <f>Table13[[#This Row],[مشتريات محلية 14%]]+Table13[[#This Row],[مشتريات معفية]]+Table13[[#This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2</v>
      </c>
      <c r="F135" s="1">
        <f>Table13[[#This Row],[مبيعات محلية 14%]]*14%</f>
        <v>0</v>
      </c>
      <c r="I135" s="1">
        <f>Table13[[#This Row],[مبيعات جدول 5% ]]*5%</f>
        <v>0</v>
      </c>
      <c r="K135" s="1">
        <f>Table13[[#This Row],[مبيعات محلية 14%]]+Table13[[#This Row],[مبيعات معفية]]+Table13[[#This Row],[مبيعات جدول 5% ]]+Table13[[#This Row],[مبيعات تصدير]]</f>
        <v>0</v>
      </c>
      <c r="M135" s="1">
        <f>Table13[[#This Row],[مبيعات محلية 14%]]*14%</f>
        <v>0</v>
      </c>
      <c r="P135" s="1">
        <f>Table13[[#This Row],[مبيعات محلية 14%]]*14%</f>
        <v>0</v>
      </c>
      <c r="Q135" s="1">
        <f>Table13[[#This Row],[مشتريات محلية 14%]]+Table13[[#This Row],[مشتريات معفية]]+Table13[[#This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2</v>
      </c>
      <c r="F136" s="1">
        <f>Table13[[#This Row],[مبيعات محلية 14%]]*14%</f>
        <v>0</v>
      </c>
      <c r="I136" s="1">
        <f>Table13[[#This Row],[مبيعات جدول 5% ]]*5%</f>
        <v>0</v>
      </c>
      <c r="K136" s="1">
        <f>Table13[[#This Row],[مبيعات محلية 14%]]+Table13[[#This Row],[مبيعات معفية]]+Table13[[#This Row],[مبيعات جدول 5% ]]+Table13[[#This Row],[مبيعات تصدير]]</f>
        <v>0</v>
      </c>
      <c r="M136" s="1">
        <f>Table13[[#This Row],[مبيعات محلية 14%]]*14%</f>
        <v>0</v>
      </c>
      <c r="P136" s="1">
        <f>Table13[[#This Row],[مبيعات محلية 14%]]*14%</f>
        <v>0</v>
      </c>
      <c r="Q136" s="1">
        <f>Table13[[#This Row],[مشتريات محلية 14%]]+Table13[[#This Row],[مشتريات معفية]]+Table13[[#This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2</v>
      </c>
      <c r="F137" s="1">
        <f>Table13[[#This Row],[مبيعات محلية 14%]]*14%</f>
        <v>0</v>
      </c>
      <c r="I137" s="1">
        <f>Table13[[#This Row],[مبيعات جدول 5% ]]*5%</f>
        <v>0</v>
      </c>
      <c r="K137" s="1">
        <f>Table13[[#This Row],[مبيعات محلية 14%]]+Table13[[#This Row],[مبيعات معفية]]+Table13[[#This Row],[مبيعات جدول 5% ]]+Table13[[#This Row],[مبيعات تصدير]]</f>
        <v>0</v>
      </c>
      <c r="M137" s="1">
        <f>Table13[[#This Row],[مبيعات محلية 14%]]*14%</f>
        <v>0</v>
      </c>
      <c r="P137" s="1">
        <f>Table13[[#This Row],[مبيعات محلية 14%]]*14%</f>
        <v>0</v>
      </c>
      <c r="Q137" s="1">
        <f>Table13[[#This Row],[مشتريات محلية 14%]]+Table13[[#This Row],[مشتريات معفية]]+Table13[[#This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2</v>
      </c>
      <c r="F138" s="1">
        <f>Table13[[#This Row],[مبيعات محلية 14%]]*14%</f>
        <v>0</v>
      </c>
      <c r="I138" s="1">
        <f>Table13[[#This Row],[مبيعات جدول 5% ]]*5%</f>
        <v>0</v>
      </c>
      <c r="K138" s="1">
        <f>Table13[[#This Row],[مبيعات محلية 14%]]+Table13[[#This Row],[مبيعات معفية]]+Table13[[#This Row],[مبيعات جدول 5% ]]+Table13[[#This Row],[مبيعات تصدير]]</f>
        <v>0</v>
      </c>
      <c r="M138" s="1">
        <f>Table13[[#This Row],[مبيعات محلية 14%]]*14%</f>
        <v>0</v>
      </c>
      <c r="P138" s="1">
        <f>Table13[[#This Row],[مبيعات محلية 14%]]*14%</f>
        <v>0</v>
      </c>
      <c r="Q138" s="1">
        <f>Table13[[#This Row],[مشتريات محلية 14%]]+Table13[[#This Row],[مشتريات معفية]]+Table13[[#This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2</v>
      </c>
      <c r="F139" s="1">
        <f>Table13[[#This Row],[مبيعات محلية 14%]]*14%</f>
        <v>0</v>
      </c>
      <c r="I139" s="1">
        <f>Table13[[#This Row],[مبيعات جدول 5% ]]*5%</f>
        <v>0</v>
      </c>
      <c r="K139" s="1">
        <f>Table13[[#This Row],[مبيعات محلية 14%]]+Table13[[#This Row],[مبيعات معفية]]+Table13[[#This Row],[مبيعات جدول 5% ]]+Table13[[#This Row],[مبيعات تصدير]]</f>
        <v>0</v>
      </c>
      <c r="M139" s="1">
        <f>Table13[[#This Row],[مبيعات محلية 14%]]*14%</f>
        <v>0</v>
      </c>
      <c r="P139" s="1">
        <f>Table13[[#This Row],[مبيعات محلية 14%]]*14%</f>
        <v>0</v>
      </c>
      <c r="Q139" s="1">
        <f>Table13[[#This Row],[مشتريات محلية 14%]]+Table13[[#This Row],[مشتريات معفية]]+Table13[[#This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2</v>
      </c>
      <c r="F140" s="1">
        <f>Table13[[#This Row],[مبيعات محلية 14%]]*14%</f>
        <v>0</v>
      </c>
      <c r="I140" s="1">
        <f>Table13[[#This Row],[مبيعات جدول 5% ]]*5%</f>
        <v>0</v>
      </c>
      <c r="K140" s="1">
        <f>Table13[[#This Row],[مبيعات محلية 14%]]+Table13[[#This Row],[مبيعات معفية]]+Table13[[#This Row],[مبيعات جدول 5% ]]+Table13[[#This Row],[مبيعات تصدير]]</f>
        <v>0</v>
      </c>
      <c r="M140" s="1">
        <f>Table13[[#This Row],[مبيعات محلية 14%]]*14%</f>
        <v>0</v>
      </c>
      <c r="P140" s="1">
        <f>Table13[[#This Row],[مبيعات محلية 14%]]*14%</f>
        <v>0</v>
      </c>
      <c r="Q140" s="1">
        <f>Table13[[#This Row],[مشتريات محلية 14%]]+Table13[[#This Row],[مشتريات معفية]]+Table13[[#This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2</v>
      </c>
      <c r="F141" s="1">
        <f>Table13[[#This Row],[مبيعات محلية 14%]]*14%</f>
        <v>0</v>
      </c>
      <c r="I141" s="1">
        <f>Table13[[#This Row],[مبيعات جدول 5% ]]*5%</f>
        <v>0</v>
      </c>
      <c r="K141" s="1">
        <f>Table13[[#This Row],[مبيعات محلية 14%]]+Table13[[#This Row],[مبيعات معفية]]+Table13[[#This Row],[مبيعات جدول 5% ]]+Table13[[#This Row],[مبيعات تصدير]]</f>
        <v>0</v>
      </c>
      <c r="M141" s="1">
        <f>Table13[[#This Row],[مبيعات محلية 14%]]*14%</f>
        <v>0</v>
      </c>
      <c r="P141" s="1">
        <f>Table13[[#This Row],[مبيعات محلية 14%]]*14%</f>
        <v>0</v>
      </c>
      <c r="Q141" s="1">
        <f>Table13[[#This Row],[مشتريات محلية 14%]]+Table13[[#This Row],[مشتريات معفية]]+Table13[[#This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2</v>
      </c>
      <c r="F142" s="1">
        <f>Table13[[#This Row],[مبيعات محلية 14%]]*14%</f>
        <v>0</v>
      </c>
      <c r="I142" s="1">
        <f>Table13[[#This Row],[مبيعات جدول 5% ]]*5%</f>
        <v>0</v>
      </c>
      <c r="K142" s="1">
        <f>Table13[[#This Row],[مبيعات محلية 14%]]+Table13[[#This Row],[مبيعات معفية]]+Table13[[#This Row],[مبيعات جدول 5% ]]+Table13[[#This Row],[مبيعات تصدير]]</f>
        <v>0</v>
      </c>
      <c r="M142" s="1">
        <f>Table13[[#This Row],[مبيعات محلية 14%]]*14%</f>
        <v>0</v>
      </c>
      <c r="P142" s="1">
        <f>Table13[[#This Row],[مبيعات محلية 14%]]*14%</f>
        <v>0</v>
      </c>
      <c r="Q142" s="1">
        <f>Table13[[#This Row],[مشتريات محلية 14%]]+Table13[[#This Row],[مشتريات معفية]]+Table13[[#This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2</v>
      </c>
      <c r="F143" s="1">
        <f>Table13[[#This Row],[مبيعات محلية 14%]]*14%</f>
        <v>0</v>
      </c>
      <c r="I143" s="1">
        <f>Table13[[#This Row],[مبيعات جدول 5% ]]*5%</f>
        <v>0</v>
      </c>
      <c r="K143" s="1">
        <f>Table13[[#This Row],[مبيعات محلية 14%]]+Table13[[#This Row],[مبيعات معفية]]+Table13[[#This Row],[مبيعات جدول 5% ]]+Table13[[#This Row],[مبيعات تصدير]]</f>
        <v>0</v>
      </c>
      <c r="M143" s="1">
        <f>Table13[[#This Row],[مبيعات محلية 14%]]*14%</f>
        <v>0</v>
      </c>
      <c r="P143" s="1">
        <f>Table13[[#This Row],[مبيعات محلية 14%]]*14%</f>
        <v>0</v>
      </c>
      <c r="Q143" s="1">
        <f>Table13[[#This Row],[مشتريات محلية 14%]]+Table13[[#This Row],[مشتريات معفية]]+Table13[[#This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2</v>
      </c>
      <c r="F144" s="1">
        <f>Table13[[#This Row],[مبيعات محلية 14%]]*14%</f>
        <v>0</v>
      </c>
      <c r="I144" s="1">
        <f>Table13[[#This Row],[مبيعات جدول 5% ]]*5%</f>
        <v>0</v>
      </c>
      <c r="K144" s="1">
        <f>Table13[[#This Row],[مبيعات محلية 14%]]+Table13[[#This Row],[مبيعات معفية]]+Table13[[#This Row],[مبيعات جدول 5% ]]+Table13[[#This Row],[مبيعات تصدير]]</f>
        <v>0</v>
      </c>
      <c r="M144" s="1">
        <f>Table13[[#This Row],[مبيعات محلية 14%]]*14%</f>
        <v>0</v>
      </c>
      <c r="P144" s="1">
        <f>Table13[[#This Row],[مبيعات محلية 14%]]*14%</f>
        <v>0</v>
      </c>
      <c r="Q144" s="1">
        <f>Table13[[#This Row],[مشتريات محلية 14%]]+Table13[[#This Row],[مشتريات معفية]]+Table13[[#This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2</v>
      </c>
      <c r="F145" s="1">
        <f>Table13[[#This Row],[مبيعات محلية 14%]]*14%</f>
        <v>0</v>
      </c>
      <c r="I145" s="1">
        <f>Table13[[#This Row],[مبيعات جدول 5% ]]*5%</f>
        <v>0</v>
      </c>
      <c r="K145" s="1">
        <f>Table13[[#This Row],[مبيعات محلية 14%]]+Table13[[#This Row],[مبيعات معفية]]+Table13[[#This Row],[مبيعات جدول 5% ]]+Table13[[#This Row],[مبيعات تصدير]]</f>
        <v>0</v>
      </c>
      <c r="M145" s="1">
        <f>Table13[[#This Row],[مبيعات محلية 14%]]*14%</f>
        <v>0</v>
      </c>
      <c r="P145" s="1">
        <f>Table13[[#This Row],[مبيعات محلية 14%]]*14%</f>
        <v>0</v>
      </c>
      <c r="Q145" s="1">
        <f>Table13[[#This Row],[مشتريات محلية 14%]]+Table13[[#This Row],[مشتريات معفية]]+Table13[[#This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2</v>
      </c>
      <c r="F146" s="1">
        <f>Table13[[#This Row],[مبيعات محلية 14%]]*14%</f>
        <v>0</v>
      </c>
      <c r="I146" s="1">
        <f>Table13[[#This Row],[مبيعات جدول 5% ]]*5%</f>
        <v>0</v>
      </c>
      <c r="K146" s="1">
        <f>Table13[[#This Row],[مبيعات محلية 14%]]+Table13[[#This Row],[مبيعات معفية]]+Table13[[#This Row],[مبيعات جدول 5% ]]+Table13[[#This Row],[مبيعات تصدير]]</f>
        <v>0</v>
      </c>
      <c r="M146" s="1">
        <f>Table13[[#This Row],[مبيعات محلية 14%]]*14%</f>
        <v>0</v>
      </c>
      <c r="P146" s="1">
        <f>Table13[[#This Row],[مبيعات محلية 14%]]*14%</f>
        <v>0</v>
      </c>
      <c r="Q146" s="1">
        <f>Table13[[#This Row],[مشتريات محلية 14%]]+Table13[[#This Row],[مشتريات معفية]]+Table13[[#This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2</v>
      </c>
      <c r="F147" s="1">
        <f>Table13[[#This Row],[مبيعات محلية 14%]]*14%</f>
        <v>0</v>
      </c>
      <c r="I147" s="1">
        <f>Table13[[#This Row],[مبيعات جدول 5% ]]*5%</f>
        <v>0</v>
      </c>
      <c r="K147" s="1">
        <f>Table13[[#This Row],[مبيعات محلية 14%]]+Table13[[#This Row],[مبيعات معفية]]+Table13[[#This Row],[مبيعات جدول 5% ]]+Table13[[#This Row],[مبيعات تصدير]]</f>
        <v>0</v>
      </c>
      <c r="M147" s="1">
        <f>Table13[[#This Row],[مبيعات محلية 14%]]*14%</f>
        <v>0</v>
      </c>
      <c r="P147" s="1">
        <f>Table13[[#This Row],[مبيعات محلية 14%]]*14%</f>
        <v>0</v>
      </c>
      <c r="Q147" s="1">
        <f>Table13[[#This Row],[مشتريات محلية 14%]]+Table13[[#This Row],[مشتريات معفية]]+Table13[[#This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2</v>
      </c>
      <c r="F148" s="1">
        <f>Table13[[#This Row],[مبيعات محلية 14%]]*14%</f>
        <v>0</v>
      </c>
      <c r="I148" s="1">
        <f>Table13[[#This Row],[مبيعات جدول 5% ]]*5%</f>
        <v>0</v>
      </c>
      <c r="K148" s="1">
        <f>Table13[[#This Row],[مبيعات محلية 14%]]+Table13[[#This Row],[مبيعات معفية]]+Table13[[#This Row],[مبيعات جدول 5% ]]+Table13[[#This Row],[مبيعات تصدير]]</f>
        <v>0</v>
      </c>
      <c r="M148" s="1">
        <f>Table13[[#This Row],[مبيعات محلية 14%]]*14%</f>
        <v>0</v>
      </c>
      <c r="P148" s="1">
        <f>Table13[[#This Row],[مبيعات محلية 14%]]*14%</f>
        <v>0</v>
      </c>
      <c r="Q148" s="1">
        <f>Table13[[#This Row],[مشتريات محلية 14%]]+Table13[[#This Row],[مشتريات معفية]]+Table13[[#This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2</v>
      </c>
      <c r="F149" s="1">
        <f>Table13[[#This Row],[مبيعات محلية 14%]]*14%</f>
        <v>0</v>
      </c>
      <c r="I149" s="1">
        <f>Table13[[#This Row],[مبيعات جدول 5% ]]*5%</f>
        <v>0</v>
      </c>
      <c r="K149" s="1">
        <f>Table13[[#This Row],[مبيعات محلية 14%]]+Table13[[#This Row],[مبيعات معفية]]+Table13[[#This Row],[مبيعات جدول 5% ]]+Table13[[#This Row],[مبيعات تصدير]]</f>
        <v>0</v>
      </c>
      <c r="M149" s="1">
        <f>Table13[[#This Row],[مبيعات محلية 14%]]*14%</f>
        <v>0</v>
      </c>
      <c r="P149" s="1">
        <f>Table13[[#This Row],[مبيعات محلية 14%]]*14%</f>
        <v>0</v>
      </c>
      <c r="Q149" s="1">
        <f>Table13[[#This Row],[مشتريات محلية 14%]]+Table13[[#This Row],[مشتريات معفية]]+Table13[[#This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2</v>
      </c>
      <c r="F150" s="1">
        <f>Table13[[#This Row],[مبيعات محلية 14%]]*14%</f>
        <v>0</v>
      </c>
      <c r="I150" s="1">
        <f>Table13[[#This Row],[مبيعات جدول 5% ]]*5%</f>
        <v>0</v>
      </c>
      <c r="K150" s="1">
        <f>Table13[[#This Row],[مبيعات محلية 14%]]+Table13[[#This Row],[مبيعات معفية]]+Table13[[#This Row],[مبيعات جدول 5% ]]+Table13[[#This Row],[مبيعات تصدير]]</f>
        <v>0</v>
      </c>
      <c r="M150" s="1">
        <f>Table13[[#This Row],[مبيعات محلية 14%]]*14%</f>
        <v>0</v>
      </c>
      <c r="P150" s="1">
        <f>Table13[[#This Row],[مبيعات محلية 14%]]*14%</f>
        <v>0</v>
      </c>
      <c r="Q150" s="1">
        <f>Table13[[#This Row],[مشتريات محلية 14%]]+Table13[[#This Row],[مشتريات معفية]]+Table13[[#This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2</v>
      </c>
      <c r="F151" s="1">
        <f>Table13[[#This Row],[مبيعات محلية 14%]]*14%</f>
        <v>0</v>
      </c>
      <c r="I151" s="1">
        <f>Table13[[#This Row],[مبيعات جدول 5% ]]*5%</f>
        <v>0</v>
      </c>
      <c r="K151" s="1">
        <f>Table13[[#This Row],[مبيعات محلية 14%]]+Table13[[#This Row],[مبيعات معفية]]+Table13[[#This Row],[مبيعات جدول 5% ]]+Table13[[#This Row],[مبيعات تصدير]]</f>
        <v>0</v>
      </c>
      <c r="M151" s="1">
        <f>Table13[[#This Row],[مبيعات محلية 14%]]*14%</f>
        <v>0</v>
      </c>
      <c r="P151" s="1">
        <f>Table13[[#This Row],[مبيعات محلية 14%]]*14%</f>
        <v>0</v>
      </c>
      <c r="Q151" s="1">
        <f>Table13[[#This Row],[مشتريات محلية 14%]]+Table13[[#This Row],[مشتريات معفية]]+Table13[[#This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2</v>
      </c>
      <c r="F152" s="1">
        <f>Table13[[#This Row],[مبيعات محلية 14%]]*14%</f>
        <v>0</v>
      </c>
      <c r="I152" s="1">
        <f>Table13[[#This Row],[مبيعات جدول 5% ]]*5%</f>
        <v>0</v>
      </c>
      <c r="K152" s="1">
        <f>Table13[[#This Row],[مبيعات محلية 14%]]+Table13[[#This Row],[مبيعات معفية]]+Table13[[#This Row],[مبيعات جدول 5% ]]+Table13[[#This Row],[مبيعات تصدير]]</f>
        <v>0</v>
      </c>
      <c r="M152" s="1">
        <f>Table13[[#This Row],[مبيعات محلية 14%]]*14%</f>
        <v>0</v>
      </c>
      <c r="P152" s="1">
        <f>Table13[[#This Row],[مبيعات محلية 14%]]*14%</f>
        <v>0</v>
      </c>
      <c r="Q152" s="1">
        <f>Table13[[#This Row],[مشتريات محلية 14%]]+Table13[[#This Row],[مشتريات معفية]]+Table13[[#This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2</v>
      </c>
      <c r="F153" s="1">
        <f>Table13[[#This Row],[مبيعات محلية 14%]]*14%</f>
        <v>0</v>
      </c>
      <c r="I153" s="1">
        <f>Table13[[#This Row],[مبيعات جدول 5% ]]*5%</f>
        <v>0</v>
      </c>
      <c r="K153" s="1">
        <f>Table13[[#This Row],[مبيعات محلية 14%]]+Table13[[#This Row],[مبيعات معفية]]+Table13[[#This Row],[مبيعات جدول 5% ]]+Table13[[#This Row],[مبيعات تصدير]]</f>
        <v>0</v>
      </c>
      <c r="M153" s="1">
        <f>Table13[[#This Row],[مبيعات محلية 14%]]*14%</f>
        <v>0</v>
      </c>
      <c r="P153" s="1">
        <f>Table13[[#This Row],[مبيعات محلية 14%]]*14%</f>
        <v>0</v>
      </c>
      <c r="Q153" s="1">
        <f>Table13[[#This Row],[مشتريات محلية 14%]]+Table13[[#This Row],[مشتريات معفية]]+Table13[[#This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2</v>
      </c>
      <c r="F154" s="1">
        <f>Table13[[#This Row],[مبيعات محلية 14%]]*14%</f>
        <v>0</v>
      </c>
      <c r="I154" s="1">
        <f>Table13[[#This Row],[مبيعات جدول 5% ]]*5%</f>
        <v>0</v>
      </c>
      <c r="K154" s="1">
        <f>Table13[[#This Row],[مبيعات محلية 14%]]+Table13[[#This Row],[مبيعات معفية]]+Table13[[#This Row],[مبيعات جدول 5% ]]+Table13[[#This Row],[مبيعات تصدير]]</f>
        <v>0</v>
      </c>
      <c r="M154" s="1">
        <f>Table13[[#This Row],[مبيعات محلية 14%]]*14%</f>
        <v>0</v>
      </c>
      <c r="P154" s="1">
        <f>Table13[[#This Row],[مبيعات محلية 14%]]*14%</f>
        <v>0</v>
      </c>
      <c r="Q154" s="1">
        <f>Table13[[#This Row],[مشتريات محلية 14%]]+Table13[[#This Row],[مشتريات معفية]]+Table13[[#This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2</v>
      </c>
      <c r="F155" s="1">
        <f>Table13[[#This Row],[مبيعات محلية 14%]]*14%</f>
        <v>0</v>
      </c>
      <c r="I155" s="1">
        <f>Table13[[#This Row],[مبيعات جدول 5% ]]*5%</f>
        <v>0</v>
      </c>
      <c r="K155" s="1">
        <f>Table13[[#This Row],[مبيعات محلية 14%]]+Table13[[#This Row],[مبيعات معفية]]+Table13[[#This Row],[مبيعات جدول 5% ]]+Table13[[#This Row],[مبيعات تصدير]]</f>
        <v>0</v>
      </c>
      <c r="M155" s="1">
        <f>Table13[[#This Row],[مبيعات محلية 14%]]*14%</f>
        <v>0</v>
      </c>
      <c r="P155" s="1">
        <f>Table13[[#This Row],[مبيعات محلية 14%]]*14%</f>
        <v>0</v>
      </c>
      <c r="Q155" s="1">
        <f>Table13[[#This Row],[مشتريات محلية 14%]]+Table13[[#This Row],[مشتريات معفية]]+Table13[[#This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2</v>
      </c>
      <c r="F156" s="1">
        <f>Table13[[#This Row],[مبيعات محلية 14%]]*14%</f>
        <v>0</v>
      </c>
      <c r="I156" s="1">
        <f>Table13[[#This Row],[مبيعات جدول 5% ]]*5%</f>
        <v>0</v>
      </c>
      <c r="K156" s="1">
        <f>Table13[[#This Row],[مبيعات محلية 14%]]+Table13[[#This Row],[مبيعات معفية]]+Table13[[#This Row],[مبيعات جدول 5% ]]+Table13[[#This Row],[مبيعات تصدير]]</f>
        <v>0</v>
      </c>
      <c r="M156" s="1">
        <f>Table13[[#This Row],[مبيعات محلية 14%]]*14%</f>
        <v>0</v>
      </c>
      <c r="P156" s="1">
        <f>Table13[[#This Row],[مبيعات محلية 14%]]*14%</f>
        <v>0</v>
      </c>
      <c r="Q156" s="1">
        <f>Table13[[#This Row],[مشتريات محلية 14%]]+Table13[[#This Row],[مشتريات معفية]]+Table13[[#This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2</v>
      </c>
      <c r="F157" s="1">
        <f>Table13[[#This Row],[مبيعات محلية 14%]]*14%</f>
        <v>0</v>
      </c>
      <c r="I157" s="1">
        <f>Table13[[#This Row],[مبيعات جدول 5% ]]*5%</f>
        <v>0</v>
      </c>
      <c r="K157" s="1">
        <f>Table13[[#This Row],[مبيعات محلية 14%]]+Table13[[#This Row],[مبيعات معفية]]+Table13[[#This Row],[مبيعات جدول 5% ]]+Table13[[#This Row],[مبيعات تصدير]]</f>
        <v>0</v>
      </c>
      <c r="M157" s="1">
        <f>Table13[[#This Row],[مبيعات محلية 14%]]*14%</f>
        <v>0</v>
      </c>
      <c r="P157" s="1">
        <f>Table13[[#This Row],[مبيعات محلية 14%]]*14%</f>
        <v>0</v>
      </c>
      <c r="Q157" s="1">
        <f>Table13[[#This Row],[مشتريات محلية 14%]]+Table13[[#This Row],[مشتريات معفية]]+Table13[[#This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2</v>
      </c>
      <c r="F158" s="1">
        <f>Table13[[#This Row],[مبيعات محلية 14%]]*14%</f>
        <v>0</v>
      </c>
      <c r="I158" s="1">
        <f>Table13[[#This Row],[مبيعات جدول 5% ]]*5%</f>
        <v>0</v>
      </c>
      <c r="K158" s="1">
        <f>Table13[[#This Row],[مبيعات محلية 14%]]+Table13[[#This Row],[مبيعات معفية]]+Table13[[#This Row],[مبيعات جدول 5% ]]+Table13[[#This Row],[مبيعات تصدير]]</f>
        <v>0</v>
      </c>
      <c r="M158" s="1">
        <f>Table13[[#This Row],[مبيعات محلية 14%]]*14%</f>
        <v>0</v>
      </c>
      <c r="P158" s="1">
        <f>Table13[[#This Row],[مبيعات محلية 14%]]*14%</f>
        <v>0</v>
      </c>
      <c r="Q158" s="1">
        <f>Table13[[#This Row],[مشتريات محلية 14%]]+Table13[[#This Row],[مشتريات معفية]]+Table13[[#This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2</v>
      </c>
      <c r="F159" s="1">
        <f>Table13[[#This Row],[مبيعات محلية 14%]]*14%</f>
        <v>0</v>
      </c>
      <c r="I159" s="1">
        <f>Table13[[#This Row],[مبيعات جدول 5% ]]*5%</f>
        <v>0</v>
      </c>
      <c r="K159" s="1">
        <f>Table13[[#This Row],[مبيعات محلية 14%]]+Table13[[#This Row],[مبيعات معفية]]+Table13[[#This Row],[مبيعات جدول 5% ]]+Table13[[#This Row],[مبيعات تصدير]]</f>
        <v>0</v>
      </c>
      <c r="M159" s="1">
        <f>Table13[[#This Row],[مبيعات محلية 14%]]*14%</f>
        <v>0</v>
      </c>
      <c r="P159" s="1">
        <f>Table13[[#This Row],[مبيعات محلية 14%]]*14%</f>
        <v>0</v>
      </c>
      <c r="Q159" s="1">
        <f>Table13[[#This Row],[مشتريات محلية 14%]]+Table13[[#This Row],[مشتريات معفية]]+Table13[[#This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2</v>
      </c>
      <c r="F160" s="1">
        <f>Table13[[#This Row],[مبيعات محلية 14%]]*14%</f>
        <v>0</v>
      </c>
      <c r="I160" s="1">
        <f>Table13[[#This Row],[مبيعات جدول 5% ]]*5%</f>
        <v>0</v>
      </c>
      <c r="K160" s="1">
        <f>Table13[[#This Row],[مبيعات محلية 14%]]+Table13[[#This Row],[مبيعات معفية]]+Table13[[#This Row],[مبيعات جدول 5% ]]+Table13[[#This Row],[مبيعات تصدير]]</f>
        <v>0</v>
      </c>
      <c r="M160" s="1">
        <f>Table13[[#This Row],[مبيعات محلية 14%]]*14%</f>
        <v>0</v>
      </c>
      <c r="P160" s="1">
        <f>Table13[[#This Row],[مبيعات محلية 14%]]*14%</f>
        <v>0</v>
      </c>
      <c r="Q160" s="1">
        <f>Table13[[#This Row],[مشتريات محلية 14%]]+Table13[[#This Row],[مشتريات معفية]]+Table13[[#This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2</v>
      </c>
      <c r="F161" s="1">
        <f>Table13[[#This Row],[مبيعات محلية 14%]]*14%</f>
        <v>0</v>
      </c>
      <c r="I161" s="1">
        <f>Table13[[#This Row],[مبيعات جدول 5% ]]*5%</f>
        <v>0</v>
      </c>
      <c r="K161" s="1">
        <f>Table13[[#This Row],[مبيعات محلية 14%]]+Table13[[#This Row],[مبيعات معفية]]+Table13[[#This Row],[مبيعات جدول 5% ]]+Table13[[#This Row],[مبيعات تصدير]]</f>
        <v>0</v>
      </c>
      <c r="M161" s="1">
        <f>Table13[[#This Row],[مبيعات محلية 14%]]*14%</f>
        <v>0</v>
      </c>
      <c r="P161" s="1">
        <f>Table13[[#This Row],[مبيعات محلية 14%]]*14%</f>
        <v>0</v>
      </c>
      <c r="Q161" s="1">
        <f>Table13[[#This Row],[مشتريات محلية 14%]]+Table13[[#This Row],[مشتريات معفية]]+Table13[[#This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2</v>
      </c>
      <c r="F162" s="1">
        <f>Table13[[#This Row],[مبيعات محلية 14%]]*14%</f>
        <v>0</v>
      </c>
      <c r="I162" s="1">
        <f>Table13[[#This Row],[مبيعات جدول 5% ]]*5%</f>
        <v>0</v>
      </c>
      <c r="K162" s="1">
        <f>Table13[[#This Row],[مبيعات محلية 14%]]+Table13[[#This Row],[مبيعات معفية]]+Table13[[#This Row],[مبيعات جدول 5% ]]+Table13[[#This Row],[مبيعات تصدير]]</f>
        <v>0</v>
      </c>
      <c r="M162" s="1">
        <f>Table13[[#This Row],[مبيعات محلية 14%]]*14%</f>
        <v>0</v>
      </c>
      <c r="P162" s="1">
        <f>Table13[[#This Row],[مبيعات محلية 14%]]*14%</f>
        <v>0</v>
      </c>
      <c r="Q162" s="1">
        <f>Table13[[#This Row],[مشتريات محلية 14%]]+Table13[[#This Row],[مشتريات معفية]]+Table13[[#This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2</v>
      </c>
      <c r="F163" s="1">
        <f>Table13[[#This Row],[مبيعات محلية 14%]]*14%</f>
        <v>0</v>
      </c>
      <c r="I163" s="1">
        <f>Table13[[#This Row],[مبيعات جدول 5% ]]*5%</f>
        <v>0</v>
      </c>
      <c r="K163" s="1">
        <f>Table13[[#This Row],[مبيعات محلية 14%]]+Table13[[#This Row],[مبيعات معفية]]+Table13[[#This Row],[مبيعات جدول 5% ]]+Table13[[#This Row],[مبيعات تصدير]]</f>
        <v>0</v>
      </c>
      <c r="M163" s="1">
        <f>Table13[[#This Row],[مبيعات محلية 14%]]*14%</f>
        <v>0</v>
      </c>
      <c r="P163" s="1">
        <f>Table13[[#This Row],[مبيعات محلية 14%]]*14%</f>
        <v>0</v>
      </c>
      <c r="Q163" s="1">
        <f>Table13[[#This Row],[مشتريات محلية 14%]]+Table13[[#This Row],[مشتريات معفية]]+Table13[[#This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2</v>
      </c>
      <c r="F164" s="1">
        <f>Table13[[#This Row],[مبيعات محلية 14%]]*14%</f>
        <v>0</v>
      </c>
      <c r="I164" s="1">
        <f>Table13[[#This Row],[مبيعات جدول 5% ]]*5%</f>
        <v>0</v>
      </c>
      <c r="K164" s="1">
        <f>Table13[[#This Row],[مبيعات محلية 14%]]+Table13[[#This Row],[مبيعات معفية]]+Table13[[#This Row],[مبيعات جدول 5% ]]+Table13[[#This Row],[مبيعات تصدير]]</f>
        <v>0</v>
      </c>
      <c r="M164" s="1">
        <f>Table13[[#This Row],[مبيعات محلية 14%]]*14%</f>
        <v>0</v>
      </c>
      <c r="P164" s="1">
        <f>Table13[[#This Row],[مبيعات محلية 14%]]*14%</f>
        <v>0</v>
      </c>
      <c r="Q164" s="1">
        <f>Table13[[#This Row],[مشتريات محلية 14%]]+Table13[[#This Row],[مشتريات معفية]]+Table13[[#This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2</v>
      </c>
      <c r="F165" s="1">
        <f>Table13[[#This Row],[مبيعات محلية 14%]]*14%</f>
        <v>0</v>
      </c>
      <c r="I165" s="1">
        <f>Table13[[#This Row],[مبيعات جدول 5% ]]*5%</f>
        <v>0</v>
      </c>
      <c r="K165" s="1">
        <f>Table13[[#This Row],[مبيعات محلية 14%]]+Table13[[#This Row],[مبيعات معفية]]+Table13[[#This Row],[مبيعات جدول 5% ]]+Table13[[#This Row],[مبيعات تصدير]]</f>
        <v>0</v>
      </c>
      <c r="M165" s="1">
        <f>Table13[[#This Row],[مبيعات محلية 14%]]*14%</f>
        <v>0</v>
      </c>
      <c r="P165" s="1">
        <f>Table13[[#This Row],[مبيعات محلية 14%]]*14%</f>
        <v>0</v>
      </c>
      <c r="Q165" s="1">
        <f>Table13[[#This Row],[مشتريات محلية 14%]]+Table13[[#This Row],[مشتريات معفية]]+Table13[[#This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2</v>
      </c>
      <c r="F166" s="1">
        <f>Table13[[#This Row],[مبيعات محلية 14%]]*14%</f>
        <v>0</v>
      </c>
      <c r="I166" s="1">
        <f>Table13[[#This Row],[مبيعات جدول 5% ]]*5%</f>
        <v>0</v>
      </c>
      <c r="K166" s="1">
        <f>Table13[[#This Row],[مبيعات محلية 14%]]+Table13[[#This Row],[مبيعات معفية]]+Table13[[#This Row],[مبيعات جدول 5% ]]+Table13[[#This Row],[مبيعات تصدير]]</f>
        <v>0</v>
      </c>
      <c r="M166" s="1">
        <f>Table13[[#This Row],[مبيعات محلية 14%]]*14%</f>
        <v>0</v>
      </c>
      <c r="P166" s="1">
        <f>Table13[[#This Row],[مبيعات محلية 14%]]*14%</f>
        <v>0</v>
      </c>
      <c r="Q166" s="1">
        <f>Table13[[#This Row],[مشتريات محلية 14%]]+Table13[[#This Row],[مشتريات معفية]]+Table13[[#This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2</v>
      </c>
      <c r="F167" s="1">
        <f>Table13[[#This Row],[مبيعات محلية 14%]]*14%</f>
        <v>0</v>
      </c>
      <c r="I167" s="1">
        <f>Table13[[#This Row],[مبيعات جدول 5% ]]*5%</f>
        <v>0</v>
      </c>
      <c r="K167" s="1">
        <f>Table13[[#This Row],[مبيعات محلية 14%]]+Table13[[#This Row],[مبيعات معفية]]+Table13[[#This Row],[مبيعات جدول 5% ]]+Table13[[#This Row],[مبيعات تصدير]]</f>
        <v>0</v>
      </c>
      <c r="M167" s="1">
        <f>Table13[[#This Row],[مبيعات محلية 14%]]*14%</f>
        <v>0</v>
      </c>
      <c r="P167" s="1">
        <f>Table13[[#This Row],[مبيعات محلية 14%]]*14%</f>
        <v>0</v>
      </c>
      <c r="Q167" s="1">
        <f>Table13[[#This Row],[مشتريات محلية 14%]]+Table13[[#This Row],[مشتريات معفية]]+Table13[[#This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2</v>
      </c>
      <c r="F168" s="1">
        <f>Table13[[#This Row],[مبيعات محلية 14%]]*14%</f>
        <v>0</v>
      </c>
      <c r="I168" s="1">
        <f>Table13[[#This Row],[مبيعات جدول 5% ]]*5%</f>
        <v>0</v>
      </c>
      <c r="K168" s="1">
        <f>Table13[[#This Row],[مبيعات محلية 14%]]+Table13[[#This Row],[مبيعات معفية]]+Table13[[#This Row],[مبيعات جدول 5% ]]+Table13[[#This Row],[مبيعات تصدير]]</f>
        <v>0</v>
      </c>
      <c r="M168" s="1">
        <f>Table13[[#This Row],[مبيعات محلية 14%]]*14%</f>
        <v>0</v>
      </c>
      <c r="P168" s="1">
        <f>Table13[[#This Row],[مبيعات محلية 14%]]*14%</f>
        <v>0</v>
      </c>
      <c r="Q168" s="1">
        <f>Table13[[#This Row],[مشتريات محلية 14%]]+Table13[[#This Row],[مشتريات معفية]]+Table13[[#This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2</v>
      </c>
      <c r="F169" s="1">
        <f>Table13[[#This Row],[مبيعات محلية 14%]]*14%</f>
        <v>0</v>
      </c>
      <c r="I169" s="1">
        <f>Table13[[#This Row],[مبيعات جدول 5% ]]*5%</f>
        <v>0</v>
      </c>
      <c r="K169" s="1">
        <f>Table13[[#This Row],[مبيعات محلية 14%]]+Table13[[#This Row],[مبيعات معفية]]+Table13[[#This Row],[مبيعات جدول 5% ]]+Table13[[#This Row],[مبيعات تصدير]]</f>
        <v>0</v>
      </c>
      <c r="M169" s="1">
        <f>Table13[[#This Row],[مبيعات محلية 14%]]*14%</f>
        <v>0</v>
      </c>
      <c r="P169" s="1">
        <f>Table13[[#This Row],[مبيعات محلية 14%]]*14%</f>
        <v>0</v>
      </c>
      <c r="Q169" s="1">
        <f>Table13[[#This Row],[مشتريات محلية 14%]]+Table13[[#This Row],[مشتريات معفية]]+Table13[[#This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2</v>
      </c>
      <c r="F170" s="1">
        <f>Table13[[#This Row],[مبيعات محلية 14%]]*14%</f>
        <v>0</v>
      </c>
      <c r="I170" s="1">
        <f>Table13[[#This Row],[مبيعات جدول 5% ]]*5%</f>
        <v>0</v>
      </c>
      <c r="K170" s="1">
        <f>Table13[[#This Row],[مبيعات محلية 14%]]+Table13[[#This Row],[مبيعات معفية]]+Table13[[#This Row],[مبيعات جدول 5% ]]+Table13[[#This Row],[مبيعات تصدير]]</f>
        <v>0</v>
      </c>
      <c r="M170" s="1">
        <f>Table13[[#This Row],[مبيعات محلية 14%]]*14%</f>
        <v>0</v>
      </c>
      <c r="P170" s="1">
        <f>Table13[[#This Row],[مبيعات محلية 14%]]*14%</f>
        <v>0</v>
      </c>
      <c r="Q170" s="1">
        <f>Table13[[#This Row],[مشتريات محلية 14%]]+Table13[[#This Row],[مشتريات معفية]]+Table13[[#This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2</v>
      </c>
      <c r="F171" s="1">
        <f>Table13[[#This Row],[مبيعات محلية 14%]]*14%</f>
        <v>0</v>
      </c>
      <c r="I171" s="1">
        <f>Table13[[#This Row],[مبيعات جدول 5% ]]*5%</f>
        <v>0</v>
      </c>
      <c r="K171" s="1">
        <f>Table13[[#This Row],[مبيعات محلية 14%]]+Table13[[#This Row],[مبيعات معفية]]+Table13[[#This Row],[مبيعات جدول 5% ]]+Table13[[#This Row],[مبيعات تصدير]]</f>
        <v>0</v>
      </c>
      <c r="M171" s="1">
        <f>Table13[[#This Row],[مبيعات محلية 14%]]*14%</f>
        <v>0</v>
      </c>
      <c r="P171" s="1">
        <f>Table13[[#This Row],[مبيعات محلية 14%]]*14%</f>
        <v>0</v>
      </c>
      <c r="Q171" s="1">
        <f>Table13[[#This Row],[مشتريات محلية 14%]]+Table13[[#This Row],[مشتريات معفية]]+Table13[[#This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2</v>
      </c>
      <c r="F172" s="1">
        <f>Table13[[#This Row],[مبيعات محلية 14%]]*14%</f>
        <v>0</v>
      </c>
      <c r="I172" s="1">
        <f>Table13[[#This Row],[مبيعات جدول 5% ]]*5%</f>
        <v>0</v>
      </c>
      <c r="K172" s="1">
        <f>Table13[[#This Row],[مبيعات محلية 14%]]+Table13[[#This Row],[مبيعات معفية]]+Table13[[#This Row],[مبيعات جدول 5% ]]+Table13[[#This Row],[مبيعات تصدير]]</f>
        <v>0</v>
      </c>
      <c r="M172" s="1">
        <f>Table13[[#This Row],[مبيعات محلية 14%]]*14%</f>
        <v>0</v>
      </c>
      <c r="P172" s="1">
        <f>Table13[[#This Row],[مبيعات محلية 14%]]*14%</f>
        <v>0</v>
      </c>
      <c r="Q172" s="1">
        <f>Table13[[#This Row],[مشتريات محلية 14%]]+Table13[[#This Row],[مشتريات معفية]]+Table13[[#This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2</v>
      </c>
      <c r="F173" s="1">
        <f>Table13[[#This Row],[مبيعات محلية 14%]]*14%</f>
        <v>0</v>
      </c>
      <c r="I173" s="1">
        <f>Table13[[#This Row],[مبيعات جدول 5% ]]*5%</f>
        <v>0</v>
      </c>
      <c r="K173" s="1">
        <f>Table13[[#This Row],[مبيعات محلية 14%]]+Table13[[#This Row],[مبيعات معفية]]+Table13[[#This Row],[مبيعات جدول 5% ]]+Table13[[#This Row],[مبيعات تصدير]]</f>
        <v>0</v>
      </c>
      <c r="M173" s="1">
        <f>Table13[[#This Row],[مبيعات محلية 14%]]*14%</f>
        <v>0</v>
      </c>
      <c r="P173" s="1">
        <f>Table13[[#This Row],[مبيعات محلية 14%]]*14%</f>
        <v>0</v>
      </c>
      <c r="Q173" s="1">
        <f>Table13[[#This Row],[مشتريات محلية 14%]]+Table13[[#This Row],[مشتريات معفية]]+Table13[[#This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2</v>
      </c>
      <c r="F174" s="1">
        <f>Table13[[#This Row],[مبيعات محلية 14%]]*14%</f>
        <v>0</v>
      </c>
      <c r="I174" s="1">
        <f>Table13[[#This Row],[مبيعات جدول 5% ]]*5%</f>
        <v>0</v>
      </c>
      <c r="K174" s="1">
        <f>Table13[[#This Row],[مبيعات محلية 14%]]+Table13[[#This Row],[مبيعات معفية]]+Table13[[#This Row],[مبيعات جدول 5% ]]+Table13[[#This Row],[مبيعات تصدير]]</f>
        <v>0</v>
      </c>
      <c r="M174" s="1">
        <f>Table13[[#This Row],[مبيعات محلية 14%]]*14%</f>
        <v>0</v>
      </c>
      <c r="P174" s="1">
        <f>Table13[[#This Row],[مبيعات محلية 14%]]*14%</f>
        <v>0</v>
      </c>
      <c r="Q174" s="1">
        <f>Table13[[#This Row],[مشتريات محلية 14%]]+Table13[[#This Row],[مشتريات معفية]]+Table13[[#This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2</v>
      </c>
      <c r="F175" s="1">
        <f>Table13[[#This Row],[مبيعات محلية 14%]]*14%</f>
        <v>0</v>
      </c>
      <c r="I175" s="1">
        <f>Table13[[#This Row],[مبيعات جدول 5% ]]*5%</f>
        <v>0</v>
      </c>
      <c r="K175" s="1">
        <f>Table13[[#This Row],[مبيعات محلية 14%]]+Table13[[#This Row],[مبيعات معفية]]+Table13[[#This Row],[مبيعات جدول 5% ]]+Table13[[#This Row],[مبيعات تصدير]]</f>
        <v>0</v>
      </c>
      <c r="M175" s="1">
        <f>Table13[[#This Row],[مبيعات محلية 14%]]*14%</f>
        <v>0</v>
      </c>
      <c r="P175" s="1">
        <f>Table13[[#This Row],[مبيعات محلية 14%]]*14%</f>
        <v>0</v>
      </c>
      <c r="Q175" s="1">
        <f>Table13[[#This Row],[مشتريات محلية 14%]]+Table13[[#This Row],[مشتريات معفية]]+Table13[[#This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2</v>
      </c>
      <c r="F176" s="1">
        <f>Table13[[#This Row],[مبيعات محلية 14%]]*14%</f>
        <v>0</v>
      </c>
      <c r="I176" s="1">
        <f>Table13[[#This Row],[مبيعات جدول 5% ]]*5%</f>
        <v>0</v>
      </c>
      <c r="K176" s="1">
        <f>Table13[[#This Row],[مبيعات محلية 14%]]+Table13[[#This Row],[مبيعات معفية]]+Table13[[#This Row],[مبيعات جدول 5% ]]+Table13[[#This Row],[مبيعات تصدير]]</f>
        <v>0</v>
      </c>
      <c r="M176" s="1">
        <f>Table13[[#This Row],[مبيعات محلية 14%]]*14%</f>
        <v>0</v>
      </c>
      <c r="P176" s="1">
        <f>Table13[[#This Row],[مبيعات محلية 14%]]*14%</f>
        <v>0</v>
      </c>
      <c r="Q176" s="1">
        <f>Table13[[#This Row],[مشتريات محلية 14%]]+Table13[[#This Row],[مشتريات معفية]]+Table13[[#This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2</v>
      </c>
      <c r="F177" s="1">
        <f>Table13[[#This Row],[مبيعات محلية 14%]]*14%</f>
        <v>0</v>
      </c>
      <c r="I177" s="1">
        <f>Table13[[#This Row],[مبيعات جدول 5% ]]*5%</f>
        <v>0</v>
      </c>
      <c r="K177" s="1">
        <f>Table13[[#This Row],[مبيعات محلية 14%]]+Table13[[#This Row],[مبيعات معفية]]+Table13[[#This Row],[مبيعات جدول 5% ]]+Table13[[#This Row],[مبيعات تصدير]]</f>
        <v>0</v>
      </c>
      <c r="M177" s="1">
        <f>Table13[[#This Row],[مبيعات محلية 14%]]*14%</f>
        <v>0</v>
      </c>
      <c r="P177" s="1">
        <f>Table13[[#This Row],[مبيعات محلية 14%]]*14%</f>
        <v>0</v>
      </c>
      <c r="Q177" s="1">
        <f>Table13[[#This Row],[مشتريات محلية 14%]]+Table13[[#This Row],[مشتريات معفية]]+Table13[[#This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2</v>
      </c>
      <c r="F178" s="1">
        <f>Table13[[#This Row],[مبيعات محلية 14%]]*14%</f>
        <v>0</v>
      </c>
      <c r="I178" s="1">
        <f>Table13[[#This Row],[مبيعات جدول 5% ]]*5%</f>
        <v>0</v>
      </c>
      <c r="K178" s="1">
        <f>Table13[[#This Row],[مبيعات محلية 14%]]+Table13[[#This Row],[مبيعات معفية]]+Table13[[#This Row],[مبيعات جدول 5% ]]+Table13[[#This Row],[مبيعات تصدير]]</f>
        <v>0</v>
      </c>
      <c r="M178" s="1">
        <f>Table13[[#This Row],[مبيعات محلية 14%]]*14%</f>
        <v>0</v>
      </c>
      <c r="P178" s="1">
        <f>Table13[[#This Row],[مبيعات محلية 14%]]*14%</f>
        <v>0</v>
      </c>
      <c r="Q178" s="1">
        <f>Table13[[#This Row],[مشتريات محلية 14%]]+Table13[[#This Row],[مشتريات معفية]]+Table13[[#This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2</v>
      </c>
      <c r="F179" s="1">
        <f>Table13[[#This Row],[مبيعات محلية 14%]]*14%</f>
        <v>0</v>
      </c>
      <c r="I179" s="1">
        <f>Table13[[#This Row],[مبيعات جدول 5% ]]*5%</f>
        <v>0</v>
      </c>
      <c r="K179" s="1">
        <f>Table13[[#This Row],[مبيعات محلية 14%]]+Table13[[#This Row],[مبيعات معفية]]+Table13[[#This Row],[مبيعات جدول 5% ]]+Table13[[#This Row],[مبيعات تصدير]]</f>
        <v>0</v>
      </c>
      <c r="M179" s="1">
        <f>Table13[[#This Row],[مبيعات محلية 14%]]*14%</f>
        <v>0</v>
      </c>
      <c r="P179" s="1">
        <f>Table13[[#This Row],[مبيعات محلية 14%]]*14%</f>
        <v>0</v>
      </c>
      <c r="Q179" s="1">
        <f>Table13[[#This Row],[مشتريات محلية 14%]]+Table13[[#This Row],[مشتريات معفية]]+Table13[[#This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2</v>
      </c>
      <c r="F180" s="1">
        <f>Table13[[#This Row],[مبيعات محلية 14%]]*14%</f>
        <v>0</v>
      </c>
      <c r="I180" s="1">
        <f>Table13[[#This Row],[مبيعات جدول 5% ]]*5%</f>
        <v>0</v>
      </c>
      <c r="K180" s="1">
        <f>Table13[[#This Row],[مبيعات محلية 14%]]+Table13[[#This Row],[مبيعات معفية]]+Table13[[#This Row],[مبيعات جدول 5% ]]+Table13[[#This Row],[مبيعات تصدير]]</f>
        <v>0</v>
      </c>
      <c r="M180" s="1">
        <f>Table13[[#This Row],[مبيعات محلية 14%]]*14%</f>
        <v>0</v>
      </c>
      <c r="P180" s="1">
        <f>Table13[[#This Row],[مبيعات محلية 14%]]*14%</f>
        <v>0</v>
      </c>
      <c r="Q180" s="1">
        <f>Table13[[#This Row],[مشتريات محلية 14%]]+Table13[[#This Row],[مشتريات معفية]]+Table13[[#This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2</v>
      </c>
      <c r="F181" s="1">
        <f>Table13[[#This Row],[مبيعات محلية 14%]]*14%</f>
        <v>0</v>
      </c>
      <c r="I181" s="1">
        <f>Table13[[#This Row],[مبيعات جدول 5% ]]*5%</f>
        <v>0</v>
      </c>
      <c r="K181" s="1">
        <f>Table13[[#This Row],[مبيعات محلية 14%]]+Table13[[#This Row],[مبيعات معفية]]+Table13[[#This Row],[مبيعات جدول 5% ]]+Table13[[#This Row],[مبيعات تصدير]]</f>
        <v>0</v>
      </c>
      <c r="M181" s="1">
        <f>Table13[[#This Row],[مبيعات محلية 14%]]*14%</f>
        <v>0</v>
      </c>
      <c r="P181" s="1">
        <f>Table13[[#This Row],[مبيعات محلية 14%]]*14%</f>
        <v>0</v>
      </c>
      <c r="Q181" s="1">
        <f>Table13[[#This Row],[مشتريات محلية 14%]]+Table13[[#This Row],[مشتريات معفية]]+Table13[[#This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2</v>
      </c>
      <c r="F182" s="1">
        <f>Table13[[#This Row],[مبيعات محلية 14%]]*14%</f>
        <v>0</v>
      </c>
      <c r="I182" s="1">
        <f>Table13[[#This Row],[مبيعات جدول 5% ]]*5%</f>
        <v>0</v>
      </c>
      <c r="K182" s="1">
        <f>Table13[[#This Row],[مبيعات محلية 14%]]+Table13[[#This Row],[مبيعات معفية]]+Table13[[#This Row],[مبيعات جدول 5% ]]+Table13[[#This Row],[مبيعات تصدير]]</f>
        <v>0</v>
      </c>
      <c r="M182" s="1">
        <f>Table13[[#This Row],[مبيعات محلية 14%]]*14%</f>
        <v>0</v>
      </c>
      <c r="P182" s="1">
        <f>Table13[[#This Row],[مبيعات محلية 14%]]*14%</f>
        <v>0</v>
      </c>
      <c r="Q182" s="1">
        <f>Table13[[#This Row],[مشتريات محلية 14%]]+Table13[[#This Row],[مشتريات معفية]]+Table13[[#This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2</v>
      </c>
      <c r="F183" s="1">
        <f>Table13[[#This Row],[مبيعات محلية 14%]]*14%</f>
        <v>0</v>
      </c>
      <c r="I183" s="1">
        <f>Table13[[#This Row],[مبيعات جدول 5% ]]*5%</f>
        <v>0</v>
      </c>
      <c r="K183" s="1">
        <f>Table13[[#This Row],[مبيعات محلية 14%]]+Table13[[#This Row],[مبيعات معفية]]+Table13[[#This Row],[مبيعات جدول 5% ]]+Table13[[#This Row],[مبيعات تصدير]]</f>
        <v>0</v>
      </c>
      <c r="M183" s="1">
        <f>Table13[[#This Row],[مبيعات محلية 14%]]*14%</f>
        <v>0</v>
      </c>
      <c r="P183" s="1">
        <f>Table13[[#This Row],[مبيعات محلية 14%]]*14%</f>
        <v>0</v>
      </c>
      <c r="Q183" s="1">
        <f>Table13[[#This Row],[مشتريات محلية 14%]]+Table13[[#This Row],[مشتريات معفية]]+Table13[[#This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2</v>
      </c>
      <c r="F184" s="1">
        <f>Table13[[#This Row],[مبيعات محلية 14%]]*14%</f>
        <v>0</v>
      </c>
      <c r="I184" s="1">
        <f>Table13[[#This Row],[مبيعات جدول 5% ]]*5%</f>
        <v>0</v>
      </c>
      <c r="K184" s="1">
        <f>Table13[[#This Row],[مبيعات محلية 14%]]+Table13[[#This Row],[مبيعات معفية]]+Table13[[#This Row],[مبيعات جدول 5% ]]+Table13[[#This Row],[مبيعات تصدير]]</f>
        <v>0</v>
      </c>
      <c r="M184" s="1">
        <f>Table13[[#This Row],[مبيعات محلية 14%]]*14%</f>
        <v>0</v>
      </c>
      <c r="P184" s="1">
        <f>Table13[[#This Row],[مبيعات محلية 14%]]*14%</f>
        <v>0</v>
      </c>
      <c r="Q184" s="1">
        <f>Table13[[#This Row],[مشتريات محلية 14%]]+Table13[[#This Row],[مشتريات معفية]]+Table13[[#This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2</v>
      </c>
      <c r="F185" s="1">
        <f>Table13[[#This Row],[مبيعات محلية 14%]]*14%</f>
        <v>0</v>
      </c>
      <c r="I185" s="1">
        <f>Table13[[#This Row],[مبيعات جدول 5% ]]*5%</f>
        <v>0</v>
      </c>
      <c r="K185" s="1">
        <f>Table13[[#This Row],[مبيعات محلية 14%]]+Table13[[#This Row],[مبيعات معفية]]+Table13[[#This Row],[مبيعات جدول 5% ]]+Table13[[#This Row],[مبيعات تصدير]]</f>
        <v>0</v>
      </c>
      <c r="M185" s="1">
        <f>Table13[[#This Row],[مبيعات محلية 14%]]*14%</f>
        <v>0</v>
      </c>
      <c r="P185" s="1">
        <f>Table13[[#This Row],[مبيعات محلية 14%]]*14%</f>
        <v>0</v>
      </c>
      <c r="Q185" s="1">
        <f>Table13[[#This Row],[مشتريات محلية 14%]]+Table13[[#This Row],[مشتريات معفية]]+Table13[[#This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2</v>
      </c>
      <c r="F186" s="1">
        <f>Table13[[#This Row],[مبيعات محلية 14%]]*14%</f>
        <v>0</v>
      </c>
      <c r="I186" s="1">
        <f>Table13[[#This Row],[مبيعات جدول 5% ]]*5%</f>
        <v>0</v>
      </c>
      <c r="K186" s="1">
        <f>Table13[[#This Row],[مبيعات محلية 14%]]+Table13[[#This Row],[مبيعات معفية]]+Table13[[#This Row],[مبيعات جدول 5% ]]+Table13[[#This Row],[مبيعات تصدير]]</f>
        <v>0</v>
      </c>
      <c r="M186" s="1">
        <f>Table13[[#This Row],[مبيعات محلية 14%]]*14%</f>
        <v>0</v>
      </c>
      <c r="P186" s="1">
        <f>Table13[[#This Row],[مبيعات محلية 14%]]*14%</f>
        <v>0</v>
      </c>
      <c r="Q186" s="1">
        <f>Table13[[#This Row],[مشتريات محلية 14%]]+Table13[[#This Row],[مشتريات معفية]]+Table13[[#This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2</v>
      </c>
      <c r="F187" s="1">
        <f>Table13[[#This Row],[مبيعات محلية 14%]]*14%</f>
        <v>0</v>
      </c>
      <c r="I187" s="1">
        <f>Table13[[#This Row],[مبيعات جدول 5% ]]*5%</f>
        <v>0</v>
      </c>
      <c r="K187" s="1">
        <f>Table13[[#This Row],[مبيعات محلية 14%]]+Table13[[#This Row],[مبيعات معفية]]+Table13[[#This Row],[مبيعات جدول 5% ]]+Table13[[#This Row],[مبيعات تصدير]]</f>
        <v>0</v>
      </c>
      <c r="M187" s="1">
        <f>Table13[[#This Row],[مبيعات محلية 14%]]*14%</f>
        <v>0</v>
      </c>
      <c r="P187" s="1">
        <f>Table13[[#This Row],[مبيعات محلية 14%]]*14%</f>
        <v>0</v>
      </c>
      <c r="Q187" s="1">
        <f>Table13[[#This Row],[مشتريات محلية 14%]]+Table13[[#This Row],[مشتريات معفية]]+Table13[[#This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2</v>
      </c>
      <c r="F188" s="1">
        <f>Table13[[#This Row],[مبيعات محلية 14%]]*14%</f>
        <v>0</v>
      </c>
      <c r="I188" s="1">
        <f>Table13[[#This Row],[مبيعات جدول 5% ]]*5%</f>
        <v>0</v>
      </c>
      <c r="K188" s="1">
        <f>Table13[[#This Row],[مبيعات محلية 14%]]+Table13[[#This Row],[مبيعات معفية]]+Table13[[#This Row],[مبيعات جدول 5% ]]+Table13[[#This Row],[مبيعات تصدير]]</f>
        <v>0</v>
      </c>
      <c r="M188" s="1">
        <f>Table13[[#This Row],[مبيعات محلية 14%]]*14%</f>
        <v>0</v>
      </c>
      <c r="P188" s="1">
        <f>Table13[[#This Row],[مبيعات محلية 14%]]*14%</f>
        <v>0</v>
      </c>
      <c r="Q188" s="1">
        <f>Table13[[#This Row],[مشتريات محلية 14%]]+Table13[[#This Row],[مشتريات معفية]]+Table13[[#This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2</v>
      </c>
      <c r="F189" s="1">
        <f>Table13[[#This Row],[مبيعات محلية 14%]]*14%</f>
        <v>0</v>
      </c>
      <c r="I189" s="1">
        <f>Table13[[#This Row],[مبيعات جدول 5% ]]*5%</f>
        <v>0</v>
      </c>
      <c r="K189" s="1">
        <f>Table13[[#This Row],[مبيعات محلية 14%]]+Table13[[#This Row],[مبيعات معفية]]+Table13[[#This Row],[مبيعات جدول 5% ]]+Table13[[#This Row],[مبيعات تصدير]]</f>
        <v>0</v>
      </c>
      <c r="M189" s="1">
        <f>Table13[[#This Row],[مبيعات محلية 14%]]*14%</f>
        <v>0</v>
      </c>
      <c r="P189" s="1">
        <f>Table13[[#This Row],[مبيعات محلية 14%]]*14%</f>
        <v>0</v>
      </c>
      <c r="Q189" s="1">
        <f>Table13[[#This Row],[مشتريات محلية 14%]]+Table13[[#This Row],[مشتريات معفية]]+Table13[[#This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2</v>
      </c>
      <c r="F190" s="1">
        <f>Table13[[#This Row],[مبيعات محلية 14%]]*14%</f>
        <v>0</v>
      </c>
      <c r="I190" s="1">
        <f>Table13[[#This Row],[مبيعات جدول 5% ]]*5%</f>
        <v>0</v>
      </c>
      <c r="K190" s="1">
        <f>Table13[[#This Row],[مبيعات محلية 14%]]+Table13[[#This Row],[مبيعات معفية]]+Table13[[#This Row],[مبيعات جدول 5% ]]+Table13[[#This Row],[مبيعات تصدير]]</f>
        <v>0</v>
      </c>
      <c r="M190" s="1">
        <f>Table13[[#This Row],[مبيعات محلية 14%]]*14%</f>
        <v>0</v>
      </c>
      <c r="P190" s="1">
        <f>Table13[[#This Row],[مبيعات محلية 14%]]*14%</f>
        <v>0</v>
      </c>
      <c r="Q190" s="1">
        <f>Table13[[#This Row],[مشتريات محلية 14%]]+Table13[[#This Row],[مشتريات معفية]]+Table13[[#This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2</v>
      </c>
      <c r="F191" s="1">
        <f>Table13[[#This Row],[مبيعات محلية 14%]]*14%</f>
        <v>0</v>
      </c>
      <c r="I191" s="1">
        <f>Table13[[#This Row],[مبيعات جدول 5% ]]*5%</f>
        <v>0</v>
      </c>
      <c r="K191" s="1">
        <f>Table13[[#This Row],[مبيعات محلية 14%]]+Table13[[#This Row],[مبيعات معفية]]+Table13[[#This Row],[مبيعات جدول 5% ]]+Table13[[#This Row],[مبيعات تصدير]]</f>
        <v>0</v>
      </c>
      <c r="M191" s="1">
        <f>Table13[[#This Row],[مبيعات محلية 14%]]*14%</f>
        <v>0</v>
      </c>
      <c r="P191" s="1">
        <f>Table13[[#This Row],[مبيعات محلية 14%]]*14%</f>
        <v>0</v>
      </c>
      <c r="Q191" s="1">
        <f>Table13[[#This Row],[مشتريات محلية 14%]]+Table13[[#This Row],[مشتريات معفية]]+Table13[[#This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2</v>
      </c>
      <c r="F192" s="1">
        <f>Table13[[#This Row],[مبيعات محلية 14%]]*14%</f>
        <v>0</v>
      </c>
      <c r="I192" s="1">
        <f>Table13[[#This Row],[مبيعات جدول 5% ]]*5%</f>
        <v>0</v>
      </c>
      <c r="K192" s="1">
        <f>Table13[[#This Row],[مبيعات محلية 14%]]+Table13[[#This Row],[مبيعات معفية]]+Table13[[#This Row],[مبيعات جدول 5% ]]+Table13[[#This Row],[مبيعات تصدير]]</f>
        <v>0</v>
      </c>
      <c r="M192" s="1">
        <f>Table13[[#This Row],[مبيعات محلية 14%]]*14%</f>
        <v>0</v>
      </c>
      <c r="P192" s="1">
        <f>Table13[[#This Row],[مبيعات محلية 14%]]*14%</f>
        <v>0</v>
      </c>
      <c r="Q192" s="1">
        <f>Table13[[#This Row],[مشتريات محلية 14%]]+Table13[[#This Row],[مشتريات معفية]]+Table13[[#This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2</v>
      </c>
      <c r="F193" s="1">
        <f>Table13[[#This Row],[مبيعات محلية 14%]]*14%</f>
        <v>0</v>
      </c>
      <c r="I193" s="1">
        <f>Table13[[#This Row],[مبيعات جدول 5% ]]*5%</f>
        <v>0</v>
      </c>
      <c r="K193" s="1">
        <f>Table13[[#This Row],[مبيعات محلية 14%]]+Table13[[#This Row],[مبيعات معفية]]+Table13[[#This Row],[مبيعات جدول 5% ]]+Table13[[#This Row],[مبيعات تصدير]]</f>
        <v>0</v>
      </c>
      <c r="M193" s="1">
        <f>Table13[[#This Row],[مبيعات محلية 14%]]*14%</f>
        <v>0</v>
      </c>
      <c r="P193" s="1">
        <f>Table13[[#This Row],[مبيعات محلية 14%]]*14%</f>
        <v>0</v>
      </c>
      <c r="Q193" s="1">
        <f>Table13[[#This Row],[مشتريات محلية 14%]]+Table13[[#This Row],[مشتريات معفية]]+Table13[[#This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2</v>
      </c>
      <c r="F194" s="1">
        <f>Table13[[#This Row],[مبيعات محلية 14%]]*14%</f>
        <v>0</v>
      </c>
      <c r="I194" s="1">
        <f>Table13[[#This Row],[مبيعات جدول 5% ]]*5%</f>
        <v>0</v>
      </c>
      <c r="K194" s="1">
        <f>Table13[[#This Row],[مبيعات محلية 14%]]+Table13[[#This Row],[مبيعات معفية]]+Table13[[#This Row],[مبيعات جدول 5% ]]+Table13[[#This Row],[مبيعات تصدير]]</f>
        <v>0</v>
      </c>
      <c r="M194" s="1">
        <f>Table13[[#This Row],[مبيعات محلية 14%]]*14%</f>
        <v>0</v>
      </c>
      <c r="P194" s="1">
        <f>Table13[[#This Row],[مبيعات محلية 14%]]*14%</f>
        <v>0</v>
      </c>
      <c r="Q194" s="1">
        <f>Table13[[#This Row],[مشتريات محلية 14%]]+Table13[[#This Row],[مشتريات معفية]]+Table13[[#This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2</v>
      </c>
      <c r="F195" s="1">
        <f>Table13[[#This Row],[مبيعات محلية 14%]]*14%</f>
        <v>0</v>
      </c>
      <c r="I195" s="1">
        <f>Table13[[#This Row],[مبيعات جدول 5% ]]*5%</f>
        <v>0</v>
      </c>
      <c r="K195" s="1">
        <f>Table13[[#This Row],[مبيعات محلية 14%]]+Table13[[#This Row],[مبيعات معفية]]+Table13[[#This Row],[مبيعات جدول 5% ]]+Table13[[#This Row],[مبيعات تصدير]]</f>
        <v>0</v>
      </c>
      <c r="M195" s="1">
        <f>Table13[[#This Row],[مبيعات محلية 14%]]*14%</f>
        <v>0</v>
      </c>
      <c r="P195" s="1">
        <f>Table13[[#This Row],[مبيعات محلية 14%]]*14%</f>
        <v>0</v>
      </c>
      <c r="Q195" s="1">
        <f>Table13[[#This Row],[مشتريات محلية 14%]]+Table13[[#This Row],[مشتريات معفية]]+Table13[[#This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2</v>
      </c>
      <c r="F196" s="1">
        <f>Table13[[#This Row],[مبيعات محلية 14%]]*14%</f>
        <v>0</v>
      </c>
      <c r="I196" s="1">
        <f>Table13[[#This Row],[مبيعات جدول 5% ]]*5%</f>
        <v>0</v>
      </c>
      <c r="K196" s="1">
        <f>Table13[[#This Row],[مبيعات محلية 14%]]+Table13[[#This Row],[مبيعات معفية]]+Table13[[#This Row],[مبيعات جدول 5% ]]+Table13[[#This Row],[مبيعات تصدير]]</f>
        <v>0</v>
      </c>
      <c r="M196" s="1">
        <f>Table13[[#This Row],[مبيعات محلية 14%]]*14%</f>
        <v>0</v>
      </c>
      <c r="P196" s="1">
        <f>Table13[[#This Row],[مبيعات محلية 14%]]*14%</f>
        <v>0</v>
      </c>
      <c r="Q196" s="1">
        <f>Table13[[#This Row],[مشتريات محلية 14%]]+Table13[[#This Row],[مشتريات معفية]]+Table13[[#This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2</v>
      </c>
      <c r="F197" s="1">
        <f>Table13[[#This Row],[مبيعات محلية 14%]]*14%</f>
        <v>0</v>
      </c>
      <c r="I197" s="1">
        <f>Table13[[#This Row],[مبيعات جدول 5% ]]*5%</f>
        <v>0</v>
      </c>
      <c r="K197" s="1">
        <f>Table13[[#This Row],[مبيعات محلية 14%]]+Table13[[#This Row],[مبيعات معفية]]+Table13[[#This Row],[مبيعات جدول 5% ]]+Table13[[#This Row],[مبيعات تصدير]]</f>
        <v>0</v>
      </c>
      <c r="M197" s="1">
        <f>Table13[[#This Row],[مبيعات محلية 14%]]*14%</f>
        <v>0</v>
      </c>
      <c r="P197" s="1">
        <f>Table13[[#This Row],[مبيعات محلية 14%]]*14%</f>
        <v>0</v>
      </c>
      <c r="Q197" s="1">
        <f>Table13[[#This Row],[مشتريات محلية 14%]]+Table13[[#This Row],[مشتريات معفية]]+Table13[[#This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2</v>
      </c>
      <c r="F198" s="1">
        <f>Table13[[#This Row],[مبيعات محلية 14%]]*14%</f>
        <v>0</v>
      </c>
      <c r="I198" s="1">
        <f>Table13[[#This Row],[مبيعات جدول 5% ]]*5%</f>
        <v>0</v>
      </c>
      <c r="K198" s="1">
        <f>Table13[[#This Row],[مبيعات محلية 14%]]+Table13[[#This Row],[مبيعات معفية]]+Table13[[#This Row],[مبيعات جدول 5% ]]+Table13[[#This Row],[مبيعات تصدير]]</f>
        <v>0</v>
      </c>
      <c r="M198" s="1">
        <f>Table13[[#This Row],[مبيعات محلية 14%]]*14%</f>
        <v>0</v>
      </c>
      <c r="P198" s="1">
        <f>Table13[[#This Row],[مبيعات محلية 14%]]*14%</f>
        <v>0</v>
      </c>
      <c r="Q198" s="1">
        <f>Table13[[#This Row],[مشتريات محلية 14%]]+Table13[[#This Row],[مشتريات معفية]]+Table13[[#This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2</v>
      </c>
      <c r="F199" s="1">
        <f>Table13[[#This Row],[مبيعات محلية 14%]]*14%</f>
        <v>0</v>
      </c>
      <c r="I199" s="1">
        <f>Table13[[#This Row],[مبيعات جدول 5% ]]*5%</f>
        <v>0</v>
      </c>
      <c r="K199" s="1">
        <f>Table13[[#This Row],[مبيعات محلية 14%]]+Table13[[#This Row],[مبيعات معفية]]+Table13[[#This Row],[مبيعات جدول 5% ]]+Table13[[#This Row],[مبيعات تصدير]]</f>
        <v>0</v>
      </c>
      <c r="M199" s="1">
        <f>Table13[[#This Row],[مبيعات محلية 14%]]*14%</f>
        <v>0</v>
      </c>
      <c r="P199" s="1">
        <f>Table13[[#This Row],[مبيعات محلية 14%]]*14%</f>
        <v>0</v>
      </c>
      <c r="Q199" s="1">
        <f>Table13[[#This Row],[مشتريات محلية 14%]]+Table13[[#This Row],[مشتريات معفية]]+Table13[[#This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2</v>
      </c>
      <c r="F200" s="1">
        <f>Table13[[#This Row],[مبيعات محلية 14%]]*14%</f>
        <v>0</v>
      </c>
      <c r="I200" s="1">
        <f>Table13[[#This Row],[مبيعات جدول 5% ]]*5%</f>
        <v>0</v>
      </c>
      <c r="K200" s="1">
        <f>Table13[[#This Row],[مبيعات محلية 14%]]+Table13[[#This Row],[مبيعات معفية]]+Table13[[#This Row],[مبيعات جدول 5% ]]+Table13[[#This Row],[مبيعات تصدير]]</f>
        <v>0</v>
      </c>
      <c r="M200" s="1">
        <f>Table13[[#This Row],[مبيعات محلية 14%]]*14%</f>
        <v>0</v>
      </c>
      <c r="P200" s="1">
        <f>Table13[[#This Row],[مبيعات محلية 14%]]*14%</f>
        <v>0</v>
      </c>
      <c r="Q200" s="1">
        <f>Table13[[#This Row],[مشتريات محلية 14%]]+Table13[[#This Row],[مشتريات معفية]]+Table13[[#This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2</v>
      </c>
      <c r="F201" s="1">
        <f>Table13[[#This Row],[مبيعات محلية 14%]]*14%</f>
        <v>0</v>
      </c>
      <c r="I201" s="1">
        <f>Table13[[#This Row],[مبيعات جدول 5% ]]*5%</f>
        <v>0</v>
      </c>
      <c r="K201" s="1">
        <f>Table13[[#This Row],[مبيعات محلية 14%]]+Table13[[#This Row],[مبيعات معفية]]+Table13[[#This Row],[مبيعات جدول 5% ]]+Table13[[#This Row],[مبيعات تصدير]]</f>
        <v>0</v>
      </c>
      <c r="M201" s="1">
        <f>Table13[[#This Row],[مبيعات محلية 14%]]*14%</f>
        <v>0</v>
      </c>
      <c r="P201" s="1">
        <f>Table13[[#This Row],[مبيعات محلية 14%]]*14%</f>
        <v>0</v>
      </c>
      <c r="Q201" s="1">
        <f>Table13[[#This Row],[مشتريات محلية 14%]]+Table13[[#This Row],[مشتريات معفية]]+Table13[[#This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2</v>
      </c>
      <c r="F202" s="1">
        <f>Table13[[#This Row],[مبيعات محلية 14%]]*14%</f>
        <v>0</v>
      </c>
      <c r="I202" s="1">
        <f>Table13[[#This Row],[مبيعات جدول 5% ]]*5%</f>
        <v>0</v>
      </c>
      <c r="K202" s="1">
        <f>Table13[[#This Row],[مبيعات محلية 14%]]+Table13[[#This Row],[مبيعات معفية]]+Table13[[#This Row],[مبيعات جدول 5% ]]+Table13[[#This Row],[مبيعات تصدير]]</f>
        <v>0</v>
      </c>
      <c r="M202" s="1">
        <f>Table13[[#This Row],[مبيعات محلية 14%]]*14%</f>
        <v>0</v>
      </c>
      <c r="P202" s="1">
        <f>Table13[[#This Row],[مبيعات محلية 14%]]*14%</f>
        <v>0</v>
      </c>
      <c r="Q202" s="1">
        <f>Table13[[#This Row],[مشتريات محلية 14%]]+Table13[[#This Row],[مشتريات معفية]]+Table13[[#This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2</v>
      </c>
      <c r="F203" s="1">
        <f>Table13[[#This Row],[مبيعات محلية 14%]]*14%</f>
        <v>0</v>
      </c>
      <c r="I203" s="1">
        <f>Table13[[#This Row],[مبيعات جدول 5% ]]*5%</f>
        <v>0</v>
      </c>
      <c r="K203" s="1">
        <f>Table13[[#This Row],[مبيعات محلية 14%]]+Table13[[#This Row],[مبيعات معفية]]+Table13[[#This Row],[مبيعات جدول 5% ]]+Table13[[#This Row],[مبيعات تصدير]]</f>
        <v>0</v>
      </c>
      <c r="M203" s="1">
        <f>Table13[[#This Row],[مبيعات محلية 14%]]*14%</f>
        <v>0</v>
      </c>
      <c r="P203" s="1">
        <f>Table13[[#This Row],[مبيعات محلية 14%]]*14%</f>
        <v>0</v>
      </c>
      <c r="Q203" s="1">
        <f>Table13[[#This Row],[مشتريات محلية 14%]]+Table13[[#This Row],[مشتريات معفية]]+Table13[[#This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2</v>
      </c>
      <c r="F204" s="1">
        <f>Table13[[#This Row],[مبيعات محلية 14%]]*14%</f>
        <v>0</v>
      </c>
      <c r="I204" s="1">
        <f>Table13[[#This Row],[مبيعات جدول 5% ]]*5%</f>
        <v>0</v>
      </c>
      <c r="K204" s="1">
        <f>Table13[[#This Row],[مبيعات محلية 14%]]+Table13[[#This Row],[مبيعات معفية]]+Table13[[#This Row],[مبيعات جدول 5% ]]+Table13[[#This Row],[مبيعات تصدير]]</f>
        <v>0</v>
      </c>
      <c r="M204" s="1">
        <f>Table13[[#This Row],[مبيعات محلية 14%]]*14%</f>
        <v>0</v>
      </c>
      <c r="P204" s="1">
        <f>Table13[[#This Row],[مبيعات محلية 14%]]*14%</f>
        <v>0</v>
      </c>
      <c r="Q204" s="1">
        <f>Table13[[#This Row],[مشتريات محلية 14%]]+Table13[[#This Row],[مشتريات معفية]]+Table13[[#This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2</v>
      </c>
      <c r="F205" s="1">
        <f>Table13[[#This Row],[مبيعات محلية 14%]]*14%</f>
        <v>0</v>
      </c>
      <c r="I205" s="1">
        <f>Table13[[#This Row],[مبيعات جدول 5% ]]*5%</f>
        <v>0</v>
      </c>
      <c r="K205" s="1">
        <f>Table13[[#This Row],[مبيعات محلية 14%]]+Table13[[#This Row],[مبيعات معفية]]+Table13[[#This Row],[مبيعات جدول 5% ]]+Table13[[#This Row],[مبيعات تصدير]]</f>
        <v>0</v>
      </c>
      <c r="M205" s="1">
        <f>Table13[[#This Row],[مبيعات محلية 14%]]*14%</f>
        <v>0</v>
      </c>
      <c r="P205" s="1">
        <f>Table13[[#This Row],[مبيعات محلية 14%]]*14%</f>
        <v>0</v>
      </c>
      <c r="Q205" s="1">
        <f>Table13[[#This Row],[مشتريات محلية 14%]]+Table13[[#This Row],[مشتريات معفية]]+Table13[[#This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2</v>
      </c>
      <c r="F206" s="1">
        <f>Table13[[#This Row],[مبيعات محلية 14%]]*14%</f>
        <v>0</v>
      </c>
      <c r="I206" s="1">
        <f>Table13[[#This Row],[مبيعات جدول 5% ]]*5%</f>
        <v>0</v>
      </c>
      <c r="K206" s="1">
        <f>Table13[[#This Row],[مبيعات محلية 14%]]+Table13[[#This Row],[مبيعات معفية]]+Table13[[#This Row],[مبيعات جدول 5% ]]+Table13[[#This Row],[مبيعات تصدير]]</f>
        <v>0</v>
      </c>
      <c r="M206" s="1">
        <f>Table13[[#This Row],[مبيعات محلية 14%]]*14%</f>
        <v>0</v>
      </c>
      <c r="P206" s="1">
        <f>Table13[[#This Row],[مبيعات محلية 14%]]*14%</f>
        <v>0</v>
      </c>
      <c r="Q206" s="1">
        <f>Table13[[#This Row],[مشتريات محلية 14%]]+Table13[[#This Row],[مشتريات معفية]]+Table13[[#This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2</v>
      </c>
      <c r="F207" s="1">
        <f>Table13[[#This Row],[مبيعات محلية 14%]]*14%</f>
        <v>0</v>
      </c>
      <c r="I207" s="1">
        <f>Table13[[#This Row],[مبيعات جدول 5% ]]*5%</f>
        <v>0</v>
      </c>
      <c r="K207" s="1">
        <f>Table13[[#This Row],[مبيعات محلية 14%]]+Table13[[#This Row],[مبيعات معفية]]+Table13[[#This Row],[مبيعات جدول 5% ]]+Table13[[#This Row],[مبيعات تصدير]]</f>
        <v>0</v>
      </c>
      <c r="M207" s="1">
        <f>Table13[[#This Row],[مبيعات محلية 14%]]*14%</f>
        <v>0</v>
      </c>
      <c r="P207" s="1">
        <f>Table13[[#This Row],[مبيعات محلية 14%]]*14%</f>
        <v>0</v>
      </c>
      <c r="Q207" s="1">
        <f>Table13[[#This Row],[مشتريات محلية 14%]]+Table13[[#This Row],[مشتريات معفية]]+Table13[[#This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2</v>
      </c>
      <c r="F208" s="1">
        <f>Table13[[#This Row],[مبيعات محلية 14%]]*14%</f>
        <v>0</v>
      </c>
      <c r="I208" s="1">
        <f>Table13[[#This Row],[مبيعات جدول 5% ]]*5%</f>
        <v>0</v>
      </c>
      <c r="K208" s="1">
        <f>Table13[[#This Row],[مبيعات محلية 14%]]+Table13[[#This Row],[مبيعات معفية]]+Table13[[#This Row],[مبيعات جدول 5% ]]+Table13[[#This Row],[مبيعات تصدير]]</f>
        <v>0</v>
      </c>
      <c r="M208" s="1">
        <f>Table13[[#This Row],[مبيعات محلية 14%]]*14%</f>
        <v>0</v>
      </c>
      <c r="P208" s="1">
        <f>Table13[[#This Row],[مبيعات محلية 14%]]*14%</f>
        <v>0</v>
      </c>
      <c r="Q208" s="1">
        <f>Table13[[#This Row],[مشتريات محلية 14%]]+Table13[[#This Row],[مشتريات معفية]]+Table13[[#This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2</v>
      </c>
      <c r="F209" s="1">
        <f>Table13[[#This Row],[مبيعات محلية 14%]]*14%</f>
        <v>0</v>
      </c>
      <c r="I209" s="1">
        <f>Table13[[#This Row],[مبيعات جدول 5% ]]*5%</f>
        <v>0</v>
      </c>
      <c r="K209" s="1">
        <f>Table13[[#This Row],[مبيعات محلية 14%]]+Table13[[#This Row],[مبيعات معفية]]+Table13[[#This Row],[مبيعات جدول 5% ]]+Table13[[#This Row],[مبيعات تصدير]]</f>
        <v>0</v>
      </c>
      <c r="M209" s="1">
        <f>Table13[[#This Row],[مبيعات محلية 14%]]*14%</f>
        <v>0</v>
      </c>
      <c r="P209" s="1">
        <f>Table13[[#This Row],[مبيعات محلية 14%]]*14%</f>
        <v>0</v>
      </c>
      <c r="Q209" s="1">
        <f>Table13[[#This Row],[مشتريات محلية 14%]]+Table13[[#This Row],[مشتريات معفية]]+Table13[[#This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2</v>
      </c>
      <c r="F210" s="1">
        <f>Table13[[#This Row],[مبيعات محلية 14%]]*14%</f>
        <v>0</v>
      </c>
      <c r="I210" s="1">
        <f>Table13[[#This Row],[مبيعات جدول 5% ]]*5%</f>
        <v>0</v>
      </c>
      <c r="K210" s="1">
        <f>Table13[[#This Row],[مبيعات محلية 14%]]+Table13[[#This Row],[مبيعات معفية]]+Table13[[#This Row],[مبيعات جدول 5% ]]+Table13[[#This Row],[مبيعات تصدير]]</f>
        <v>0</v>
      </c>
      <c r="M210" s="1">
        <f>Table13[[#This Row],[مبيعات محلية 14%]]*14%</f>
        <v>0</v>
      </c>
      <c r="P210" s="1">
        <f>Table13[[#This Row],[مبيعات محلية 14%]]*14%</f>
        <v>0</v>
      </c>
      <c r="Q210" s="1">
        <f>Table13[[#This Row],[مشتريات محلية 14%]]+Table13[[#This Row],[مشتريات معفية]]+Table13[[#This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2</v>
      </c>
      <c r="F211" s="1">
        <f>Table13[[#This Row],[مبيعات محلية 14%]]*14%</f>
        <v>0</v>
      </c>
      <c r="I211" s="1">
        <f>Table13[[#This Row],[مبيعات جدول 5% ]]*5%</f>
        <v>0</v>
      </c>
      <c r="K211" s="1">
        <f>Table13[[#This Row],[مبيعات محلية 14%]]+Table13[[#This Row],[مبيعات معفية]]+Table13[[#This Row],[مبيعات جدول 5% ]]+Table13[[#This Row],[مبيعات تصدير]]</f>
        <v>0</v>
      </c>
      <c r="M211" s="1">
        <f>Table13[[#This Row],[مبيعات محلية 14%]]*14%</f>
        <v>0</v>
      </c>
      <c r="P211" s="1">
        <f>Table13[[#This Row],[مبيعات محلية 14%]]*14%</f>
        <v>0</v>
      </c>
      <c r="Q211" s="1">
        <f>Table13[[#This Row],[مشتريات محلية 14%]]+Table13[[#This Row],[مشتريات معفية]]+Table13[[#This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2</v>
      </c>
      <c r="F212" s="1">
        <f>Table13[[#This Row],[مبيعات محلية 14%]]*14%</f>
        <v>0</v>
      </c>
      <c r="I212" s="1">
        <f>Table13[[#This Row],[مبيعات جدول 5% ]]*5%</f>
        <v>0</v>
      </c>
      <c r="K212" s="1">
        <f>Table13[[#This Row],[مبيعات محلية 14%]]+Table13[[#This Row],[مبيعات معفية]]+Table13[[#This Row],[مبيعات جدول 5% ]]+Table13[[#This Row],[مبيعات تصدير]]</f>
        <v>0</v>
      </c>
      <c r="M212" s="1">
        <f>Table13[[#This Row],[مبيعات محلية 14%]]*14%</f>
        <v>0</v>
      </c>
      <c r="P212" s="1">
        <f>Table13[[#This Row],[مبيعات محلية 14%]]*14%</f>
        <v>0</v>
      </c>
      <c r="Q212" s="1">
        <f>Table13[[#This Row],[مشتريات محلية 14%]]+Table13[[#This Row],[مشتريات معفية]]+Table13[[#This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2</v>
      </c>
      <c r="F213" s="1">
        <f>Table13[[#This Row],[مبيعات محلية 14%]]*14%</f>
        <v>0</v>
      </c>
      <c r="I213" s="1">
        <f>Table13[[#This Row],[مبيعات جدول 5% ]]*5%</f>
        <v>0</v>
      </c>
      <c r="K213" s="1">
        <f>Table13[[#This Row],[مبيعات محلية 14%]]+Table13[[#This Row],[مبيعات معفية]]+Table13[[#This Row],[مبيعات جدول 5% ]]+Table13[[#This Row],[مبيعات تصدير]]</f>
        <v>0</v>
      </c>
      <c r="M213" s="1">
        <f>Table13[[#This Row],[مبيعات محلية 14%]]*14%</f>
        <v>0</v>
      </c>
      <c r="P213" s="1">
        <f>Table13[[#This Row],[مبيعات محلية 14%]]*14%</f>
        <v>0</v>
      </c>
      <c r="Q213" s="1">
        <f>Table13[[#This Row],[مشتريات محلية 14%]]+Table13[[#This Row],[مشتريات معفية]]+Table13[[#This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2</v>
      </c>
      <c r="F214" s="1">
        <f>Table13[[#This Row],[مبيعات محلية 14%]]*14%</f>
        <v>0</v>
      </c>
      <c r="I214" s="1">
        <f>Table13[[#This Row],[مبيعات جدول 5% ]]*5%</f>
        <v>0</v>
      </c>
      <c r="K214" s="1">
        <f>Table13[[#This Row],[مبيعات محلية 14%]]+Table13[[#This Row],[مبيعات معفية]]+Table13[[#This Row],[مبيعات جدول 5% ]]+Table13[[#This Row],[مبيعات تصدير]]</f>
        <v>0</v>
      </c>
      <c r="M214" s="1">
        <f>Table13[[#This Row],[مبيعات محلية 14%]]*14%</f>
        <v>0</v>
      </c>
      <c r="P214" s="1">
        <f>Table13[[#This Row],[مبيعات محلية 14%]]*14%</f>
        <v>0</v>
      </c>
      <c r="Q214" s="1">
        <f>Table13[[#This Row],[مشتريات محلية 14%]]+Table13[[#This Row],[مشتريات معفية]]+Table13[[#This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2</v>
      </c>
      <c r="F215" s="1">
        <f>Table13[[#This Row],[مبيعات محلية 14%]]*14%</f>
        <v>0</v>
      </c>
      <c r="I215" s="1">
        <f>Table13[[#This Row],[مبيعات جدول 5% ]]*5%</f>
        <v>0</v>
      </c>
      <c r="K215" s="1">
        <f>Table13[[#This Row],[مبيعات محلية 14%]]+Table13[[#This Row],[مبيعات معفية]]+Table13[[#This Row],[مبيعات جدول 5% ]]+Table13[[#This Row],[مبيعات تصدير]]</f>
        <v>0</v>
      </c>
      <c r="M215" s="1">
        <f>Table13[[#This Row],[مبيعات محلية 14%]]*14%</f>
        <v>0</v>
      </c>
      <c r="P215" s="1">
        <f>Table13[[#This Row],[مبيعات محلية 14%]]*14%</f>
        <v>0</v>
      </c>
      <c r="Q215" s="1">
        <f>Table13[[#This Row],[مشتريات محلية 14%]]+Table13[[#This Row],[مشتريات معفية]]+Table13[[#This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2</v>
      </c>
      <c r="F216" s="1">
        <f>Table13[[#This Row],[مبيعات محلية 14%]]*14%</f>
        <v>0</v>
      </c>
      <c r="I216" s="1">
        <f>Table13[[#This Row],[مبيعات جدول 5% ]]*5%</f>
        <v>0</v>
      </c>
      <c r="K216" s="1">
        <f>Table13[[#This Row],[مبيعات محلية 14%]]+Table13[[#This Row],[مبيعات معفية]]+Table13[[#This Row],[مبيعات جدول 5% ]]+Table13[[#This Row],[مبيعات تصدير]]</f>
        <v>0</v>
      </c>
      <c r="M216" s="1">
        <f>Table13[[#This Row],[مبيعات محلية 14%]]*14%</f>
        <v>0</v>
      </c>
      <c r="P216" s="1">
        <f>Table13[[#This Row],[مبيعات محلية 14%]]*14%</f>
        <v>0</v>
      </c>
      <c r="Q216" s="1">
        <f>Table13[[#This Row],[مشتريات محلية 14%]]+Table13[[#This Row],[مشتريات معفية]]+Table13[[#This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2</v>
      </c>
      <c r="F217" s="1">
        <f>Table13[[#This Row],[مبيعات محلية 14%]]*14%</f>
        <v>0</v>
      </c>
      <c r="I217" s="1">
        <f>Table13[[#This Row],[مبيعات جدول 5% ]]*5%</f>
        <v>0</v>
      </c>
      <c r="K217" s="1">
        <f>Table13[[#This Row],[مبيعات محلية 14%]]+Table13[[#This Row],[مبيعات معفية]]+Table13[[#This Row],[مبيعات جدول 5% ]]+Table13[[#This Row],[مبيعات تصدير]]</f>
        <v>0</v>
      </c>
      <c r="M217" s="1">
        <f>Table13[[#This Row],[مبيعات محلية 14%]]*14%</f>
        <v>0</v>
      </c>
      <c r="P217" s="1">
        <f>Table13[[#This Row],[مبيعات محلية 14%]]*14%</f>
        <v>0</v>
      </c>
      <c r="Q217" s="1">
        <f>Table13[[#This Row],[مشتريات محلية 14%]]+Table13[[#This Row],[مشتريات معفية]]+Table13[[#This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2</v>
      </c>
      <c r="F218" s="1">
        <f>Table13[[#This Row],[مبيعات محلية 14%]]*14%</f>
        <v>0</v>
      </c>
      <c r="I218" s="1">
        <f>Table13[[#This Row],[مبيعات جدول 5% ]]*5%</f>
        <v>0</v>
      </c>
      <c r="K218" s="1">
        <f>Table13[[#This Row],[مبيعات محلية 14%]]+Table13[[#This Row],[مبيعات معفية]]+Table13[[#This Row],[مبيعات جدول 5% ]]+Table13[[#This Row],[مبيعات تصدير]]</f>
        <v>0</v>
      </c>
      <c r="M218" s="1">
        <f>Table13[[#This Row],[مبيعات محلية 14%]]*14%</f>
        <v>0</v>
      </c>
      <c r="P218" s="1">
        <f>Table13[[#This Row],[مبيعات محلية 14%]]*14%</f>
        <v>0</v>
      </c>
      <c r="Q218" s="1">
        <f>Table13[[#This Row],[مشتريات محلية 14%]]+Table13[[#This Row],[مشتريات معفية]]+Table13[[#This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2</v>
      </c>
      <c r="F219" s="1">
        <f>Table13[[#This Row],[مبيعات محلية 14%]]*14%</f>
        <v>0</v>
      </c>
      <c r="I219" s="1">
        <f>Table13[[#This Row],[مبيعات جدول 5% ]]*5%</f>
        <v>0</v>
      </c>
      <c r="K219" s="1">
        <f>Table13[[#This Row],[مبيعات محلية 14%]]+Table13[[#This Row],[مبيعات معفية]]+Table13[[#This Row],[مبيعات جدول 5% ]]+Table13[[#This Row],[مبيعات تصدير]]</f>
        <v>0</v>
      </c>
      <c r="M219" s="1">
        <f>Table13[[#This Row],[مبيعات محلية 14%]]*14%</f>
        <v>0</v>
      </c>
      <c r="P219" s="1">
        <f>Table13[[#This Row],[مبيعات محلية 14%]]*14%</f>
        <v>0</v>
      </c>
      <c r="Q219" s="1">
        <f>Table13[[#This Row],[مشتريات محلية 14%]]+Table13[[#This Row],[مشتريات معفية]]+Table13[[#This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2</v>
      </c>
      <c r="F220" s="1">
        <f>Table13[[#This Row],[مبيعات محلية 14%]]*14%</f>
        <v>0</v>
      </c>
      <c r="I220" s="1">
        <f>Table13[[#This Row],[مبيعات جدول 5% ]]*5%</f>
        <v>0</v>
      </c>
      <c r="K220" s="1">
        <f>Table13[[#This Row],[مبيعات محلية 14%]]+Table13[[#This Row],[مبيعات معفية]]+Table13[[#This Row],[مبيعات جدول 5% ]]+Table13[[#This Row],[مبيعات تصدير]]</f>
        <v>0</v>
      </c>
      <c r="M220" s="1">
        <f>Table13[[#This Row],[مبيعات محلية 14%]]*14%</f>
        <v>0</v>
      </c>
      <c r="P220" s="1">
        <f>Table13[[#This Row],[مبيعات محلية 14%]]*14%</f>
        <v>0</v>
      </c>
      <c r="Q220" s="1">
        <f>Table13[[#This Row],[مشتريات محلية 14%]]+Table13[[#This Row],[مشتريات معفية]]+Table13[[#This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2</v>
      </c>
      <c r="F221" s="1">
        <f>Table13[[#This Row],[مبيعات محلية 14%]]*14%</f>
        <v>0</v>
      </c>
      <c r="I221" s="1">
        <f>Table13[[#This Row],[مبيعات جدول 5% ]]*5%</f>
        <v>0</v>
      </c>
      <c r="K221" s="1">
        <f>Table13[[#This Row],[مبيعات محلية 14%]]+Table13[[#This Row],[مبيعات معفية]]+Table13[[#This Row],[مبيعات جدول 5% ]]+Table13[[#This Row],[مبيعات تصدير]]</f>
        <v>0</v>
      </c>
      <c r="M221" s="1">
        <f>Table13[[#This Row],[مبيعات محلية 14%]]*14%</f>
        <v>0</v>
      </c>
      <c r="P221" s="1">
        <f>Table13[[#This Row],[مبيعات محلية 14%]]*14%</f>
        <v>0</v>
      </c>
      <c r="Q221" s="1">
        <f>Table13[[#This Row],[مشتريات محلية 14%]]+Table13[[#This Row],[مشتريات معفية]]+Table13[[#This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2</v>
      </c>
      <c r="F222" s="1">
        <f>Table13[[#This Row],[مبيعات محلية 14%]]*14%</f>
        <v>0</v>
      </c>
      <c r="I222" s="1">
        <f>Table13[[#This Row],[مبيعات جدول 5% ]]*5%</f>
        <v>0</v>
      </c>
      <c r="K222" s="1">
        <f>Table13[[#This Row],[مبيعات محلية 14%]]+Table13[[#This Row],[مبيعات معفية]]+Table13[[#This Row],[مبيعات جدول 5% ]]+Table13[[#This Row],[مبيعات تصدير]]</f>
        <v>0</v>
      </c>
      <c r="M222" s="1">
        <f>Table13[[#This Row],[مبيعات محلية 14%]]*14%</f>
        <v>0</v>
      </c>
      <c r="P222" s="1">
        <f>Table13[[#This Row],[مبيعات محلية 14%]]*14%</f>
        <v>0</v>
      </c>
      <c r="Q222" s="1">
        <f>Table13[[#This Row],[مشتريات محلية 14%]]+Table13[[#This Row],[مشتريات معفية]]+Table13[[#This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2</v>
      </c>
      <c r="F223" s="1">
        <f>Table13[[#This Row],[مبيعات محلية 14%]]*14%</f>
        <v>0</v>
      </c>
      <c r="I223" s="1">
        <f>Table13[[#This Row],[مبيعات جدول 5% ]]*5%</f>
        <v>0</v>
      </c>
      <c r="K223" s="1">
        <f>Table13[[#This Row],[مبيعات محلية 14%]]+Table13[[#This Row],[مبيعات معفية]]+Table13[[#This Row],[مبيعات جدول 5% ]]+Table13[[#This Row],[مبيعات تصدير]]</f>
        <v>0</v>
      </c>
      <c r="M223" s="1">
        <f>Table13[[#This Row],[مبيعات محلية 14%]]*14%</f>
        <v>0</v>
      </c>
      <c r="P223" s="1">
        <f>Table13[[#This Row],[مبيعات محلية 14%]]*14%</f>
        <v>0</v>
      </c>
      <c r="Q223" s="1">
        <f>Table13[[#This Row],[مشتريات محلية 14%]]+Table13[[#This Row],[مشتريات معفية]]+Table13[[#This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2</v>
      </c>
      <c r="F224" s="1">
        <f>Table13[[#This Row],[مبيعات محلية 14%]]*14%</f>
        <v>0</v>
      </c>
      <c r="I224" s="1">
        <f>Table13[[#This Row],[مبيعات جدول 5% ]]*5%</f>
        <v>0</v>
      </c>
      <c r="K224" s="1">
        <f>Table13[[#This Row],[مبيعات محلية 14%]]+Table13[[#This Row],[مبيعات معفية]]+Table13[[#This Row],[مبيعات جدول 5% ]]+Table13[[#This Row],[مبيعات تصدير]]</f>
        <v>0</v>
      </c>
      <c r="M224" s="1">
        <f>Table13[[#This Row],[مبيعات محلية 14%]]*14%</f>
        <v>0</v>
      </c>
      <c r="P224" s="1">
        <f>Table13[[#This Row],[مبيعات محلية 14%]]*14%</f>
        <v>0</v>
      </c>
      <c r="Q224" s="1">
        <f>Table13[[#This Row],[مشتريات محلية 14%]]+Table13[[#This Row],[مشتريات معفية]]+Table13[[#This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2</v>
      </c>
      <c r="F225" s="1">
        <f>Table13[[#This Row],[مبيعات محلية 14%]]*14%</f>
        <v>0</v>
      </c>
      <c r="I225" s="1">
        <f>Table13[[#This Row],[مبيعات جدول 5% ]]*5%</f>
        <v>0</v>
      </c>
      <c r="K225" s="1">
        <f>Table13[[#This Row],[مبيعات محلية 14%]]+Table13[[#This Row],[مبيعات معفية]]+Table13[[#This Row],[مبيعات جدول 5% ]]+Table13[[#This Row],[مبيعات تصدير]]</f>
        <v>0</v>
      </c>
      <c r="M225" s="1">
        <f>Table13[[#This Row],[مبيعات محلية 14%]]*14%</f>
        <v>0</v>
      </c>
      <c r="P225" s="1">
        <f>Table13[[#This Row],[مبيعات محلية 14%]]*14%</f>
        <v>0</v>
      </c>
      <c r="Q225" s="1">
        <f>Table13[[#This Row],[مشتريات محلية 14%]]+Table13[[#This Row],[مشتريات معفية]]+Table13[[#This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2</v>
      </c>
      <c r="F226" s="1">
        <f>Table13[[#This Row],[مبيعات محلية 14%]]*14%</f>
        <v>0</v>
      </c>
      <c r="I226" s="1">
        <f>Table13[[#This Row],[مبيعات جدول 5% ]]*5%</f>
        <v>0</v>
      </c>
      <c r="K226" s="1">
        <f>Table13[[#This Row],[مبيعات محلية 14%]]+Table13[[#This Row],[مبيعات معفية]]+Table13[[#This Row],[مبيعات جدول 5% ]]+Table13[[#This Row],[مبيعات تصدير]]</f>
        <v>0</v>
      </c>
      <c r="M226" s="1">
        <f>Table13[[#This Row],[مبيعات محلية 14%]]*14%</f>
        <v>0</v>
      </c>
      <c r="P226" s="1">
        <f>Table13[[#This Row],[مبيعات محلية 14%]]*14%</f>
        <v>0</v>
      </c>
      <c r="Q226" s="1">
        <f>Table13[[#This Row],[مشتريات محلية 14%]]+Table13[[#This Row],[مشتريات معفية]]+Table13[[#This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2</v>
      </c>
      <c r="F227" s="1">
        <f>Table13[[#This Row],[مبيعات محلية 14%]]*14%</f>
        <v>0</v>
      </c>
      <c r="I227" s="1">
        <f>Table13[[#This Row],[مبيعات جدول 5% ]]*5%</f>
        <v>0</v>
      </c>
      <c r="K227" s="1">
        <f>Table13[[#This Row],[مبيعات محلية 14%]]+Table13[[#This Row],[مبيعات معفية]]+Table13[[#This Row],[مبيعات جدول 5% ]]+Table13[[#This Row],[مبيعات تصدير]]</f>
        <v>0</v>
      </c>
      <c r="M227" s="1">
        <f>Table13[[#This Row],[مبيعات محلية 14%]]*14%</f>
        <v>0</v>
      </c>
      <c r="P227" s="1">
        <f>Table13[[#This Row],[مبيعات محلية 14%]]*14%</f>
        <v>0</v>
      </c>
      <c r="Q227" s="1">
        <f>Table13[[#This Row],[مشتريات محلية 14%]]+Table13[[#This Row],[مشتريات معفية]]+Table13[[#This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2</v>
      </c>
      <c r="F228" s="1">
        <f>Table13[[#This Row],[مبيعات محلية 14%]]*14%</f>
        <v>0</v>
      </c>
      <c r="I228" s="1">
        <f>Table13[[#This Row],[مبيعات جدول 5% ]]*5%</f>
        <v>0</v>
      </c>
      <c r="K228" s="1">
        <f>Table13[[#This Row],[مبيعات محلية 14%]]+Table13[[#This Row],[مبيعات معفية]]+Table13[[#This Row],[مبيعات جدول 5% ]]+Table13[[#This Row],[مبيعات تصدير]]</f>
        <v>0</v>
      </c>
      <c r="M228" s="1">
        <f>Table13[[#This Row],[مبيعات محلية 14%]]*14%</f>
        <v>0</v>
      </c>
      <c r="P228" s="1">
        <f>Table13[[#This Row],[مبيعات محلية 14%]]*14%</f>
        <v>0</v>
      </c>
      <c r="Q228" s="1">
        <f>Table13[[#This Row],[مشتريات محلية 14%]]+Table13[[#This Row],[مشتريات معفية]]+Table13[[#This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2</v>
      </c>
      <c r="F229" s="1">
        <f>Table13[[#This Row],[مبيعات محلية 14%]]*14%</f>
        <v>0</v>
      </c>
      <c r="I229" s="1">
        <f>Table13[[#This Row],[مبيعات جدول 5% ]]*5%</f>
        <v>0</v>
      </c>
      <c r="K229" s="1">
        <f>Table13[[#This Row],[مبيعات محلية 14%]]+Table13[[#This Row],[مبيعات معفية]]+Table13[[#This Row],[مبيعات جدول 5% ]]+Table13[[#This Row],[مبيعات تصدير]]</f>
        <v>0</v>
      </c>
      <c r="M229" s="1">
        <f>Table13[[#This Row],[مبيعات محلية 14%]]*14%</f>
        <v>0</v>
      </c>
      <c r="P229" s="1">
        <f>Table13[[#This Row],[مبيعات محلية 14%]]*14%</f>
        <v>0</v>
      </c>
      <c r="Q229" s="1">
        <f>Table13[[#This Row],[مشتريات محلية 14%]]+Table13[[#This Row],[مشتريات معفية]]+Table13[[#This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2</v>
      </c>
      <c r="F230" s="1">
        <f>Table13[[#This Row],[مبيعات محلية 14%]]*14%</f>
        <v>0</v>
      </c>
      <c r="I230" s="1">
        <f>Table13[[#This Row],[مبيعات جدول 5% ]]*5%</f>
        <v>0</v>
      </c>
      <c r="K230" s="1">
        <f>Table13[[#This Row],[مبيعات محلية 14%]]+Table13[[#This Row],[مبيعات معفية]]+Table13[[#This Row],[مبيعات جدول 5% ]]+Table13[[#This Row],[مبيعات تصدير]]</f>
        <v>0</v>
      </c>
      <c r="M230" s="1">
        <f>Table13[[#This Row],[مبيعات محلية 14%]]*14%</f>
        <v>0</v>
      </c>
      <c r="P230" s="1">
        <f>Table13[[#This Row],[مبيعات محلية 14%]]*14%</f>
        <v>0</v>
      </c>
      <c r="Q230" s="1">
        <f>Table13[[#This Row],[مشتريات محلية 14%]]+Table13[[#This Row],[مشتريات معفية]]+Table13[[#This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2</v>
      </c>
      <c r="F231" s="1">
        <f>Table13[[#This Row],[مبيعات محلية 14%]]*14%</f>
        <v>0</v>
      </c>
      <c r="I231" s="1">
        <f>Table13[[#This Row],[مبيعات جدول 5% ]]*5%</f>
        <v>0</v>
      </c>
      <c r="K231" s="1">
        <f>Table13[[#This Row],[مبيعات محلية 14%]]+Table13[[#This Row],[مبيعات معفية]]+Table13[[#This Row],[مبيعات جدول 5% ]]+Table13[[#This Row],[مبيعات تصدير]]</f>
        <v>0</v>
      </c>
      <c r="M231" s="1">
        <f>Table13[[#This Row],[مبيعات محلية 14%]]*14%</f>
        <v>0</v>
      </c>
      <c r="P231" s="1">
        <f>Table13[[#This Row],[مبيعات محلية 14%]]*14%</f>
        <v>0</v>
      </c>
      <c r="Q231" s="1">
        <f>Table13[[#This Row],[مشتريات محلية 14%]]+Table13[[#This Row],[مشتريات معفية]]+Table13[[#This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2</v>
      </c>
      <c r="F232" s="1">
        <f>Table13[[#This Row],[مبيعات محلية 14%]]*14%</f>
        <v>0</v>
      </c>
      <c r="I232" s="1">
        <f>Table13[[#This Row],[مبيعات جدول 5% ]]*5%</f>
        <v>0</v>
      </c>
      <c r="K232" s="1">
        <f>Table13[[#This Row],[مبيعات محلية 14%]]+Table13[[#This Row],[مبيعات معفية]]+Table13[[#This Row],[مبيعات جدول 5% ]]+Table13[[#This Row],[مبيعات تصدير]]</f>
        <v>0</v>
      </c>
      <c r="M232" s="1">
        <f>Table13[[#This Row],[مبيعات محلية 14%]]*14%</f>
        <v>0</v>
      </c>
      <c r="P232" s="1">
        <f>Table13[[#This Row],[مبيعات محلية 14%]]*14%</f>
        <v>0</v>
      </c>
      <c r="Q232" s="1">
        <f>Table13[[#This Row],[مشتريات محلية 14%]]+Table13[[#This Row],[مشتريات معفية]]+Table13[[#This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2</v>
      </c>
      <c r="F233" s="1">
        <f>Table13[[#This Row],[مبيعات محلية 14%]]*14%</f>
        <v>0</v>
      </c>
      <c r="I233" s="1">
        <f>Table13[[#This Row],[مبيعات جدول 5% ]]*5%</f>
        <v>0</v>
      </c>
      <c r="K233" s="1">
        <f>Table13[[#This Row],[مبيعات محلية 14%]]+Table13[[#This Row],[مبيعات معفية]]+Table13[[#This Row],[مبيعات جدول 5% ]]+Table13[[#This Row],[مبيعات تصدير]]</f>
        <v>0</v>
      </c>
      <c r="M233" s="1">
        <f>Table13[[#This Row],[مبيعات محلية 14%]]*14%</f>
        <v>0</v>
      </c>
      <c r="P233" s="1">
        <f>Table13[[#This Row],[مبيعات محلية 14%]]*14%</f>
        <v>0</v>
      </c>
      <c r="Q233" s="1">
        <f>Table13[[#This Row],[مشتريات محلية 14%]]+Table13[[#This Row],[مشتريات معفية]]+Table13[[#This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2</v>
      </c>
      <c r="F234" s="1">
        <f>Table13[[#This Row],[مبيعات محلية 14%]]*14%</f>
        <v>0</v>
      </c>
      <c r="I234" s="1">
        <f>Table13[[#This Row],[مبيعات جدول 5% ]]*5%</f>
        <v>0</v>
      </c>
      <c r="K234" s="1">
        <f>Table13[[#This Row],[مبيعات محلية 14%]]+Table13[[#This Row],[مبيعات معفية]]+Table13[[#This Row],[مبيعات جدول 5% ]]+Table13[[#This Row],[مبيعات تصدير]]</f>
        <v>0</v>
      </c>
      <c r="M234" s="1">
        <f>Table13[[#This Row],[مبيعات محلية 14%]]*14%</f>
        <v>0</v>
      </c>
      <c r="P234" s="1">
        <f>Table13[[#This Row],[مبيعات محلية 14%]]*14%</f>
        <v>0</v>
      </c>
      <c r="Q234" s="1">
        <f>Table13[[#This Row],[مشتريات محلية 14%]]+Table13[[#This Row],[مشتريات معفية]]+Table13[[#This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2</v>
      </c>
      <c r="F235" s="1">
        <f>Table13[[#This Row],[مبيعات محلية 14%]]*14%</f>
        <v>0</v>
      </c>
      <c r="I235" s="1">
        <f>Table13[[#This Row],[مبيعات جدول 5% ]]*5%</f>
        <v>0</v>
      </c>
      <c r="K235" s="1">
        <f>Table13[[#This Row],[مبيعات محلية 14%]]+Table13[[#This Row],[مبيعات معفية]]+Table13[[#This Row],[مبيعات جدول 5% ]]+Table13[[#This Row],[مبيعات تصدير]]</f>
        <v>0</v>
      </c>
      <c r="M235" s="1">
        <f>Table13[[#This Row],[مبيعات محلية 14%]]*14%</f>
        <v>0</v>
      </c>
      <c r="P235" s="1">
        <f>Table13[[#This Row],[مبيعات محلية 14%]]*14%</f>
        <v>0</v>
      </c>
      <c r="Q235" s="1">
        <f>Table13[[#This Row],[مشتريات محلية 14%]]+Table13[[#This Row],[مشتريات معفية]]+Table13[[#This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2</v>
      </c>
      <c r="F236" s="1">
        <f>Table13[[#This Row],[مبيعات محلية 14%]]*14%</f>
        <v>0</v>
      </c>
      <c r="I236" s="1">
        <f>Table13[[#This Row],[مبيعات جدول 5% ]]*5%</f>
        <v>0</v>
      </c>
      <c r="K236" s="1">
        <f>Table13[[#This Row],[مبيعات محلية 14%]]+Table13[[#This Row],[مبيعات معفية]]+Table13[[#This Row],[مبيعات جدول 5% ]]+Table13[[#This Row],[مبيعات تصدير]]</f>
        <v>0</v>
      </c>
      <c r="M236" s="1">
        <f>Table13[[#This Row],[مبيعات محلية 14%]]*14%</f>
        <v>0</v>
      </c>
      <c r="P236" s="1">
        <f>Table13[[#This Row],[مبيعات محلية 14%]]*14%</f>
        <v>0</v>
      </c>
      <c r="Q236" s="1">
        <f>Table13[[#This Row],[مشتريات محلية 14%]]+Table13[[#This Row],[مشتريات معفية]]+Table13[[#This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2</v>
      </c>
      <c r="F237" s="1">
        <f>Table13[[#This Row],[مبيعات محلية 14%]]*14%</f>
        <v>0</v>
      </c>
      <c r="I237" s="1">
        <f>Table13[[#This Row],[مبيعات جدول 5% ]]*5%</f>
        <v>0</v>
      </c>
      <c r="K237" s="1">
        <f>Table13[[#This Row],[مبيعات محلية 14%]]+Table13[[#This Row],[مبيعات معفية]]+Table13[[#This Row],[مبيعات جدول 5% ]]+Table13[[#This Row],[مبيعات تصدير]]</f>
        <v>0</v>
      </c>
      <c r="M237" s="1">
        <f>Table13[[#This Row],[مبيعات محلية 14%]]*14%</f>
        <v>0</v>
      </c>
      <c r="P237" s="1">
        <f>Table13[[#This Row],[مبيعات محلية 14%]]*14%</f>
        <v>0</v>
      </c>
      <c r="Q237" s="1">
        <f>Table13[[#This Row],[مشتريات محلية 14%]]+Table13[[#This Row],[مشتريات معفية]]+Table13[[#This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2</v>
      </c>
      <c r="F238" s="1">
        <f>Table13[[#This Row],[مبيعات محلية 14%]]*14%</f>
        <v>0</v>
      </c>
      <c r="I238" s="1">
        <f>Table13[[#This Row],[مبيعات جدول 5% ]]*5%</f>
        <v>0</v>
      </c>
      <c r="K238" s="1">
        <f>Table13[[#This Row],[مبيعات محلية 14%]]+Table13[[#This Row],[مبيعات معفية]]+Table13[[#This Row],[مبيعات جدول 5% ]]+Table13[[#This Row],[مبيعات تصدير]]</f>
        <v>0</v>
      </c>
      <c r="M238" s="1">
        <f>Table13[[#This Row],[مبيعات محلية 14%]]*14%</f>
        <v>0</v>
      </c>
      <c r="P238" s="1">
        <f>Table13[[#This Row],[مبيعات محلية 14%]]*14%</f>
        <v>0</v>
      </c>
      <c r="Q238" s="1">
        <f>Table13[[#This Row],[مشتريات محلية 14%]]+Table13[[#This Row],[مشتريات معفية]]+Table13[[#This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2</v>
      </c>
      <c r="F239" s="1">
        <f>Table13[[#This Row],[مبيعات محلية 14%]]*14%</f>
        <v>0</v>
      </c>
      <c r="I239" s="1">
        <f>Table13[[#This Row],[مبيعات جدول 5% ]]*5%</f>
        <v>0</v>
      </c>
      <c r="K239" s="1">
        <f>Table13[[#This Row],[مبيعات محلية 14%]]+Table13[[#This Row],[مبيعات معفية]]+Table13[[#This Row],[مبيعات جدول 5% ]]+Table13[[#This Row],[مبيعات تصدير]]</f>
        <v>0</v>
      </c>
      <c r="M239" s="1">
        <f>Table13[[#This Row],[مبيعات محلية 14%]]*14%</f>
        <v>0</v>
      </c>
      <c r="P239" s="1">
        <f>Table13[[#This Row],[مبيعات محلية 14%]]*14%</f>
        <v>0</v>
      </c>
      <c r="Q239" s="1">
        <f>Table13[[#This Row],[مشتريات محلية 14%]]+Table13[[#This Row],[مشتريات معفية]]+Table13[[#This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2</v>
      </c>
      <c r="F240" s="1">
        <f>Table13[[#This Row],[مبيعات محلية 14%]]*14%</f>
        <v>0</v>
      </c>
      <c r="I240" s="1">
        <f>Table13[[#This Row],[مبيعات جدول 5% ]]*5%</f>
        <v>0</v>
      </c>
      <c r="K240" s="1">
        <f>Table13[[#This Row],[مبيعات محلية 14%]]+Table13[[#This Row],[مبيعات معفية]]+Table13[[#This Row],[مبيعات جدول 5% ]]+Table13[[#This Row],[مبيعات تصدير]]</f>
        <v>0</v>
      </c>
      <c r="M240" s="1">
        <f>Table13[[#This Row],[مبيعات محلية 14%]]*14%</f>
        <v>0</v>
      </c>
      <c r="P240" s="1">
        <f>Table13[[#This Row],[مبيعات محلية 14%]]*14%</f>
        <v>0</v>
      </c>
      <c r="Q240" s="1">
        <f>Table13[[#This Row],[مشتريات محلية 14%]]+Table13[[#This Row],[مشتريات معفية]]+Table13[[#This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2</v>
      </c>
      <c r="F241" s="1">
        <f>Table13[[#This Row],[مبيعات محلية 14%]]*14%</f>
        <v>0</v>
      </c>
      <c r="I241" s="1">
        <f>Table13[[#This Row],[مبيعات جدول 5% ]]*5%</f>
        <v>0</v>
      </c>
      <c r="K241" s="1">
        <f>Table13[[#This Row],[مبيعات محلية 14%]]+Table13[[#This Row],[مبيعات معفية]]+Table13[[#This Row],[مبيعات جدول 5% ]]+Table13[[#This Row],[مبيعات تصدير]]</f>
        <v>0</v>
      </c>
      <c r="M241" s="1">
        <f>Table13[[#This Row],[مبيعات محلية 14%]]*14%</f>
        <v>0</v>
      </c>
      <c r="P241" s="1">
        <f>Table13[[#This Row],[مبيعات محلية 14%]]*14%</f>
        <v>0</v>
      </c>
      <c r="Q241" s="1">
        <f>Table13[[#This Row],[مشتريات محلية 14%]]+Table13[[#This Row],[مشتريات معفية]]+Table13[[#This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2</v>
      </c>
      <c r="F242" s="1">
        <f>Table13[[#This Row],[مبيعات محلية 14%]]*14%</f>
        <v>0</v>
      </c>
      <c r="I242" s="1">
        <f>Table13[[#This Row],[مبيعات جدول 5% ]]*5%</f>
        <v>0</v>
      </c>
      <c r="K242" s="1">
        <f>Table13[[#This Row],[مبيعات محلية 14%]]+Table13[[#This Row],[مبيعات معفية]]+Table13[[#This Row],[مبيعات جدول 5% ]]+Table13[[#This Row],[مبيعات تصدير]]</f>
        <v>0</v>
      </c>
      <c r="M242" s="1">
        <f>Table13[[#This Row],[مبيعات محلية 14%]]*14%</f>
        <v>0</v>
      </c>
      <c r="P242" s="1">
        <f>Table13[[#This Row],[مبيعات محلية 14%]]*14%</f>
        <v>0</v>
      </c>
      <c r="Q242" s="1">
        <f>Table13[[#This Row],[مشتريات محلية 14%]]+Table13[[#This Row],[مشتريات معفية]]+Table13[[#This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2</v>
      </c>
      <c r="F243" s="1">
        <f>Table13[[#This Row],[مبيعات محلية 14%]]*14%</f>
        <v>0</v>
      </c>
      <c r="I243" s="1">
        <f>Table13[[#This Row],[مبيعات جدول 5% ]]*5%</f>
        <v>0</v>
      </c>
      <c r="K243" s="1">
        <f>Table13[[#This Row],[مبيعات محلية 14%]]+Table13[[#This Row],[مبيعات معفية]]+Table13[[#This Row],[مبيعات جدول 5% ]]+Table13[[#This Row],[مبيعات تصدير]]</f>
        <v>0</v>
      </c>
      <c r="M243" s="1">
        <f>Table13[[#This Row],[مبيعات محلية 14%]]*14%</f>
        <v>0</v>
      </c>
      <c r="P243" s="1">
        <f>Table13[[#This Row],[مبيعات محلية 14%]]*14%</f>
        <v>0</v>
      </c>
      <c r="Q243" s="1">
        <f>Table13[[#This Row],[مشتريات محلية 14%]]+Table13[[#This Row],[مشتريات معفية]]+Table13[[#This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2</v>
      </c>
      <c r="F244" s="1">
        <f>Table13[[#This Row],[مبيعات محلية 14%]]*14%</f>
        <v>0</v>
      </c>
      <c r="I244" s="1">
        <f>Table13[[#This Row],[مبيعات جدول 5% ]]*5%</f>
        <v>0</v>
      </c>
      <c r="K244" s="1">
        <f>Table13[[#This Row],[مبيعات محلية 14%]]+Table13[[#This Row],[مبيعات معفية]]+Table13[[#This Row],[مبيعات جدول 5% ]]+Table13[[#This Row],[مبيعات تصدير]]</f>
        <v>0</v>
      </c>
      <c r="M244" s="1">
        <f>Table13[[#This Row],[مبيعات محلية 14%]]*14%</f>
        <v>0</v>
      </c>
      <c r="P244" s="1">
        <f>Table13[[#This Row],[مبيعات محلية 14%]]*14%</f>
        <v>0</v>
      </c>
      <c r="Q244" s="1">
        <f>Table13[[#This Row],[مشتريات محلية 14%]]+Table13[[#This Row],[مشتريات معفية]]+Table13[[#This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2</v>
      </c>
      <c r="F245" s="1">
        <f>Table13[[#This Row],[مبيعات محلية 14%]]*14%</f>
        <v>0</v>
      </c>
      <c r="I245" s="1">
        <f>Table13[[#This Row],[مبيعات جدول 5% ]]*5%</f>
        <v>0</v>
      </c>
      <c r="K245" s="1">
        <f>Table13[[#This Row],[مبيعات محلية 14%]]+Table13[[#This Row],[مبيعات معفية]]+Table13[[#This Row],[مبيعات جدول 5% ]]+Table13[[#This Row],[مبيعات تصدير]]</f>
        <v>0</v>
      </c>
      <c r="M245" s="1">
        <f>Table13[[#This Row],[مبيعات محلية 14%]]*14%</f>
        <v>0</v>
      </c>
      <c r="P245" s="1">
        <f>Table13[[#This Row],[مبيعات محلية 14%]]*14%</f>
        <v>0</v>
      </c>
      <c r="Q245" s="1">
        <f>Table13[[#This Row],[مشتريات محلية 14%]]+Table13[[#This Row],[مشتريات معفية]]+Table13[[#This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2</v>
      </c>
      <c r="F246" s="1">
        <f>Table13[[#This Row],[مبيعات محلية 14%]]*14%</f>
        <v>0</v>
      </c>
      <c r="I246" s="1">
        <f>Table13[[#This Row],[مبيعات جدول 5% ]]*5%</f>
        <v>0</v>
      </c>
      <c r="K246" s="1">
        <f>Table13[[#This Row],[مبيعات محلية 14%]]+Table13[[#This Row],[مبيعات معفية]]+Table13[[#This Row],[مبيعات جدول 5% ]]+Table13[[#This Row],[مبيعات تصدير]]</f>
        <v>0</v>
      </c>
      <c r="M246" s="1">
        <f>Table13[[#This Row],[مبيعات محلية 14%]]*14%</f>
        <v>0</v>
      </c>
      <c r="P246" s="1">
        <f>Table13[[#This Row],[مبيعات محلية 14%]]*14%</f>
        <v>0</v>
      </c>
      <c r="Q246" s="1">
        <f>Table13[[#This Row],[مشتريات محلية 14%]]+Table13[[#This Row],[مشتريات معفية]]+Table13[[#This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2</v>
      </c>
      <c r="F247" s="1">
        <f>Table13[[#This Row],[مبيعات محلية 14%]]*14%</f>
        <v>0</v>
      </c>
      <c r="I247" s="1">
        <f>Table13[[#This Row],[مبيعات جدول 5% ]]*5%</f>
        <v>0</v>
      </c>
      <c r="K247" s="1">
        <f>Table13[[#This Row],[مبيعات محلية 14%]]+Table13[[#This Row],[مبيعات معفية]]+Table13[[#This Row],[مبيعات جدول 5% ]]+Table13[[#This Row],[مبيعات تصدير]]</f>
        <v>0</v>
      </c>
      <c r="M247" s="1">
        <f>Table13[[#This Row],[مبيعات محلية 14%]]*14%</f>
        <v>0</v>
      </c>
      <c r="P247" s="1">
        <f>Table13[[#This Row],[مبيعات محلية 14%]]*14%</f>
        <v>0</v>
      </c>
      <c r="Q247" s="1">
        <f>Table13[[#This Row],[مشتريات محلية 14%]]+Table13[[#This Row],[مشتريات معفية]]+Table13[[#This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2</v>
      </c>
      <c r="F248" s="1">
        <f>Table13[[#This Row],[مبيعات محلية 14%]]*14%</f>
        <v>0</v>
      </c>
      <c r="I248" s="1">
        <f>Table13[[#This Row],[مبيعات جدول 5% ]]*5%</f>
        <v>0</v>
      </c>
      <c r="K248" s="1">
        <f>Table13[[#This Row],[مبيعات محلية 14%]]+Table13[[#This Row],[مبيعات معفية]]+Table13[[#This Row],[مبيعات جدول 5% ]]+Table13[[#This Row],[مبيعات تصدير]]</f>
        <v>0</v>
      </c>
      <c r="M248" s="1">
        <f>Table13[[#This Row],[مبيعات محلية 14%]]*14%</f>
        <v>0</v>
      </c>
      <c r="P248" s="1">
        <f>Table13[[#This Row],[مبيعات محلية 14%]]*14%</f>
        <v>0</v>
      </c>
      <c r="Q248" s="1">
        <f>Table13[[#This Row],[مشتريات محلية 14%]]+Table13[[#This Row],[مشتريات معفية]]+Table13[[#This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2</v>
      </c>
      <c r="F249" s="1">
        <f>Table13[[#This Row],[مبيعات محلية 14%]]*14%</f>
        <v>0</v>
      </c>
      <c r="I249" s="1">
        <f>Table13[[#This Row],[مبيعات جدول 5% ]]*5%</f>
        <v>0</v>
      </c>
      <c r="K249" s="1">
        <f>Table13[[#This Row],[مبيعات محلية 14%]]+Table13[[#This Row],[مبيعات معفية]]+Table13[[#This Row],[مبيعات جدول 5% ]]+Table13[[#This Row],[مبيعات تصدير]]</f>
        <v>0</v>
      </c>
      <c r="M249" s="1">
        <f>Table13[[#This Row],[مبيعات محلية 14%]]*14%</f>
        <v>0</v>
      </c>
      <c r="P249" s="1">
        <f>Table13[[#This Row],[مبيعات محلية 14%]]*14%</f>
        <v>0</v>
      </c>
      <c r="Q249" s="1">
        <f>Table13[[#This Row],[مشتريات محلية 14%]]+Table13[[#This Row],[مشتريات معفية]]+Table13[[#This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2</v>
      </c>
      <c r="F250" s="1">
        <f>Table13[[#This Row],[مبيعات محلية 14%]]*14%</f>
        <v>0</v>
      </c>
      <c r="I250" s="1">
        <f>Table13[[#This Row],[مبيعات جدول 5% ]]*5%</f>
        <v>0</v>
      </c>
      <c r="K250" s="1">
        <f>Table13[[#This Row],[مبيعات محلية 14%]]+Table13[[#This Row],[مبيعات معفية]]+Table13[[#This Row],[مبيعات جدول 5% ]]+Table13[[#This Row],[مبيعات تصدير]]</f>
        <v>0</v>
      </c>
      <c r="M250" s="1">
        <f>Table13[[#This Row],[مبيعات محلية 14%]]*14%</f>
        <v>0</v>
      </c>
      <c r="P250" s="1">
        <f>Table13[[#This Row],[مبيعات محلية 14%]]*14%</f>
        <v>0</v>
      </c>
      <c r="Q250" s="1">
        <f>Table13[[#This Row],[مشتريات محلية 14%]]+Table13[[#This Row],[مشتريات معفية]]+Table13[[#This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2</v>
      </c>
      <c r="F251" s="1">
        <f>Table13[[#This Row],[مبيعات محلية 14%]]*14%</f>
        <v>0</v>
      </c>
      <c r="I251" s="1">
        <f>Table13[[#This Row],[مبيعات جدول 5% ]]*5%</f>
        <v>0</v>
      </c>
      <c r="K251" s="1">
        <f>Table13[[#This Row],[مبيعات محلية 14%]]+Table13[[#This Row],[مبيعات معفية]]+Table13[[#This Row],[مبيعات جدول 5% ]]+Table13[[#This Row],[مبيعات تصدير]]</f>
        <v>0</v>
      </c>
      <c r="M251" s="1">
        <f>Table13[[#This Row],[مبيعات محلية 14%]]*14%</f>
        <v>0</v>
      </c>
      <c r="P251" s="1">
        <f>Table13[[#This Row],[مبيعات محلية 14%]]*14%</f>
        <v>0</v>
      </c>
      <c r="Q251" s="1">
        <f>Table13[[#This Row],[مشتريات محلية 14%]]+Table13[[#This Row],[مشتريات معفية]]+Table13[[#This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2</v>
      </c>
      <c r="F252" s="1">
        <f>Table13[[#This Row],[مبيعات محلية 14%]]*14%</f>
        <v>0</v>
      </c>
      <c r="I252" s="1">
        <f>Table13[[#This Row],[مبيعات جدول 5% ]]*5%</f>
        <v>0</v>
      </c>
      <c r="K252" s="1">
        <f>Table13[[#This Row],[مبيعات محلية 14%]]+Table13[[#This Row],[مبيعات معفية]]+Table13[[#This Row],[مبيعات جدول 5% ]]+Table13[[#This Row],[مبيعات تصدير]]</f>
        <v>0</v>
      </c>
      <c r="M252" s="1">
        <f>Table13[[#This Row],[مبيعات محلية 14%]]*14%</f>
        <v>0</v>
      </c>
      <c r="P252" s="1">
        <f>Table13[[#This Row],[مبيعات محلية 14%]]*14%</f>
        <v>0</v>
      </c>
      <c r="Q252" s="1">
        <f>Table13[[#This Row],[مشتريات محلية 14%]]+Table13[[#This Row],[مشتريات معفية]]+Table13[[#This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2</v>
      </c>
      <c r="F253" s="1">
        <f>Table13[[#This Row],[مبيعات محلية 14%]]*14%</f>
        <v>0</v>
      </c>
      <c r="I253" s="1">
        <f>Table13[[#This Row],[مبيعات جدول 5% ]]*5%</f>
        <v>0</v>
      </c>
      <c r="K253" s="1">
        <f>Table13[[#This Row],[مبيعات محلية 14%]]+Table13[[#This Row],[مبيعات معفية]]+Table13[[#This Row],[مبيعات جدول 5% ]]+Table13[[#This Row],[مبيعات تصدير]]</f>
        <v>0</v>
      </c>
      <c r="M253" s="1">
        <f>Table13[[#This Row],[مبيعات محلية 14%]]*14%</f>
        <v>0</v>
      </c>
      <c r="P253" s="1">
        <f>Table13[[#This Row],[مبيعات محلية 14%]]*14%</f>
        <v>0</v>
      </c>
      <c r="Q253" s="1">
        <f>Table13[[#This Row],[مشتريات محلية 14%]]+Table13[[#This Row],[مشتريات معفية]]+Table13[[#This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2</v>
      </c>
      <c r="F254" s="1">
        <f>Table13[[#This Row],[مبيعات محلية 14%]]*14%</f>
        <v>0</v>
      </c>
      <c r="I254" s="1">
        <f>Table13[[#This Row],[مبيعات جدول 5% ]]*5%</f>
        <v>0</v>
      </c>
      <c r="K254" s="1">
        <f>Table13[[#This Row],[مبيعات محلية 14%]]+Table13[[#This Row],[مبيعات معفية]]+Table13[[#This Row],[مبيعات جدول 5% ]]+Table13[[#This Row],[مبيعات تصدير]]</f>
        <v>0</v>
      </c>
      <c r="M254" s="1">
        <f>Table13[[#This Row],[مبيعات محلية 14%]]*14%</f>
        <v>0</v>
      </c>
      <c r="P254" s="1">
        <f>Table13[[#This Row],[مبيعات محلية 14%]]*14%</f>
        <v>0</v>
      </c>
      <c r="Q254" s="1">
        <f>Table13[[#This Row],[مشتريات محلية 14%]]+Table13[[#This Row],[مشتريات معفية]]+Table13[[#This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2</v>
      </c>
      <c r="F255" s="1">
        <f>Table13[[#This Row],[مبيعات محلية 14%]]*14%</f>
        <v>0</v>
      </c>
      <c r="I255" s="1">
        <f>Table13[[#This Row],[مبيعات جدول 5% ]]*5%</f>
        <v>0</v>
      </c>
      <c r="K255" s="1">
        <f>Table13[[#This Row],[مبيعات محلية 14%]]+Table13[[#This Row],[مبيعات معفية]]+Table13[[#This Row],[مبيعات جدول 5% ]]+Table13[[#This Row],[مبيعات تصدير]]</f>
        <v>0</v>
      </c>
      <c r="M255" s="1">
        <f>Table13[[#This Row],[مبيعات محلية 14%]]*14%</f>
        <v>0</v>
      </c>
      <c r="P255" s="1">
        <f>Table13[[#This Row],[مبيعات محلية 14%]]*14%</f>
        <v>0</v>
      </c>
      <c r="Q255" s="1">
        <f>Table13[[#This Row],[مشتريات محلية 14%]]+Table13[[#This Row],[مشتريات معفية]]+Table13[[#This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2</v>
      </c>
      <c r="F256" s="1">
        <f>Table13[[#This Row],[مبيعات محلية 14%]]*14%</f>
        <v>0</v>
      </c>
      <c r="I256" s="1">
        <f>Table13[[#This Row],[مبيعات جدول 5% ]]*5%</f>
        <v>0</v>
      </c>
      <c r="K256" s="1">
        <f>Table13[[#This Row],[مبيعات محلية 14%]]+Table13[[#This Row],[مبيعات معفية]]+Table13[[#This Row],[مبيعات جدول 5% ]]+Table13[[#This Row],[مبيعات تصدير]]</f>
        <v>0</v>
      </c>
      <c r="M256" s="1">
        <f>Table13[[#This Row],[مبيعات محلية 14%]]*14%</f>
        <v>0</v>
      </c>
      <c r="P256" s="1">
        <f>Table13[[#This Row],[مبيعات محلية 14%]]*14%</f>
        <v>0</v>
      </c>
      <c r="Q256" s="1">
        <f>Table13[[#This Row],[مشتريات محلية 14%]]+Table13[[#This Row],[مشتريات معفية]]+Table13[[#This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2</v>
      </c>
      <c r="F257" s="1">
        <f>Table13[[#This Row],[مبيعات محلية 14%]]*14%</f>
        <v>0</v>
      </c>
      <c r="I257" s="1">
        <f>Table13[[#This Row],[مبيعات جدول 5% ]]*5%</f>
        <v>0</v>
      </c>
      <c r="K257" s="1">
        <f>Table13[[#This Row],[مبيعات محلية 14%]]+Table13[[#This Row],[مبيعات معفية]]+Table13[[#This Row],[مبيعات جدول 5% ]]+Table13[[#This Row],[مبيعات تصدير]]</f>
        <v>0</v>
      </c>
      <c r="M257" s="1">
        <f>Table13[[#This Row],[مبيعات محلية 14%]]*14%</f>
        <v>0</v>
      </c>
      <c r="P257" s="1">
        <f>Table13[[#This Row],[مبيعات محلية 14%]]*14%</f>
        <v>0</v>
      </c>
      <c r="Q257" s="1">
        <f>Table13[[#This Row],[مشتريات محلية 14%]]+Table13[[#This Row],[مشتريات معفية]]+Table13[[#This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2</v>
      </c>
      <c r="F258" s="1">
        <f>Table13[[#This Row],[مبيعات محلية 14%]]*14%</f>
        <v>0</v>
      </c>
      <c r="I258" s="1">
        <f>Table13[[#This Row],[مبيعات جدول 5% ]]*5%</f>
        <v>0</v>
      </c>
      <c r="K258" s="1">
        <f>Table13[[#This Row],[مبيعات محلية 14%]]+Table13[[#This Row],[مبيعات معفية]]+Table13[[#This Row],[مبيعات جدول 5% ]]+Table13[[#This Row],[مبيعات تصدير]]</f>
        <v>0</v>
      </c>
      <c r="M258" s="1">
        <f>Table13[[#This Row],[مبيعات محلية 14%]]*14%</f>
        <v>0</v>
      </c>
      <c r="P258" s="1">
        <f>Table13[[#This Row],[مبيعات محلية 14%]]*14%</f>
        <v>0</v>
      </c>
      <c r="Q258" s="1">
        <f>Table13[[#This Row],[مشتريات محلية 14%]]+Table13[[#This Row],[مشتريات معفية]]+Table13[[#This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2</v>
      </c>
      <c r="F259" s="1">
        <f>Table13[[#This Row],[مبيعات محلية 14%]]*14%</f>
        <v>0</v>
      </c>
      <c r="I259" s="1">
        <f>Table13[[#This Row],[مبيعات جدول 5% ]]*5%</f>
        <v>0</v>
      </c>
      <c r="K259" s="1">
        <f>Table13[[#This Row],[مبيعات محلية 14%]]+Table13[[#This Row],[مبيعات معفية]]+Table13[[#This Row],[مبيعات جدول 5% ]]+Table13[[#This Row],[مبيعات تصدير]]</f>
        <v>0</v>
      </c>
      <c r="M259" s="1">
        <f>Table13[[#This Row],[مبيعات محلية 14%]]*14%</f>
        <v>0</v>
      </c>
      <c r="P259" s="1">
        <f>Table13[[#This Row],[مبيعات محلية 14%]]*14%</f>
        <v>0</v>
      </c>
      <c r="Q259" s="1">
        <f>Table13[[#This Row],[مشتريات محلية 14%]]+Table13[[#This Row],[مشتريات معفية]]+Table13[[#This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2</v>
      </c>
      <c r="F260" s="1">
        <f>Table13[[#This Row],[مبيعات محلية 14%]]*14%</f>
        <v>0</v>
      </c>
      <c r="I260" s="1">
        <f>Table13[[#This Row],[مبيعات جدول 5% ]]*5%</f>
        <v>0</v>
      </c>
      <c r="K260" s="1">
        <f>Table13[[#This Row],[مبيعات محلية 14%]]+Table13[[#This Row],[مبيعات معفية]]+Table13[[#This Row],[مبيعات جدول 5% ]]+Table13[[#This Row],[مبيعات تصدير]]</f>
        <v>0</v>
      </c>
      <c r="M260" s="1">
        <f>Table13[[#This Row],[مبيعات محلية 14%]]*14%</f>
        <v>0</v>
      </c>
      <c r="P260" s="1">
        <f>Table13[[#This Row],[مبيعات محلية 14%]]*14%</f>
        <v>0</v>
      </c>
      <c r="Q260" s="1">
        <f>Table13[[#This Row],[مشتريات محلية 14%]]+Table13[[#This Row],[مشتريات معفية]]+Table13[[#This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2</v>
      </c>
      <c r="F261" s="1">
        <f>Table13[[#This Row],[مبيعات محلية 14%]]*14%</f>
        <v>0</v>
      </c>
      <c r="I261" s="1">
        <f>Table13[[#This Row],[مبيعات جدول 5% ]]*5%</f>
        <v>0</v>
      </c>
      <c r="K261" s="1">
        <f>Table13[[#This Row],[مبيعات محلية 14%]]+Table13[[#This Row],[مبيعات معفية]]+Table13[[#This Row],[مبيعات جدول 5% ]]+Table13[[#This Row],[مبيعات تصدير]]</f>
        <v>0</v>
      </c>
      <c r="M261" s="1">
        <f>Table13[[#This Row],[مبيعات محلية 14%]]*14%</f>
        <v>0</v>
      </c>
      <c r="P261" s="1">
        <f>Table13[[#This Row],[مبيعات محلية 14%]]*14%</f>
        <v>0</v>
      </c>
      <c r="Q261" s="1">
        <f>Table13[[#This Row],[مشتريات محلية 14%]]+Table13[[#This Row],[مشتريات معفية]]+Table13[[#This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2</v>
      </c>
      <c r="F262" s="1">
        <f>Table13[[#This Row],[مبيعات محلية 14%]]*14%</f>
        <v>0</v>
      </c>
      <c r="I262" s="1">
        <f>Table13[[#This Row],[مبيعات جدول 5% ]]*5%</f>
        <v>0</v>
      </c>
      <c r="K262" s="1">
        <f>Table13[[#This Row],[مبيعات محلية 14%]]+Table13[[#This Row],[مبيعات معفية]]+Table13[[#This Row],[مبيعات جدول 5% ]]+Table13[[#This Row],[مبيعات تصدير]]</f>
        <v>0</v>
      </c>
      <c r="M262" s="1">
        <f>Table13[[#This Row],[مبيعات محلية 14%]]*14%</f>
        <v>0</v>
      </c>
      <c r="P262" s="1">
        <f>Table13[[#This Row],[مبيعات محلية 14%]]*14%</f>
        <v>0</v>
      </c>
      <c r="Q262" s="1">
        <f>Table13[[#This Row],[مشتريات محلية 14%]]+Table13[[#This Row],[مشتريات معفية]]+Table13[[#This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2</v>
      </c>
      <c r="F263" s="1">
        <f>Table13[[#This Row],[مبيعات محلية 14%]]*14%</f>
        <v>0</v>
      </c>
      <c r="I263" s="1">
        <f>Table13[[#This Row],[مبيعات جدول 5% ]]*5%</f>
        <v>0</v>
      </c>
      <c r="K263" s="1">
        <f>Table13[[#This Row],[مبيعات محلية 14%]]+Table13[[#This Row],[مبيعات معفية]]+Table13[[#This Row],[مبيعات جدول 5% ]]+Table13[[#This Row],[مبيعات تصدير]]</f>
        <v>0</v>
      </c>
      <c r="M263" s="1">
        <f>Table13[[#This Row],[مبيعات محلية 14%]]*14%</f>
        <v>0</v>
      </c>
      <c r="P263" s="1">
        <f>Table13[[#This Row],[مبيعات محلية 14%]]*14%</f>
        <v>0</v>
      </c>
      <c r="Q263" s="1">
        <f>Table13[[#This Row],[مشتريات محلية 14%]]+Table13[[#This Row],[مشتريات معفية]]+Table13[[#This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2</v>
      </c>
      <c r="F264" s="1">
        <f>Table13[[#This Row],[مبيعات محلية 14%]]*14%</f>
        <v>0</v>
      </c>
      <c r="I264" s="1">
        <f>Table13[[#This Row],[مبيعات جدول 5% ]]*5%</f>
        <v>0</v>
      </c>
      <c r="K264" s="1">
        <f>Table13[[#This Row],[مبيعات محلية 14%]]+Table13[[#This Row],[مبيعات معفية]]+Table13[[#This Row],[مبيعات جدول 5% ]]+Table13[[#This Row],[مبيعات تصدير]]</f>
        <v>0</v>
      </c>
      <c r="M264" s="1">
        <f>Table13[[#This Row],[مبيعات محلية 14%]]*14%</f>
        <v>0</v>
      </c>
      <c r="P264" s="1">
        <f>Table13[[#This Row],[مبيعات محلية 14%]]*14%</f>
        <v>0</v>
      </c>
      <c r="Q264" s="1">
        <f>Table13[[#This Row],[مشتريات محلية 14%]]+Table13[[#This Row],[مشتريات معفية]]+Table13[[#This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2</v>
      </c>
      <c r="F265" s="1">
        <f>Table13[[#This Row],[مبيعات محلية 14%]]*14%</f>
        <v>0</v>
      </c>
      <c r="I265" s="1">
        <f>Table13[[#This Row],[مبيعات جدول 5% ]]*5%</f>
        <v>0</v>
      </c>
      <c r="K265" s="1">
        <f>Table13[[#This Row],[مبيعات محلية 14%]]+Table13[[#This Row],[مبيعات معفية]]+Table13[[#This Row],[مبيعات جدول 5% ]]+Table13[[#This Row],[مبيعات تصدير]]</f>
        <v>0</v>
      </c>
      <c r="M265" s="1">
        <f>Table13[[#This Row],[مبيعات محلية 14%]]*14%</f>
        <v>0</v>
      </c>
      <c r="P265" s="1">
        <f>Table13[[#This Row],[مبيعات محلية 14%]]*14%</f>
        <v>0</v>
      </c>
      <c r="Q265" s="1">
        <f>Table13[[#This Row],[مشتريات محلية 14%]]+Table13[[#This Row],[مشتريات معفية]]+Table13[[#This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2</v>
      </c>
      <c r="F266" s="1">
        <f>Table13[[#This Row],[مبيعات محلية 14%]]*14%</f>
        <v>0</v>
      </c>
      <c r="I266" s="1">
        <f>Table13[[#This Row],[مبيعات جدول 5% ]]*5%</f>
        <v>0</v>
      </c>
      <c r="K266" s="1">
        <f>Table13[[#This Row],[مبيعات محلية 14%]]+Table13[[#This Row],[مبيعات معفية]]+Table13[[#This Row],[مبيعات جدول 5% ]]+Table13[[#This Row],[مبيعات تصدير]]</f>
        <v>0</v>
      </c>
      <c r="M266" s="1">
        <f>Table13[[#This Row],[مبيعات محلية 14%]]*14%</f>
        <v>0</v>
      </c>
      <c r="P266" s="1">
        <f>Table13[[#This Row],[مبيعات محلية 14%]]*14%</f>
        <v>0</v>
      </c>
      <c r="Q266" s="1">
        <f>Table13[[#This Row],[مشتريات محلية 14%]]+Table13[[#This Row],[مشتريات معفية]]+Table13[[#This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2</v>
      </c>
      <c r="F267" s="1">
        <f>Table13[[#This Row],[مبيعات محلية 14%]]*14%</f>
        <v>0</v>
      </c>
      <c r="I267" s="1">
        <f>Table13[[#This Row],[مبيعات جدول 5% ]]*5%</f>
        <v>0</v>
      </c>
      <c r="K267" s="1">
        <f>Table13[[#This Row],[مبيعات محلية 14%]]+Table13[[#This Row],[مبيعات معفية]]+Table13[[#This Row],[مبيعات جدول 5% ]]+Table13[[#This Row],[مبيعات تصدير]]</f>
        <v>0</v>
      </c>
      <c r="M267" s="1">
        <f>Table13[[#This Row],[مبيعات محلية 14%]]*14%</f>
        <v>0</v>
      </c>
      <c r="P267" s="1">
        <f>Table13[[#This Row],[مبيعات محلية 14%]]*14%</f>
        <v>0</v>
      </c>
      <c r="Q267" s="1">
        <f>Table13[[#This Row],[مشتريات محلية 14%]]+Table13[[#This Row],[مشتريات معفية]]+Table13[[#This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2</v>
      </c>
      <c r="F268" s="1">
        <f>Table13[[#This Row],[مبيعات محلية 14%]]*14%</f>
        <v>0</v>
      </c>
      <c r="I268" s="1">
        <f>Table13[[#This Row],[مبيعات جدول 5% ]]*5%</f>
        <v>0</v>
      </c>
      <c r="K268" s="1">
        <f>Table13[[#This Row],[مبيعات محلية 14%]]+Table13[[#This Row],[مبيعات معفية]]+Table13[[#This Row],[مبيعات جدول 5% ]]+Table13[[#This Row],[مبيعات تصدير]]</f>
        <v>0</v>
      </c>
      <c r="M268" s="1">
        <f>Table13[[#This Row],[مبيعات محلية 14%]]*14%</f>
        <v>0</v>
      </c>
      <c r="P268" s="1">
        <f>Table13[[#This Row],[مبيعات محلية 14%]]*14%</f>
        <v>0</v>
      </c>
      <c r="Q268" s="1">
        <f>Table13[[#This Row],[مشتريات محلية 14%]]+Table13[[#This Row],[مشتريات معفية]]+Table13[[#This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2</v>
      </c>
      <c r="F269" s="1">
        <f>Table13[[#This Row],[مبيعات محلية 14%]]*14%</f>
        <v>0</v>
      </c>
      <c r="I269" s="1">
        <f>Table13[[#This Row],[مبيعات جدول 5% ]]*5%</f>
        <v>0</v>
      </c>
      <c r="K269" s="1">
        <f>Table13[[#This Row],[مبيعات محلية 14%]]+Table13[[#This Row],[مبيعات معفية]]+Table13[[#This Row],[مبيعات جدول 5% ]]+Table13[[#This Row],[مبيعات تصدير]]</f>
        <v>0</v>
      </c>
      <c r="M269" s="1">
        <f>Table13[[#This Row],[مبيعات محلية 14%]]*14%</f>
        <v>0</v>
      </c>
      <c r="P269" s="1">
        <f>Table13[[#This Row],[مبيعات محلية 14%]]*14%</f>
        <v>0</v>
      </c>
      <c r="Q269" s="1">
        <f>Table13[[#This Row],[مشتريات محلية 14%]]+Table13[[#This Row],[مشتريات معفية]]+Table13[[#This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2</v>
      </c>
      <c r="F270" s="1">
        <f>Table13[[#This Row],[مبيعات محلية 14%]]*14%</f>
        <v>0</v>
      </c>
      <c r="I270" s="1">
        <f>Table13[[#This Row],[مبيعات جدول 5% ]]*5%</f>
        <v>0</v>
      </c>
      <c r="K270" s="1">
        <f>Table13[[#This Row],[مبيعات محلية 14%]]+Table13[[#This Row],[مبيعات معفية]]+Table13[[#This Row],[مبيعات جدول 5% ]]+Table13[[#This Row],[مبيعات تصدير]]</f>
        <v>0</v>
      </c>
      <c r="M270" s="1">
        <f>Table13[[#This Row],[مبيعات محلية 14%]]*14%</f>
        <v>0</v>
      </c>
      <c r="P270" s="1">
        <f>Table13[[#This Row],[مبيعات محلية 14%]]*14%</f>
        <v>0</v>
      </c>
      <c r="Q270" s="1">
        <f>Table13[[#This Row],[مشتريات محلية 14%]]+Table13[[#This Row],[مشتريات معفية]]+Table13[[#This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2</v>
      </c>
      <c r="F271" s="1">
        <f>Table13[[#This Row],[مبيعات محلية 14%]]*14%</f>
        <v>0</v>
      </c>
      <c r="I271" s="1">
        <f>Table13[[#This Row],[مبيعات جدول 5% ]]*5%</f>
        <v>0</v>
      </c>
      <c r="K271" s="1">
        <f>Table13[[#This Row],[مبيعات محلية 14%]]+Table13[[#This Row],[مبيعات معفية]]+Table13[[#This Row],[مبيعات جدول 5% ]]+Table13[[#This Row],[مبيعات تصدير]]</f>
        <v>0</v>
      </c>
      <c r="M271" s="1">
        <f>Table13[[#This Row],[مبيعات محلية 14%]]*14%</f>
        <v>0</v>
      </c>
      <c r="P271" s="1">
        <f>Table13[[#This Row],[مبيعات محلية 14%]]*14%</f>
        <v>0</v>
      </c>
      <c r="Q271" s="1">
        <f>Table13[[#This Row],[مشتريات محلية 14%]]+Table13[[#This Row],[مشتريات معفية]]+Table13[[#This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2</v>
      </c>
      <c r="F272" s="1">
        <f>Table13[[#This Row],[مبيعات محلية 14%]]*14%</f>
        <v>0</v>
      </c>
      <c r="I272" s="1">
        <f>Table13[[#This Row],[مبيعات جدول 5% ]]*5%</f>
        <v>0</v>
      </c>
      <c r="K272" s="1">
        <f>Table13[[#This Row],[مبيعات محلية 14%]]+Table13[[#This Row],[مبيعات معفية]]+Table13[[#This Row],[مبيعات جدول 5% ]]+Table13[[#This Row],[مبيعات تصدير]]</f>
        <v>0</v>
      </c>
      <c r="M272" s="1">
        <f>Table13[[#This Row],[مبيعات محلية 14%]]*14%</f>
        <v>0</v>
      </c>
      <c r="P272" s="1">
        <f>Table13[[#This Row],[مبيعات محلية 14%]]*14%</f>
        <v>0</v>
      </c>
      <c r="Q272" s="1">
        <f>Table13[[#This Row],[مشتريات محلية 14%]]+Table13[[#This Row],[مشتريات معفية]]+Table13[[#This Row],[مشتريات استيراد]]</f>
        <v>0</v>
      </c>
      <c r="R272" s="4"/>
    </row>
  </sheetData>
  <dataValidations count="3"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1AE2552E-B8DE-40A9-BBEB-D58868A290A4}"/>
    <dataValidation type="list" allowBlank="1" showInputMessage="1" showErrorMessage="1" sqref="D6:D272" xr:uid="{94B79A3E-9A75-416C-94BE-142B66CBBBD2}">
      <formula1>$AO$5:$AO$12</formula1>
    </dataValidation>
    <dataValidation type="list" allowBlank="1" showInputMessage="1" showErrorMessage="1" sqref="B6:B272" xr:uid="{7421DADD-139E-47AF-B111-94D2D24536E2}">
      <formula1>$AL$5:$AL$16</formula1>
    </dataValidation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358C-D59D-4320-BEEC-6A1D936640BF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:B272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3</v>
      </c>
      <c r="F6" s="1">
        <f>Table134[[#This Row],[مبيعات محلية 14%]]*14%</f>
        <v>0</v>
      </c>
      <c r="I6" s="1">
        <f>Table134[[#This Row],[مبيعات جدول 5% ]]*5%</f>
        <v>0</v>
      </c>
      <c r="K6" s="1">
        <f>Table134[[#This Row],[مبيعات محلية 14%]]+Table134[[#This Row],[مبيعات معفية]]+Table134[[#This Row],[مبيعات جدول 5% ]]+Table134[[#This Row],[مبيعات تصدير]]</f>
        <v>0</v>
      </c>
      <c r="M6" s="1">
        <f>Table134[[#This Row],[مبيعات محلية 14%]]*14%</f>
        <v>0</v>
      </c>
      <c r="P6" s="1">
        <f>Table134[[#This Row],[مبيعات محلية 14%]]*14%</f>
        <v>0</v>
      </c>
      <c r="Q6" s="1">
        <f>Table134[[#This Row],[مشتريات محلية 14%]]+Table134[[#This Row],[مشتريات معفية]]+Table134[[#This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3</v>
      </c>
      <c r="F7" s="1">
        <f>Table134[[#This Row],[مبيعات محلية 14%]]*14%</f>
        <v>0</v>
      </c>
      <c r="I7" s="1">
        <f>Table134[[#This Row],[مبيعات جدول 5% ]]*5%</f>
        <v>0</v>
      </c>
      <c r="K7" s="1">
        <f>Table134[[#This Row],[مبيعات محلية 14%]]+Table134[[#This Row],[مبيعات معفية]]+Table134[[#This Row],[مبيعات جدول 5% ]]+Table134[[#This Row],[مبيعات تصدير]]</f>
        <v>0</v>
      </c>
      <c r="M7" s="1">
        <f>Table134[[#This Row],[مبيعات محلية 14%]]*14%</f>
        <v>0</v>
      </c>
      <c r="P7" s="1">
        <f>Table134[[#This Row],[مبيعات محلية 14%]]*14%</f>
        <v>0</v>
      </c>
      <c r="Q7" s="1">
        <f>Table134[[#This Row],[مشتريات محلية 14%]]+Table134[[#This Row],[مشتريات معفية]]+Table134[[#This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3</v>
      </c>
      <c r="F8" s="1">
        <f>Table134[[#This Row],[مبيعات محلية 14%]]*14%</f>
        <v>0</v>
      </c>
      <c r="I8" s="1">
        <f>Table134[[#This Row],[مبيعات جدول 5% ]]*5%</f>
        <v>0</v>
      </c>
      <c r="K8" s="1">
        <f>Table134[[#This Row],[مبيعات محلية 14%]]+Table134[[#This Row],[مبيعات معفية]]+Table134[[#This Row],[مبيعات جدول 5% ]]+Table134[[#This Row],[مبيعات تصدير]]</f>
        <v>0</v>
      </c>
      <c r="M8" s="1">
        <f>Table134[[#This Row],[مبيعات محلية 14%]]*14%</f>
        <v>0</v>
      </c>
      <c r="P8" s="1">
        <f>Table134[[#This Row],[مبيعات محلية 14%]]*14%</f>
        <v>0</v>
      </c>
      <c r="Q8" s="1">
        <f>Table134[[#This Row],[مشتريات محلية 14%]]+Table134[[#This Row],[مشتريات معفية]]+Table134[[#This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3</v>
      </c>
      <c r="F9" s="1">
        <f>Table134[[#This Row],[مبيعات محلية 14%]]*14%</f>
        <v>0</v>
      </c>
      <c r="I9" s="1">
        <f>Table134[[#This Row],[مبيعات جدول 5% ]]*5%</f>
        <v>0</v>
      </c>
      <c r="K9" s="1">
        <f>Table134[[#This Row],[مبيعات محلية 14%]]+Table134[[#This Row],[مبيعات معفية]]+Table134[[#This Row],[مبيعات جدول 5% ]]+Table134[[#This Row],[مبيعات تصدير]]</f>
        <v>0</v>
      </c>
      <c r="M9" s="1">
        <f>Table134[[#This Row],[مبيعات محلية 14%]]*14%</f>
        <v>0</v>
      </c>
      <c r="P9" s="1">
        <f>Table134[[#This Row],[مبيعات محلية 14%]]*14%</f>
        <v>0</v>
      </c>
      <c r="Q9" s="1">
        <f>Table134[[#This Row],[مشتريات محلية 14%]]+Table134[[#This Row],[مشتريات معفية]]+Table134[[#This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3</v>
      </c>
      <c r="F10" s="1">
        <f>Table134[[#This Row],[مبيعات محلية 14%]]*14%</f>
        <v>0</v>
      </c>
      <c r="I10" s="1">
        <f>Table134[[#This Row],[مبيعات جدول 5% ]]*5%</f>
        <v>0</v>
      </c>
      <c r="K10" s="1">
        <f>Table134[[#This Row],[مبيعات محلية 14%]]+Table134[[#This Row],[مبيعات معفية]]+Table134[[#This Row],[مبيعات جدول 5% ]]+Table134[[#This Row],[مبيعات تصدير]]</f>
        <v>0</v>
      </c>
      <c r="M10" s="1">
        <f>Table134[[#This Row],[مبيعات محلية 14%]]*14%</f>
        <v>0</v>
      </c>
      <c r="P10" s="1">
        <f>Table134[[#This Row],[مبيعات محلية 14%]]*14%</f>
        <v>0</v>
      </c>
      <c r="Q10" s="1">
        <f>Table134[[#This Row],[مشتريات محلية 14%]]+Table134[[#This Row],[مشتريات معفية]]+Table134[[#This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3</v>
      </c>
      <c r="F11" s="1">
        <f>Table134[[#This Row],[مبيعات محلية 14%]]*14%</f>
        <v>0</v>
      </c>
      <c r="I11" s="1">
        <f>Table134[[#This Row],[مبيعات جدول 5% ]]*5%</f>
        <v>0</v>
      </c>
      <c r="K11" s="1">
        <f>Table134[[#This Row],[مبيعات محلية 14%]]+Table134[[#This Row],[مبيعات معفية]]+Table134[[#This Row],[مبيعات جدول 5% ]]+Table134[[#This Row],[مبيعات تصدير]]</f>
        <v>0</v>
      </c>
      <c r="M11" s="1">
        <f>Table134[[#This Row],[مبيعات محلية 14%]]*14%</f>
        <v>0</v>
      </c>
      <c r="P11" s="1">
        <f>Table134[[#This Row],[مبيعات محلية 14%]]*14%</f>
        <v>0</v>
      </c>
      <c r="Q11" s="1">
        <f>Table134[[#This Row],[مشتريات محلية 14%]]+Table134[[#This Row],[مشتريات معفية]]+Table134[[#This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3</v>
      </c>
      <c r="F12" s="1">
        <f>Table134[[#This Row],[مبيعات محلية 14%]]*14%</f>
        <v>0</v>
      </c>
      <c r="I12" s="1">
        <f>Table134[[#This Row],[مبيعات جدول 5% ]]*5%</f>
        <v>0</v>
      </c>
      <c r="K12" s="1">
        <f>Table134[[#This Row],[مبيعات محلية 14%]]+Table134[[#This Row],[مبيعات معفية]]+Table134[[#This Row],[مبيعات جدول 5% ]]+Table134[[#This Row],[مبيعات تصدير]]</f>
        <v>0</v>
      </c>
      <c r="M12" s="1">
        <f>Table134[[#This Row],[مبيعات محلية 14%]]*14%</f>
        <v>0</v>
      </c>
      <c r="P12" s="1">
        <f>Table134[[#This Row],[مبيعات محلية 14%]]*14%</f>
        <v>0</v>
      </c>
      <c r="Q12" s="1">
        <f>Table134[[#This Row],[مشتريات محلية 14%]]+Table134[[#This Row],[مشتريات معفية]]+Table134[[#This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3</v>
      </c>
      <c r="F13" s="1">
        <f>Table134[[#This Row],[مبيعات محلية 14%]]*14%</f>
        <v>0</v>
      </c>
      <c r="I13" s="1">
        <f>Table134[[#This Row],[مبيعات جدول 5% ]]*5%</f>
        <v>0</v>
      </c>
      <c r="K13" s="1">
        <f>Table134[[#This Row],[مبيعات محلية 14%]]+Table134[[#This Row],[مبيعات معفية]]+Table134[[#This Row],[مبيعات جدول 5% ]]+Table134[[#This Row],[مبيعات تصدير]]</f>
        <v>0</v>
      </c>
      <c r="M13" s="1">
        <f>Table134[[#This Row],[مبيعات محلية 14%]]*14%</f>
        <v>0</v>
      </c>
      <c r="P13" s="1">
        <f>Table134[[#This Row],[مبيعات محلية 14%]]*14%</f>
        <v>0</v>
      </c>
      <c r="Q13" s="1">
        <f>Table134[[#This Row],[مشتريات محلية 14%]]+Table134[[#This Row],[مشتريات معفية]]+Table134[[#This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3</v>
      </c>
      <c r="F14" s="1">
        <f>Table134[[#This Row],[مبيعات محلية 14%]]*14%</f>
        <v>0</v>
      </c>
      <c r="I14" s="1">
        <f>Table134[[#This Row],[مبيعات جدول 5% ]]*5%</f>
        <v>0</v>
      </c>
      <c r="K14" s="1">
        <f>Table134[[#This Row],[مبيعات محلية 14%]]+Table134[[#This Row],[مبيعات معفية]]+Table134[[#This Row],[مبيعات جدول 5% ]]+Table134[[#This Row],[مبيعات تصدير]]</f>
        <v>0</v>
      </c>
      <c r="M14" s="1">
        <f>Table134[[#This Row],[مبيعات محلية 14%]]*14%</f>
        <v>0</v>
      </c>
      <c r="P14" s="1">
        <f>Table134[[#This Row],[مبيعات محلية 14%]]*14%</f>
        <v>0</v>
      </c>
      <c r="Q14" s="1">
        <f>Table134[[#This Row],[مشتريات محلية 14%]]+Table134[[#This Row],[مشتريات معفية]]+Table134[[#This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3</v>
      </c>
      <c r="F15" s="1">
        <f>Table134[[#This Row],[مبيعات محلية 14%]]*14%</f>
        <v>0</v>
      </c>
      <c r="I15" s="1">
        <f>Table134[[#This Row],[مبيعات جدول 5% ]]*5%</f>
        <v>0</v>
      </c>
      <c r="K15" s="1">
        <f>Table134[[#This Row],[مبيعات محلية 14%]]+Table134[[#This Row],[مبيعات معفية]]+Table134[[#This Row],[مبيعات جدول 5% ]]+Table134[[#This Row],[مبيعات تصدير]]</f>
        <v>0</v>
      </c>
      <c r="M15" s="1">
        <f>Table134[[#This Row],[مبيعات محلية 14%]]*14%</f>
        <v>0</v>
      </c>
      <c r="P15" s="1">
        <f>Table134[[#This Row],[مبيعات محلية 14%]]*14%</f>
        <v>0</v>
      </c>
      <c r="Q15" s="1">
        <f>Table134[[#This Row],[مشتريات محلية 14%]]+Table134[[#This Row],[مشتريات معفية]]+Table134[[#This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3</v>
      </c>
      <c r="F16" s="1">
        <f>Table134[[#This Row],[مبيعات محلية 14%]]*14%</f>
        <v>0</v>
      </c>
      <c r="I16" s="1">
        <f>Table134[[#This Row],[مبيعات جدول 5% ]]*5%</f>
        <v>0</v>
      </c>
      <c r="K16" s="1">
        <f>Table134[[#This Row],[مبيعات محلية 14%]]+Table134[[#This Row],[مبيعات معفية]]+Table134[[#This Row],[مبيعات جدول 5% ]]+Table134[[#This Row],[مبيعات تصدير]]</f>
        <v>0</v>
      </c>
      <c r="M16" s="1">
        <f>Table134[[#This Row],[مبيعات محلية 14%]]*14%</f>
        <v>0</v>
      </c>
      <c r="P16" s="1">
        <f>Table134[[#This Row],[مبيعات محلية 14%]]*14%</f>
        <v>0</v>
      </c>
      <c r="Q16" s="1">
        <f>Table134[[#This Row],[مشتريات محلية 14%]]+Table134[[#This Row],[مشتريات معفية]]+Table134[[#This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3</v>
      </c>
      <c r="F17" s="1">
        <f>Table134[[#This Row],[مبيعات محلية 14%]]*14%</f>
        <v>0</v>
      </c>
      <c r="I17" s="1">
        <f>Table134[[#This Row],[مبيعات جدول 5% ]]*5%</f>
        <v>0</v>
      </c>
      <c r="K17" s="1">
        <f>Table134[[#This Row],[مبيعات محلية 14%]]+Table134[[#This Row],[مبيعات معفية]]+Table134[[#This Row],[مبيعات جدول 5% ]]+Table134[[#This Row],[مبيعات تصدير]]</f>
        <v>0</v>
      </c>
      <c r="M17" s="1">
        <f>Table134[[#This Row],[مبيعات محلية 14%]]*14%</f>
        <v>0</v>
      </c>
      <c r="P17" s="1">
        <f>Table134[[#This Row],[مبيعات محلية 14%]]*14%</f>
        <v>0</v>
      </c>
      <c r="Q17" s="1">
        <f>Table134[[#This Row],[مشتريات محلية 14%]]+Table134[[#This Row],[مشتريات معفية]]+Table134[[#This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3</v>
      </c>
      <c r="F18" s="1">
        <f>Table134[[#This Row],[مبيعات محلية 14%]]*14%</f>
        <v>0</v>
      </c>
      <c r="I18" s="1">
        <f>Table134[[#This Row],[مبيعات جدول 5% ]]*5%</f>
        <v>0</v>
      </c>
      <c r="K18" s="1">
        <f>Table134[[#This Row],[مبيعات محلية 14%]]+Table134[[#This Row],[مبيعات معفية]]+Table134[[#This Row],[مبيعات جدول 5% ]]+Table134[[#This Row],[مبيعات تصدير]]</f>
        <v>0</v>
      </c>
      <c r="M18" s="1">
        <f>Table134[[#This Row],[مبيعات محلية 14%]]*14%</f>
        <v>0</v>
      </c>
      <c r="P18" s="1">
        <f>Table134[[#This Row],[مبيعات محلية 14%]]*14%</f>
        <v>0</v>
      </c>
      <c r="Q18" s="1">
        <f>Table134[[#This Row],[مشتريات محلية 14%]]+Table134[[#This Row],[مشتريات معفية]]+Table134[[#This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3</v>
      </c>
      <c r="F19" s="1">
        <f>Table134[[#This Row],[مبيعات محلية 14%]]*14%</f>
        <v>0</v>
      </c>
      <c r="I19" s="1">
        <f>Table134[[#This Row],[مبيعات جدول 5% ]]*5%</f>
        <v>0</v>
      </c>
      <c r="K19" s="1">
        <f>Table134[[#This Row],[مبيعات محلية 14%]]+Table134[[#This Row],[مبيعات معفية]]+Table134[[#This Row],[مبيعات جدول 5% ]]+Table134[[#This Row],[مبيعات تصدير]]</f>
        <v>0</v>
      </c>
      <c r="M19" s="1">
        <f>Table134[[#This Row],[مبيعات محلية 14%]]*14%</f>
        <v>0</v>
      </c>
      <c r="P19" s="1">
        <f>Table134[[#This Row],[مبيعات محلية 14%]]*14%</f>
        <v>0</v>
      </c>
      <c r="Q19" s="1">
        <f>Table134[[#This Row],[مشتريات محلية 14%]]+Table134[[#This Row],[مشتريات معفية]]+Table134[[#This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3</v>
      </c>
      <c r="F20" s="1">
        <f>Table134[[#This Row],[مبيعات محلية 14%]]*14%</f>
        <v>0</v>
      </c>
      <c r="I20" s="1">
        <f>Table134[[#This Row],[مبيعات جدول 5% ]]*5%</f>
        <v>0</v>
      </c>
      <c r="K20" s="1">
        <f>Table134[[#This Row],[مبيعات محلية 14%]]+Table134[[#This Row],[مبيعات معفية]]+Table134[[#This Row],[مبيعات جدول 5% ]]+Table134[[#This Row],[مبيعات تصدير]]</f>
        <v>0</v>
      </c>
      <c r="M20" s="1">
        <f>Table134[[#This Row],[مبيعات محلية 14%]]*14%</f>
        <v>0</v>
      </c>
      <c r="P20" s="1">
        <f>Table134[[#This Row],[مبيعات محلية 14%]]*14%</f>
        <v>0</v>
      </c>
      <c r="Q20" s="1">
        <f>Table134[[#This Row],[مشتريات محلية 14%]]+Table134[[#This Row],[مشتريات معفية]]+Table134[[#This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3</v>
      </c>
      <c r="F21" s="1">
        <f>Table134[[#This Row],[مبيعات محلية 14%]]*14%</f>
        <v>0</v>
      </c>
      <c r="I21" s="1">
        <f>Table134[[#This Row],[مبيعات جدول 5% ]]*5%</f>
        <v>0</v>
      </c>
      <c r="K21" s="1">
        <f>Table134[[#This Row],[مبيعات محلية 14%]]+Table134[[#This Row],[مبيعات معفية]]+Table134[[#This Row],[مبيعات جدول 5% ]]+Table134[[#This Row],[مبيعات تصدير]]</f>
        <v>0</v>
      </c>
      <c r="M21" s="1">
        <f>Table134[[#This Row],[مبيعات محلية 14%]]*14%</f>
        <v>0</v>
      </c>
      <c r="P21" s="1">
        <f>Table134[[#This Row],[مبيعات محلية 14%]]*14%</f>
        <v>0</v>
      </c>
      <c r="Q21" s="1">
        <f>Table134[[#This Row],[مشتريات محلية 14%]]+Table134[[#This Row],[مشتريات معفية]]+Table134[[#This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3</v>
      </c>
      <c r="F22" s="1">
        <f>Table134[[#This Row],[مبيعات محلية 14%]]*14%</f>
        <v>0</v>
      </c>
      <c r="I22" s="1">
        <f>Table134[[#This Row],[مبيعات جدول 5% ]]*5%</f>
        <v>0</v>
      </c>
      <c r="K22" s="1">
        <f>Table134[[#This Row],[مبيعات محلية 14%]]+Table134[[#This Row],[مبيعات معفية]]+Table134[[#This Row],[مبيعات جدول 5% ]]+Table134[[#This Row],[مبيعات تصدير]]</f>
        <v>0</v>
      </c>
      <c r="M22" s="1">
        <f>Table134[[#This Row],[مبيعات محلية 14%]]*14%</f>
        <v>0</v>
      </c>
      <c r="P22" s="1">
        <f>Table134[[#This Row],[مبيعات محلية 14%]]*14%</f>
        <v>0</v>
      </c>
      <c r="Q22" s="1">
        <f>Table134[[#This Row],[مشتريات محلية 14%]]+Table134[[#This Row],[مشتريات معفية]]+Table134[[#This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3</v>
      </c>
      <c r="F23" s="1">
        <f>Table134[[#This Row],[مبيعات محلية 14%]]*14%</f>
        <v>0</v>
      </c>
      <c r="I23" s="1">
        <f>Table134[[#This Row],[مبيعات جدول 5% ]]*5%</f>
        <v>0</v>
      </c>
      <c r="K23" s="1">
        <f>Table134[[#This Row],[مبيعات محلية 14%]]+Table134[[#This Row],[مبيعات معفية]]+Table134[[#This Row],[مبيعات جدول 5% ]]+Table134[[#This Row],[مبيعات تصدير]]</f>
        <v>0</v>
      </c>
      <c r="M23" s="1">
        <f>Table134[[#This Row],[مبيعات محلية 14%]]*14%</f>
        <v>0</v>
      </c>
      <c r="P23" s="1">
        <f>Table134[[#This Row],[مبيعات محلية 14%]]*14%</f>
        <v>0</v>
      </c>
      <c r="Q23" s="1">
        <f>Table134[[#This Row],[مشتريات محلية 14%]]+Table134[[#This Row],[مشتريات معفية]]+Table134[[#This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3</v>
      </c>
      <c r="F24" s="1">
        <f>Table134[[#This Row],[مبيعات محلية 14%]]*14%</f>
        <v>0</v>
      </c>
      <c r="I24" s="1">
        <f>Table134[[#This Row],[مبيعات جدول 5% ]]*5%</f>
        <v>0</v>
      </c>
      <c r="K24" s="1">
        <f>Table134[[#This Row],[مبيعات محلية 14%]]+Table134[[#This Row],[مبيعات معفية]]+Table134[[#This Row],[مبيعات جدول 5% ]]+Table134[[#This Row],[مبيعات تصدير]]</f>
        <v>0</v>
      </c>
      <c r="M24" s="1">
        <f>Table134[[#This Row],[مبيعات محلية 14%]]*14%</f>
        <v>0</v>
      </c>
      <c r="P24" s="1">
        <f>Table134[[#This Row],[مبيعات محلية 14%]]*14%</f>
        <v>0</v>
      </c>
      <c r="Q24" s="1">
        <f>Table134[[#This Row],[مشتريات محلية 14%]]+Table134[[#This Row],[مشتريات معفية]]+Table134[[#This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3</v>
      </c>
      <c r="F25" s="1">
        <f>Table134[[#This Row],[مبيعات محلية 14%]]*14%</f>
        <v>0</v>
      </c>
      <c r="I25" s="1">
        <f>Table134[[#This Row],[مبيعات جدول 5% ]]*5%</f>
        <v>0</v>
      </c>
      <c r="K25" s="1">
        <f>Table134[[#This Row],[مبيعات محلية 14%]]+Table134[[#This Row],[مبيعات معفية]]+Table134[[#This Row],[مبيعات جدول 5% ]]+Table134[[#This Row],[مبيعات تصدير]]</f>
        <v>0</v>
      </c>
      <c r="M25" s="1">
        <f>Table134[[#This Row],[مبيعات محلية 14%]]*14%</f>
        <v>0</v>
      </c>
      <c r="P25" s="1">
        <f>Table134[[#This Row],[مبيعات محلية 14%]]*14%</f>
        <v>0</v>
      </c>
      <c r="Q25" s="1">
        <f>Table134[[#This Row],[مشتريات محلية 14%]]+Table134[[#This Row],[مشتريات معفية]]+Table134[[#This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3</v>
      </c>
      <c r="F26" s="1">
        <f>Table134[[#This Row],[مبيعات محلية 14%]]*14%</f>
        <v>0</v>
      </c>
      <c r="I26" s="1">
        <f>Table134[[#This Row],[مبيعات جدول 5% ]]*5%</f>
        <v>0</v>
      </c>
      <c r="K26" s="1">
        <f>Table134[[#This Row],[مبيعات محلية 14%]]+Table134[[#This Row],[مبيعات معفية]]+Table134[[#This Row],[مبيعات جدول 5% ]]+Table134[[#This Row],[مبيعات تصدير]]</f>
        <v>0</v>
      </c>
      <c r="M26" s="1">
        <f>Table134[[#This Row],[مبيعات محلية 14%]]*14%</f>
        <v>0</v>
      </c>
      <c r="P26" s="1">
        <f>Table134[[#This Row],[مبيعات محلية 14%]]*14%</f>
        <v>0</v>
      </c>
      <c r="Q26" s="1">
        <f>Table134[[#This Row],[مشتريات محلية 14%]]+Table134[[#This Row],[مشتريات معفية]]+Table134[[#This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3</v>
      </c>
      <c r="F27" s="1">
        <f>Table134[[#This Row],[مبيعات محلية 14%]]*14%</f>
        <v>0</v>
      </c>
      <c r="I27" s="1">
        <f>Table134[[#This Row],[مبيعات جدول 5% ]]*5%</f>
        <v>0</v>
      </c>
      <c r="K27" s="1">
        <f>Table134[[#This Row],[مبيعات محلية 14%]]+Table134[[#This Row],[مبيعات معفية]]+Table134[[#This Row],[مبيعات جدول 5% ]]+Table134[[#This Row],[مبيعات تصدير]]</f>
        <v>0</v>
      </c>
      <c r="M27" s="1">
        <f>Table134[[#This Row],[مبيعات محلية 14%]]*14%</f>
        <v>0</v>
      </c>
      <c r="P27" s="1">
        <f>Table134[[#This Row],[مبيعات محلية 14%]]*14%</f>
        <v>0</v>
      </c>
      <c r="Q27" s="1">
        <f>Table134[[#This Row],[مشتريات محلية 14%]]+Table134[[#This Row],[مشتريات معفية]]+Table134[[#This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3</v>
      </c>
      <c r="F28" s="1">
        <f>Table134[[#This Row],[مبيعات محلية 14%]]*14%</f>
        <v>0</v>
      </c>
      <c r="I28" s="1">
        <f>Table134[[#This Row],[مبيعات جدول 5% ]]*5%</f>
        <v>0</v>
      </c>
      <c r="K28" s="1">
        <f>Table134[[#This Row],[مبيعات محلية 14%]]+Table134[[#This Row],[مبيعات معفية]]+Table134[[#This Row],[مبيعات جدول 5% ]]+Table134[[#This Row],[مبيعات تصدير]]</f>
        <v>0</v>
      </c>
      <c r="M28" s="1">
        <f>Table134[[#This Row],[مبيعات محلية 14%]]*14%</f>
        <v>0</v>
      </c>
      <c r="P28" s="1">
        <f>Table134[[#This Row],[مبيعات محلية 14%]]*14%</f>
        <v>0</v>
      </c>
      <c r="Q28" s="1">
        <f>Table134[[#This Row],[مشتريات محلية 14%]]+Table134[[#This Row],[مشتريات معفية]]+Table134[[#This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3</v>
      </c>
      <c r="F29" s="1">
        <f>Table134[[#This Row],[مبيعات محلية 14%]]*14%</f>
        <v>0</v>
      </c>
      <c r="I29" s="1">
        <f>Table134[[#This Row],[مبيعات جدول 5% ]]*5%</f>
        <v>0</v>
      </c>
      <c r="K29" s="1">
        <f>Table134[[#This Row],[مبيعات محلية 14%]]+Table134[[#This Row],[مبيعات معفية]]+Table134[[#This Row],[مبيعات جدول 5% ]]+Table134[[#This Row],[مبيعات تصدير]]</f>
        <v>0</v>
      </c>
      <c r="M29" s="1">
        <f>Table134[[#This Row],[مبيعات محلية 14%]]*14%</f>
        <v>0</v>
      </c>
      <c r="P29" s="1">
        <f>Table134[[#This Row],[مبيعات محلية 14%]]*14%</f>
        <v>0</v>
      </c>
      <c r="Q29" s="1">
        <f>Table134[[#This Row],[مشتريات محلية 14%]]+Table134[[#This Row],[مشتريات معفية]]+Table134[[#This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3</v>
      </c>
      <c r="F30" s="1">
        <f>Table134[[#This Row],[مبيعات محلية 14%]]*14%</f>
        <v>0</v>
      </c>
      <c r="I30" s="1">
        <f>Table134[[#This Row],[مبيعات جدول 5% ]]*5%</f>
        <v>0</v>
      </c>
      <c r="K30" s="1">
        <f>Table134[[#This Row],[مبيعات محلية 14%]]+Table134[[#This Row],[مبيعات معفية]]+Table134[[#This Row],[مبيعات جدول 5% ]]+Table134[[#This Row],[مبيعات تصدير]]</f>
        <v>0</v>
      </c>
      <c r="M30" s="1">
        <f>Table134[[#This Row],[مبيعات محلية 14%]]*14%</f>
        <v>0</v>
      </c>
      <c r="P30" s="1">
        <f>Table134[[#This Row],[مبيعات محلية 14%]]*14%</f>
        <v>0</v>
      </c>
      <c r="Q30" s="1">
        <f>Table134[[#This Row],[مشتريات محلية 14%]]+Table134[[#This Row],[مشتريات معفية]]+Table134[[#This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3</v>
      </c>
      <c r="F31" s="1">
        <f>Table134[[#This Row],[مبيعات محلية 14%]]*14%</f>
        <v>0</v>
      </c>
      <c r="I31" s="1">
        <f>Table134[[#This Row],[مبيعات جدول 5% ]]*5%</f>
        <v>0</v>
      </c>
      <c r="K31" s="1">
        <f>Table134[[#This Row],[مبيعات محلية 14%]]+Table134[[#This Row],[مبيعات معفية]]+Table134[[#This Row],[مبيعات جدول 5% ]]+Table134[[#This Row],[مبيعات تصدير]]</f>
        <v>0</v>
      </c>
      <c r="M31" s="1">
        <f>Table134[[#This Row],[مبيعات محلية 14%]]*14%</f>
        <v>0</v>
      </c>
      <c r="P31" s="1">
        <f>Table134[[#This Row],[مبيعات محلية 14%]]*14%</f>
        <v>0</v>
      </c>
      <c r="Q31" s="1">
        <f>Table134[[#This Row],[مشتريات محلية 14%]]+Table134[[#This Row],[مشتريات معفية]]+Table134[[#This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3</v>
      </c>
      <c r="F32" s="1">
        <f>Table134[[#This Row],[مبيعات محلية 14%]]*14%</f>
        <v>0</v>
      </c>
      <c r="I32" s="1">
        <f>Table134[[#This Row],[مبيعات جدول 5% ]]*5%</f>
        <v>0</v>
      </c>
      <c r="K32" s="1">
        <f>Table134[[#This Row],[مبيعات محلية 14%]]+Table134[[#This Row],[مبيعات معفية]]+Table134[[#This Row],[مبيعات جدول 5% ]]+Table134[[#This Row],[مبيعات تصدير]]</f>
        <v>0</v>
      </c>
      <c r="M32" s="1">
        <f>Table134[[#This Row],[مبيعات محلية 14%]]*14%</f>
        <v>0</v>
      </c>
      <c r="P32" s="1">
        <f>Table134[[#This Row],[مبيعات محلية 14%]]*14%</f>
        <v>0</v>
      </c>
      <c r="Q32" s="1">
        <f>Table134[[#This Row],[مشتريات محلية 14%]]+Table134[[#This Row],[مشتريات معفية]]+Table134[[#This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3</v>
      </c>
      <c r="F33" s="1">
        <f>Table134[[#This Row],[مبيعات محلية 14%]]*14%</f>
        <v>0</v>
      </c>
      <c r="I33" s="1">
        <f>Table134[[#This Row],[مبيعات جدول 5% ]]*5%</f>
        <v>0</v>
      </c>
      <c r="K33" s="1">
        <f>Table134[[#This Row],[مبيعات محلية 14%]]+Table134[[#This Row],[مبيعات معفية]]+Table134[[#This Row],[مبيعات جدول 5% ]]+Table134[[#This Row],[مبيعات تصدير]]</f>
        <v>0</v>
      </c>
      <c r="M33" s="1">
        <f>Table134[[#This Row],[مبيعات محلية 14%]]*14%</f>
        <v>0</v>
      </c>
      <c r="P33" s="1">
        <f>Table134[[#This Row],[مبيعات محلية 14%]]*14%</f>
        <v>0</v>
      </c>
      <c r="Q33" s="1">
        <f>Table134[[#This Row],[مشتريات محلية 14%]]+Table134[[#This Row],[مشتريات معفية]]+Table134[[#This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3</v>
      </c>
      <c r="F34" s="1">
        <f>Table134[[#This Row],[مبيعات محلية 14%]]*14%</f>
        <v>0</v>
      </c>
      <c r="I34" s="1">
        <f>Table134[[#This Row],[مبيعات جدول 5% ]]*5%</f>
        <v>0</v>
      </c>
      <c r="K34" s="1">
        <f>Table134[[#This Row],[مبيعات محلية 14%]]+Table134[[#This Row],[مبيعات معفية]]+Table134[[#This Row],[مبيعات جدول 5% ]]+Table134[[#This Row],[مبيعات تصدير]]</f>
        <v>0</v>
      </c>
      <c r="M34" s="1">
        <f>Table134[[#This Row],[مبيعات محلية 14%]]*14%</f>
        <v>0</v>
      </c>
      <c r="P34" s="1">
        <f>Table134[[#This Row],[مبيعات محلية 14%]]*14%</f>
        <v>0</v>
      </c>
      <c r="Q34" s="1">
        <f>Table134[[#This Row],[مشتريات محلية 14%]]+Table134[[#This Row],[مشتريات معفية]]+Table134[[#This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3</v>
      </c>
      <c r="F35" s="1">
        <f>Table134[[#This Row],[مبيعات محلية 14%]]*14%</f>
        <v>0</v>
      </c>
      <c r="I35" s="1">
        <f>Table134[[#This Row],[مبيعات جدول 5% ]]*5%</f>
        <v>0</v>
      </c>
      <c r="K35" s="1">
        <f>Table134[[#This Row],[مبيعات محلية 14%]]+Table134[[#This Row],[مبيعات معفية]]+Table134[[#This Row],[مبيعات جدول 5% ]]+Table134[[#This Row],[مبيعات تصدير]]</f>
        <v>0</v>
      </c>
      <c r="M35" s="1">
        <f>Table134[[#This Row],[مبيعات محلية 14%]]*14%</f>
        <v>0</v>
      </c>
      <c r="P35" s="1">
        <f>Table134[[#This Row],[مبيعات محلية 14%]]*14%</f>
        <v>0</v>
      </c>
      <c r="Q35" s="1">
        <f>Table134[[#This Row],[مشتريات محلية 14%]]+Table134[[#This Row],[مشتريات معفية]]+Table134[[#This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3</v>
      </c>
      <c r="F36" s="1">
        <f>Table134[[#This Row],[مبيعات محلية 14%]]*14%</f>
        <v>0</v>
      </c>
      <c r="I36" s="1">
        <f>Table134[[#This Row],[مبيعات جدول 5% ]]*5%</f>
        <v>0</v>
      </c>
      <c r="K36" s="1">
        <f>Table134[[#This Row],[مبيعات محلية 14%]]+Table134[[#This Row],[مبيعات معفية]]+Table134[[#This Row],[مبيعات جدول 5% ]]+Table134[[#This Row],[مبيعات تصدير]]</f>
        <v>0</v>
      </c>
      <c r="M36" s="1">
        <f>Table134[[#This Row],[مبيعات محلية 14%]]*14%</f>
        <v>0</v>
      </c>
      <c r="P36" s="1">
        <f>Table134[[#This Row],[مبيعات محلية 14%]]*14%</f>
        <v>0</v>
      </c>
      <c r="Q36" s="1">
        <f>Table134[[#This Row],[مشتريات محلية 14%]]+Table134[[#This Row],[مشتريات معفية]]+Table134[[#This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3</v>
      </c>
      <c r="F37" s="1">
        <f>Table134[[#This Row],[مبيعات محلية 14%]]*14%</f>
        <v>0</v>
      </c>
      <c r="I37" s="1">
        <f>Table134[[#This Row],[مبيعات جدول 5% ]]*5%</f>
        <v>0</v>
      </c>
      <c r="K37" s="1">
        <f>Table134[[#This Row],[مبيعات محلية 14%]]+Table134[[#This Row],[مبيعات معفية]]+Table134[[#This Row],[مبيعات جدول 5% ]]+Table134[[#This Row],[مبيعات تصدير]]</f>
        <v>0</v>
      </c>
      <c r="M37" s="1">
        <f>Table134[[#This Row],[مبيعات محلية 14%]]*14%</f>
        <v>0</v>
      </c>
      <c r="P37" s="1">
        <f>Table134[[#This Row],[مبيعات محلية 14%]]*14%</f>
        <v>0</v>
      </c>
      <c r="Q37" s="1">
        <f>Table134[[#This Row],[مشتريات محلية 14%]]+Table134[[#This Row],[مشتريات معفية]]+Table134[[#This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3</v>
      </c>
      <c r="F38" s="1">
        <f>Table134[[#This Row],[مبيعات محلية 14%]]*14%</f>
        <v>0</v>
      </c>
      <c r="I38" s="1">
        <f>Table134[[#This Row],[مبيعات جدول 5% ]]*5%</f>
        <v>0</v>
      </c>
      <c r="K38" s="1">
        <f>Table134[[#This Row],[مبيعات محلية 14%]]+Table134[[#This Row],[مبيعات معفية]]+Table134[[#This Row],[مبيعات جدول 5% ]]+Table134[[#This Row],[مبيعات تصدير]]</f>
        <v>0</v>
      </c>
      <c r="M38" s="1">
        <f>Table134[[#This Row],[مبيعات محلية 14%]]*14%</f>
        <v>0</v>
      </c>
      <c r="P38" s="1">
        <f>Table134[[#This Row],[مبيعات محلية 14%]]*14%</f>
        <v>0</v>
      </c>
      <c r="Q38" s="1">
        <f>Table134[[#This Row],[مشتريات محلية 14%]]+Table134[[#This Row],[مشتريات معفية]]+Table134[[#This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3</v>
      </c>
      <c r="F39" s="1">
        <f>Table134[[#This Row],[مبيعات محلية 14%]]*14%</f>
        <v>0</v>
      </c>
      <c r="I39" s="1">
        <f>Table134[[#This Row],[مبيعات جدول 5% ]]*5%</f>
        <v>0</v>
      </c>
      <c r="K39" s="1">
        <f>Table134[[#This Row],[مبيعات محلية 14%]]+Table134[[#This Row],[مبيعات معفية]]+Table134[[#This Row],[مبيعات جدول 5% ]]+Table134[[#This Row],[مبيعات تصدير]]</f>
        <v>0</v>
      </c>
      <c r="M39" s="1">
        <f>Table134[[#This Row],[مبيعات محلية 14%]]*14%</f>
        <v>0</v>
      </c>
      <c r="P39" s="1">
        <f>Table134[[#This Row],[مبيعات محلية 14%]]*14%</f>
        <v>0</v>
      </c>
      <c r="Q39" s="1">
        <f>Table134[[#This Row],[مشتريات محلية 14%]]+Table134[[#This Row],[مشتريات معفية]]+Table134[[#This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3</v>
      </c>
      <c r="F40" s="1">
        <f>Table134[[#This Row],[مبيعات محلية 14%]]*14%</f>
        <v>0</v>
      </c>
      <c r="I40" s="1">
        <f>Table134[[#This Row],[مبيعات جدول 5% ]]*5%</f>
        <v>0</v>
      </c>
      <c r="K40" s="1">
        <f>Table134[[#This Row],[مبيعات محلية 14%]]+Table134[[#This Row],[مبيعات معفية]]+Table134[[#This Row],[مبيعات جدول 5% ]]+Table134[[#This Row],[مبيعات تصدير]]</f>
        <v>0</v>
      </c>
      <c r="M40" s="1">
        <f>Table134[[#This Row],[مبيعات محلية 14%]]*14%</f>
        <v>0</v>
      </c>
      <c r="P40" s="1">
        <f>Table134[[#This Row],[مبيعات محلية 14%]]*14%</f>
        <v>0</v>
      </c>
      <c r="Q40" s="1">
        <f>Table134[[#This Row],[مشتريات محلية 14%]]+Table134[[#This Row],[مشتريات معفية]]+Table134[[#This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3</v>
      </c>
      <c r="F41" s="1">
        <f>Table134[[#This Row],[مبيعات محلية 14%]]*14%</f>
        <v>0</v>
      </c>
      <c r="I41" s="1">
        <f>Table134[[#This Row],[مبيعات جدول 5% ]]*5%</f>
        <v>0</v>
      </c>
      <c r="K41" s="1">
        <f>Table134[[#This Row],[مبيعات محلية 14%]]+Table134[[#This Row],[مبيعات معفية]]+Table134[[#This Row],[مبيعات جدول 5% ]]+Table134[[#This Row],[مبيعات تصدير]]</f>
        <v>0</v>
      </c>
      <c r="M41" s="1">
        <f>Table134[[#This Row],[مبيعات محلية 14%]]*14%</f>
        <v>0</v>
      </c>
      <c r="P41" s="1">
        <f>Table134[[#This Row],[مبيعات محلية 14%]]*14%</f>
        <v>0</v>
      </c>
      <c r="Q41" s="1">
        <f>Table134[[#This Row],[مشتريات محلية 14%]]+Table134[[#This Row],[مشتريات معفية]]+Table134[[#This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3</v>
      </c>
      <c r="F42" s="1">
        <f>Table134[[#This Row],[مبيعات محلية 14%]]*14%</f>
        <v>0</v>
      </c>
      <c r="I42" s="1">
        <f>Table134[[#This Row],[مبيعات جدول 5% ]]*5%</f>
        <v>0</v>
      </c>
      <c r="K42" s="1">
        <f>Table134[[#This Row],[مبيعات محلية 14%]]+Table134[[#This Row],[مبيعات معفية]]+Table134[[#This Row],[مبيعات جدول 5% ]]+Table134[[#This Row],[مبيعات تصدير]]</f>
        <v>0</v>
      </c>
      <c r="M42" s="1">
        <f>Table134[[#This Row],[مبيعات محلية 14%]]*14%</f>
        <v>0</v>
      </c>
      <c r="P42" s="1">
        <f>Table134[[#This Row],[مبيعات محلية 14%]]*14%</f>
        <v>0</v>
      </c>
      <c r="Q42" s="1">
        <f>Table134[[#This Row],[مشتريات محلية 14%]]+Table134[[#This Row],[مشتريات معفية]]+Table134[[#This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3</v>
      </c>
      <c r="F43" s="1">
        <f>Table134[[#This Row],[مبيعات محلية 14%]]*14%</f>
        <v>0</v>
      </c>
      <c r="I43" s="1">
        <f>Table134[[#This Row],[مبيعات جدول 5% ]]*5%</f>
        <v>0</v>
      </c>
      <c r="K43" s="1">
        <f>Table134[[#This Row],[مبيعات محلية 14%]]+Table134[[#This Row],[مبيعات معفية]]+Table134[[#This Row],[مبيعات جدول 5% ]]+Table134[[#This Row],[مبيعات تصدير]]</f>
        <v>0</v>
      </c>
      <c r="M43" s="1">
        <f>Table134[[#This Row],[مبيعات محلية 14%]]*14%</f>
        <v>0</v>
      </c>
      <c r="P43" s="1">
        <f>Table134[[#This Row],[مبيعات محلية 14%]]*14%</f>
        <v>0</v>
      </c>
      <c r="Q43" s="1">
        <f>Table134[[#This Row],[مشتريات محلية 14%]]+Table134[[#This Row],[مشتريات معفية]]+Table134[[#This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3</v>
      </c>
      <c r="F44" s="1">
        <f>Table134[[#This Row],[مبيعات محلية 14%]]*14%</f>
        <v>0</v>
      </c>
      <c r="I44" s="1">
        <f>Table134[[#This Row],[مبيعات جدول 5% ]]*5%</f>
        <v>0</v>
      </c>
      <c r="K44" s="1">
        <f>Table134[[#This Row],[مبيعات محلية 14%]]+Table134[[#This Row],[مبيعات معفية]]+Table134[[#This Row],[مبيعات جدول 5% ]]+Table134[[#This Row],[مبيعات تصدير]]</f>
        <v>0</v>
      </c>
      <c r="M44" s="1">
        <f>Table134[[#This Row],[مبيعات محلية 14%]]*14%</f>
        <v>0</v>
      </c>
      <c r="P44" s="1">
        <f>Table134[[#This Row],[مبيعات محلية 14%]]*14%</f>
        <v>0</v>
      </c>
      <c r="Q44" s="1">
        <f>Table134[[#This Row],[مشتريات محلية 14%]]+Table134[[#This Row],[مشتريات معفية]]+Table134[[#This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3</v>
      </c>
      <c r="F45" s="1">
        <f>Table134[[#This Row],[مبيعات محلية 14%]]*14%</f>
        <v>0</v>
      </c>
      <c r="I45" s="1">
        <f>Table134[[#This Row],[مبيعات جدول 5% ]]*5%</f>
        <v>0</v>
      </c>
      <c r="K45" s="1">
        <f>Table134[[#This Row],[مبيعات محلية 14%]]+Table134[[#This Row],[مبيعات معفية]]+Table134[[#This Row],[مبيعات جدول 5% ]]+Table134[[#This Row],[مبيعات تصدير]]</f>
        <v>0</v>
      </c>
      <c r="M45" s="1">
        <f>Table134[[#This Row],[مبيعات محلية 14%]]*14%</f>
        <v>0</v>
      </c>
      <c r="P45" s="1">
        <f>Table134[[#This Row],[مبيعات محلية 14%]]*14%</f>
        <v>0</v>
      </c>
      <c r="Q45" s="1">
        <f>Table134[[#This Row],[مشتريات محلية 14%]]+Table134[[#This Row],[مشتريات معفية]]+Table134[[#This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3</v>
      </c>
      <c r="F46" s="1">
        <f>Table134[[#This Row],[مبيعات محلية 14%]]*14%</f>
        <v>0</v>
      </c>
      <c r="I46" s="1">
        <f>Table134[[#This Row],[مبيعات جدول 5% ]]*5%</f>
        <v>0</v>
      </c>
      <c r="K46" s="1">
        <f>Table134[[#This Row],[مبيعات محلية 14%]]+Table134[[#This Row],[مبيعات معفية]]+Table134[[#This Row],[مبيعات جدول 5% ]]+Table134[[#This Row],[مبيعات تصدير]]</f>
        <v>0</v>
      </c>
      <c r="M46" s="1">
        <f>Table134[[#This Row],[مبيعات محلية 14%]]*14%</f>
        <v>0</v>
      </c>
      <c r="P46" s="1">
        <f>Table134[[#This Row],[مبيعات محلية 14%]]*14%</f>
        <v>0</v>
      </c>
      <c r="Q46" s="1">
        <f>Table134[[#This Row],[مشتريات محلية 14%]]+Table134[[#This Row],[مشتريات معفية]]+Table134[[#This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3</v>
      </c>
      <c r="F47" s="1">
        <f>Table134[[#This Row],[مبيعات محلية 14%]]*14%</f>
        <v>0</v>
      </c>
      <c r="I47" s="1">
        <f>Table134[[#This Row],[مبيعات جدول 5% ]]*5%</f>
        <v>0</v>
      </c>
      <c r="K47" s="1">
        <f>Table134[[#This Row],[مبيعات محلية 14%]]+Table134[[#This Row],[مبيعات معفية]]+Table134[[#This Row],[مبيعات جدول 5% ]]+Table134[[#This Row],[مبيعات تصدير]]</f>
        <v>0</v>
      </c>
      <c r="M47" s="1">
        <f>Table134[[#This Row],[مبيعات محلية 14%]]*14%</f>
        <v>0</v>
      </c>
      <c r="P47" s="1">
        <f>Table134[[#This Row],[مبيعات محلية 14%]]*14%</f>
        <v>0</v>
      </c>
      <c r="Q47" s="1">
        <f>Table134[[#This Row],[مشتريات محلية 14%]]+Table134[[#This Row],[مشتريات معفية]]+Table134[[#This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3</v>
      </c>
      <c r="F48" s="1">
        <f>Table134[[#This Row],[مبيعات محلية 14%]]*14%</f>
        <v>0</v>
      </c>
      <c r="I48" s="1">
        <f>Table134[[#This Row],[مبيعات جدول 5% ]]*5%</f>
        <v>0</v>
      </c>
      <c r="K48" s="1">
        <f>Table134[[#This Row],[مبيعات محلية 14%]]+Table134[[#This Row],[مبيعات معفية]]+Table134[[#This Row],[مبيعات جدول 5% ]]+Table134[[#This Row],[مبيعات تصدير]]</f>
        <v>0</v>
      </c>
      <c r="M48" s="1">
        <f>Table134[[#This Row],[مبيعات محلية 14%]]*14%</f>
        <v>0</v>
      </c>
      <c r="P48" s="1">
        <f>Table134[[#This Row],[مبيعات محلية 14%]]*14%</f>
        <v>0</v>
      </c>
      <c r="Q48" s="1">
        <f>Table134[[#This Row],[مشتريات محلية 14%]]+Table134[[#This Row],[مشتريات معفية]]+Table134[[#This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3</v>
      </c>
      <c r="F49" s="1">
        <f>Table134[[#This Row],[مبيعات محلية 14%]]*14%</f>
        <v>0</v>
      </c>
      <c r="I49" s="1">
        <f>Table134[[#This Row],[مبيعات جدول 5% ]]*5%</f>
        <v>0</v>
      </c>
      <c r="K49" s="1">
        <f>Table134[[#This Row],[مبيعات محلية 14%]]+Table134[[#This Row],[مبيعات معفية]]+Table134[[#This Row],[مبيعات جدول 5% ]]+Table134[[#This Row],[مبيعات تصدير]]</f>
        <v>0</v>
      </c>
      <c r="M49" s="1">
        <f>Table134[[#This Row],[مبيعات محلية 14%]]*14%</f>
        <v>0</v>
      </c>
      <c r="P49" s="1">
        <f>Table134[[#This Row],[مبيعات محلية 14%]]*14%</f>
        <v>0</v>
      </c>
      <c r="Q49" s="1">
        <f>Table134[[#This Row],[مشتريات محلية 14%]]+Table134[[#This Row],[مشتريات معفية]]+Table134[[#This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3</v>
      </c>
      <c r="F50" s="1">
        <f>Table134[[#This Row],[مبيعات محلية 14%]]*14%</f>
        <v>0</v>
      </c>
      <c r="I50" s="1">
        <f>Table134[[#This Row],[مبيعات جدول 5% ]]*5%</f>
        <v>0</v>
      </c>
      <c r="K50" s="1">
        <f>Table134[[#This Row],[مبيعات محلية 14%]]+Table134[[#This Row],[مبيعات معفية]]+Table134[[#This Row],[مبيعات جدول 5% ]]+Table134[[#This Row],[مبيعات تصدير]]</f>
        <v>0</v>
      </c>
      <c r="M50" s="1">
        <f>Table134[[#This Row],[مبيعات محلية 14%]]*14%</f>
        <v>0</v>
      </c>
      <c r="P50" s="1">
        <f>Table134[[#This Row],[مبيعات محلية 14%]]*14%</f>
        <v>0</v>
      </c>
      <c r="Q50" s="1">
        <f>Table134[[#This Row],[مشتريات محلية 14%]]+Table134[[#This Row],[مشتريات معفية]]+Table134[[#This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3</v>
      </c>
      <c r="F51" s="1">
        <f>Table134[[#This Row],[مبيعات محلية 14%]]*14%</f>
        <v>0</v>
      </c>
      <c r="I51" s="1">
        <f>Table134[[#This Row],[مبيعات جدول 5% ]]*5%</f>
        <v>0</v>
      </c>
      <c r="K51" s="1">
        <f>Table134[[#This Row],[مبيعات محلية 14%]]+Table134[[#This Row],[مبيعات معفية]]+Table134[[#This Row],[مبيعات جدول 5% ]]+Table134[[#This Row],[مبيعات تصدير]]</f>
        <v>0</v>
      </c>
      <c r="M51" s="1">
        <f>Table134[[#This Row],[مبيعات محلية 14%]]*14%</f>
        <v>0</v>
      </c>
      <c r="P51" s="1">
        <f>Table134[[#This Row],[مبيعات محلية 14%]]*14%</f>
        <v>0</v>
      </c>
      <c r="Q51" s="1">
        <f>Table134[[#This Row],[مشتريات محلية 14%]]+Table134[[#This Row],[مشتريات معفية]]+Table134[[#This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3</v>
      </c>
      <c r="F52" s="1">
        <f>Table134[[#This Row],[مبيعات محلية 14%]]*14%</f>
        <v>0</v>
      </c>
      <c r="I52" s="1">
        <f>Table134[[#This Row],[مبيعات جدول 5% ]]*5%</f>
        <v>0</v>
      </c>
      <c r="K52" s="1">
        <f>Table134[[#This Row],[مبيعات محلية 14%]]+Table134[[#This Row],[مبيعات معفية]]+Table134[[#This Row],[مبيعات جدول 5% ]]+Table134[[#This Row],[مبيعات تصدير]]</f>
        <v>0</v>
      </c>
      <c r="M52" s="1">
        <f>Table134[[#This Row],[مبيعات محلية 14%]]*14%</f>
        <v>0</v>
      </c>
      <c r="P52" s="1">
        <f>Table134[[#This Row],[مبيعات محلية 14%]]*14%</f>
        <v>0</v>
      </c>
      <c r="Q52" s="1">
        <f>Table134[[#This Row],[مشتريات محلية 14%]]+Table134[[#This Row],[مشتريات معفية]]+Table134[[#This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3</v>
      </c>
      <c r="F53" s="1">
        <f>Table134[[#This Row],[مبيعات محلية 14%]]*14%</f>
        <v>0</v>
      </c>
      <c r="I53" s="1">
        <f>Table134[[#This Row],[مبيعات جدول 5% ]]*5%</f>
        <v>0</v>
      </c>
      <c r="K53" s="1">
        <f>Table134[[#This Row],[مبيعات محلية 14%]]+Table134[[#This Row],[مبيعات معفية]]+Table134[[#This Row],[مبيعات جدول 5% ]]+Table134[[#This Row],[مبيعات تصدير]]</f>
        <v>0</v>
      </c>
      <c r="M53" s="1">
        <f>Table134[[#This Row],[مبيعات محلية 14%]]*14%</f>
        <v>0</v>
      </c>
      <c r="P53" s="1">
        <f>Table134[[#This Row],[مبيعات محلية 14%]]*14%</f>
        <v>0</v>
      </c>
      <c r="Q53" s="1">
        <f>Table134[[#This Row],[مشتريات محلية 14%]]+Table134[[#This Row],[مشتريات معفية]]+Table134[[#This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3</v>
      </c>
      <c r="F54" s="1">
        <f>Table134[[#This Row],[مبيعات محلية 14%]]*14%</f>
        <v>0</v>
      </c>
      <c r="I54" s="1">
        <f>Table134[[#This Row],[مبيعات جدول 5% ]]*5%</f>
        <v>0</v>
      </c>
      <c r="K54" s="1">
        <f>Table134[[#This Row],[مبيعات محلية 14%]]+Table134[[#This Row],[مبيعات معفية]]+Table134[[#This Row],[مبيعات جدول 5% ]]+Table134[[#This Row],[مبيعات تصدير]]</f>
        <v>0</v>
      </c>
      <c r="M54" s="1">
        <f>Table134[[#This Row],[مبيعات محلية 14%]]*14%</f>
        <v>0</v>
      </c>
      <c r="P54" s="1">
        <f>Table134[[#This Row],[مبيعات محلية 14%]]*14%</f>
        <v>0</v>
      </c>
      <c r="Q54" s="1">
        <f>Table134[[#This Row],[مشتريات محلية 14%]]+Table134[[#This Row],[مشتريات معفية]]+Table134[[#This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3</v>
      </c>
      <c r="F55" s="1">
        <f>Table134[[#This Row],[مبيعات محلية 14%]]*14%</f>
        <v>0</v>
      </c>
      <c r="I55" s="1">
        <f>Table134[[#This Row],[مبيعات جدول 5% ]]*5%</f>
        <v>0</v>
      </c>
      <c r="K55" s="1">
        <f>Table134[[#This Row],[مبيعات محلية 14%]]+Table134[[#This Row],[مبيعات معفية]]+Table134[[#This Row],[مبيعات جدول 5% ]]+Table134[[#This Row],[مبيعات تصدير]]</f>
        <v>0</v>
      </c>
      <c r="M55" s="1">
        <f>Table134[[#This Row],[مبيعات محلية 14%]]*14%</f>
        <v>0</v>
      </c>
      <c r="P55" s="1">
        <f>Table134[[#This Row],[مبيعات محلية 14%]]*14%</f>
        <v>0</v>
      </c>
      <c r="Q55" s="1">
        <f>Table134[[#This Row],[مشتريات محلية 14%]]+Table134[[#This Row],[مشتريات معفية]]+Table134[[#This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3</v>
      </c>
      <c r="F56" s="1">
        <f>Table134[[#This Row],[مبيعات محلية 14%]]*14%</f>
        <v>0</v>
      </c>
      <c r="I56" s="1">
        <f>Table134[[#This Row],[مبيعات جدول 5% ]]*5%</f>
        <v>0</v>
      </c>
      <c r="K56" s="1">
        <f>Table134[[#This Row],[مبيعات محلية 14%]]+Table134[[#This Row],[مبيعات معفية]]+Table134[[#This Row],[مبيعات جدول 5% ]]+Table134[[#This Row],[مبيعات تصدير]]</f>
        <v>0</v>
      </c>
      <c r="M56" s="1">
        <f>Table134[[#This Row],[مبيعات محلية 14%]]*14%</f>
        <v>0</v>
      </c>
      <c r="P56" s="1">
        <f>Table134[[#This Row],[مبيعات محلية 14%]]*14%</f>
        <v>0</v>
      </c>
      <c r="Q56" s="1">
        <f>Table134[[#This Row],[مشتريات محلية 14%]]+Table134[[#This Row],[مشتريات معفية]]+Table134[[#This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3</v>
      </c>
      <c r="F57" s="1">
        <f>Table134[[#This Row],[مبيعات محلية 14%]]*14%</f>
        <v>0</v>
      </c>
      <c r="I57" s="1">
        <f>Table134[[#This Row],[مبيعات جدول 5% ]]*5%</f>
        <v>0</v>
      </c>
      <c r="K57" s="1">
        <f>Table134[[#This Row],[مبيعات محلية 14%]]+Table134[[#This Row],[مبيعات معفية]]+Table134[[#This Row],[مبيعات جدول 5% ]]+Table134[[#This Row],[مبيعات تصدير]]</f>
        <v>0</v>
      </c>
      <c r="M57" s="1">
        <f>Table134[[#This Row],[مبيعات محلية 14%]]*14%</f>
        <v>0</v>
      </c>
      <c r="P57" s="1">
        <f>Table134[[#This Row],[مبيعات محلية 14%]]*14%</f>
        <v>0</v>
      </c>
      <c r="Q57" s="1">
        <f>Table134[[#This Row],[مشتريات محلية 14%]]+Table134[[#This Row],[مشتريات معفية]]+Table134[[#This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3</v>
      </c>
      <c r="F58" s="1">
        <f>Table134[[#This Row],[مبيعات محلية 14%]]*14%</f>
        <v>0</v>
      </c>
      <c r="I58" s="1">
        <f>Table134[[#This Row],[مبيعات جدول 5% ]]*5%</f>
        <v>0</v>
      </c>
      <c r="K58" s="1">
        <f>Table134[[#This Row],[مبيعات محلية 14%]]+Table134[[#This Row],[مبيعات معفية]]+Table134[[#This Row],[مبيعات جدول 5% ]]+Table134[[#This Row],[مبيعات تصدير]]</f>
        <v>0</v>
      </c>
      <c r="M58" s="1">
        <f>Table134[[#This Row],[مبيعات محلية 14%]]*14%</f>
        <v>0</v>
      </c>
      <c r="P58" s="1">
        <f>Table134[[#This Row],[مبيعات محلية 14%]]*14%</f>
        <v>0</v>
      </c>
      <c r="Q58" s="1">
        <f>Table134[[#This Row],[مشتريات محلية 14%]]+Table134[[#This Row],[مشتريات معفية]]+Table134[[#This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3</v>
      </c>
      <c r="F59" s="1">
        <f>Table134[[#This Row],[مبيعات محلية 14%]]*14%</f>
        <v>0</v>
      </c>
      <c r="I59" s="1">
        <f>Table134[[#This Row],[مبيعات جدول 5% ]]*5%</f>
        <v>0</v>
      </c>
      <c r="K59" s="1">
        <f>Table134[[#This Row],[مبيعات محلية 14%]]+Table134[[#This Row],[مبيعات معفية]]+Table134[[#This Row],[مبيعات جدول 5% ]]+Table134[[#This Row],[مبيعات تصدير]]</f>
        <v>0</v>
      </c>
      <c r="M59" s="1">
        <f>Table134[[#This Row],[مبيعات محلية 14%]]*14%</f>
        <v>0</v>
      </c>
      <c r="P59" s="1">
        <f>Table134[[#This Row],[مبيعات محلية 14%]]*14%</f>
        <v>0</v>
      </c>
      <c r="Q59" s="1">
        <f>Table134[[#This Row],[مشتريات محلية 14%]]+Table134[[#This Row],[مشتريات معفية]]+Table134[[#This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3</v>
      </c>
      <c r="F60" s="1">
        <f>Table134[[#This Row],[مبيعات محلية 14%]]*14%</f>
        <v>0</v>
      </c>
      <c r="I60" s="1">
        <f>Table134[[#This Row],[مبيعات جدول 5% ]]*5%</f>
        <v>0</v>
      </c>
      <c r="K60" s="1">
        <f>Table134[[#This Row],[مبيعات محلية 14%]]+Table134[[#This Row],[مبيعات معفية]]+Table134[[#This Row],[مبيعات جدول 5% ]]+Table134[[#This Row],[مبيعات تصدير]]</f>
        <v>0</v>
      </c>
      <c r="M60" s="1">
        <f>Table134[[#This Row],[مبيعات محلية 14%]]*14%</f>
        <v>0</v>
      </c>
      <c r="P60" s="1">
        <f>Table134[[#This Row],[مبيعات محلية 14%]]*14%</f>
        <v>0</v>
      </c>
      <c r="Q60" s="1">
        <f>Table134[[#This Row],[مشتريات محلية 14%]]+Table134[[#This Row],[مشتريات معفية]]+Table134[[#This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3</v>
      </c>
      <c r="F61" s="1">
        <f>Table134[[#This Row],[مبيعات محلية 14%]]*14%</f>
        <v>0</v>
      </c>
      <c r="I61" s="1">
        <f>Table134[[#This Row],[مبيعات جدول 5% ]]*5%</f>
        <v>0</v>
      </c>
      <c r="K61" s="1">
        <f>Table134[[#This Row],[مبيعات محلية 14%]]+Table134[[#This Row],[مبيعات معفية]]+Table134[[#This Row],[مبيعات جدول 5% ]]+Table134[[#This Row],[مبيعات تصدير]]</f>
        <v>0</v>
      </c>
      <c r="M61" s="1">
        <f>Table134[[#This Row],[مبيعات محلية 14%]]*14%</f>
        <v>0</v>
      </c>
      <c r="P61" s="1">
        <f>Table134[[#This Row],[مبيعات محلية 14%]]*14%</f>
        <v>0</v>
      </c>
      <c r="Q61" s="1">
        <f>Table134[[#This Row],[مشتريات محلية 14%]]+Table134[[#This Row],[مشتريات معفية]]+Table134[[#This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3</v>
      </c>
      <c r="F62" s="1">
        <f>Table134[[#This Row],[مبيعات محلية 14%]]*14%</f>
        <v>0</v>
      </c>
      <c r="I62" s="1">
        <f>Table134[[#This Row],[مبيعات جدول 5% ]]*5%</f>
        <v>0</v>
      </c>
      <c r="K62" s="1">
        <f>Table134[[#This Row],[مبيعات محلية 14%]]+Table134[[#This Row],[مبيعات معفية]]+Table134[[#This Row],[مبيعات جدول 5% ]]+Table134[[#This Row],[مبيعات تصدير]]</f>
        <v>0</v>
      </c>
      <c r="M62" s="1">
        <f>Table134[[#This Row],[مبيعات محلية 14%]]*14%</f>
        <v>0</v>
      </c>
      <c r="P62" s="1">
        <f>Table134[[#This Row],[مبيعات محلية 14%]]*14%</f>
        <v>0</v>
      </c>
      <c r="Q62" s="1">
        <f>Table134[[#This Row],[مشتريات محلية 14%]]+Table134[[#This Row],[مشتريات معفية]]+Table134[[#This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3</v>
      </c>
      <c r="F63" s="1">
        <f>Table134[[#This Row],[مبيعات محلية 14%]]*14%</f>
        <v>0</v>
      </c>
      <c r="I63" s="1">
        <f>Table134[[#This Row],[مبيعات جدول 5% ]]*5%</f>
        <v>0</v>
      </c>
      <c r="K63" s="1">
        <f>Table134[[#This Row],[مبيعات محلية 14%]]+Table134[[#This Row],[مبيعات معفية]]+Table134[[#This Row],[مبيعات جدول 5% ]]+Table134[[#This Row],[مبيعات تصدير]]</f>
        <v>0</v>
      </c>
      <c r="M63" s="1">
        <f>Table134[[#This Row],[مبيعات محلية 14%]]*14%</f>
        <v>0</v>
      </c>
      <c r="P63" s="1">
        <f>Table134[[#This Row],[مبيعات محلية 14%]]*14%</f>
        <v>0</v>
      </c>
      <c r="Q63" s="1">
        <f>Table134[[#This Row],[مشتريات محلية 14%]]+Table134[[#This Row],[مشتريات معفية]]+Table134[[#This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3</v>
      </c>
      <c r="F64" s="1">
        <f>Table134[[#This Row],[مبيعات محلية 14%]]*14%</f>
        <v>0</v>
      </c>
      <c r="I64" s="1">
        <f>Table134[[#This Row],[مبيعات جدول 5% ]]*5%</f>
        <v>0</v>
      </c>
      <c r="K64" s="1">
        <f>Table134[[#This Row],[مبيعات محلية 14%]]+Table134[[#This Row],[مبيعات معفية]]+Table134[[#This Row],[مبيعات جدول 5% ]]+Table134[[#This Row],[مبيعات تصدير]]</f>
        <v>0</v>
      </c>
      <c r="M64" s="1">
        <f>Table134[[#This Row],[مبيعات محلية 14%]]*14%</f>
        <v>0</v>
      </c>
      <c r="P64" s="1">
        <f>Table134[[#This Row],[مبيعات محلية 14%]]*14%</f>
        <v>0</v>
      </c>
      <c r="Q64" s="1">
        <f>Table134[[#This Row],[مشتريات محلية 14%]]+Table134[[#This Row],[مشتريات معفية]]+Table134[[#This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3</v>
      </c>
      <c r="F65" s="1">
        <f>Table134[[#This Row],[مبيعات محلية 14%]]*14%</f>
        <v>0</v>
      </c>
      <c r="I65" s="1">
        <f>Table134[[#This Row],[مبيعات جدول 5% ]]*5%</f>
        <v>0</v>
      </c>
      <c r="K65" s="1">
        <f>Table134[[#This Row],[مبيعات محلية 14%]]+Table134[[#This Row],[مبيعات معفية]]+Table134[[#This Row],[مبيعات جدول 5% ]]+Table134[[#This Row],[مبيعات تصدير]]</f>
        <v>0</v>
      </c>
      <c r="M65" s="1">
        <f>Table134[[#This Row],[مبيعات محلية 14%]]*14%</f>
        <v>0</v>
      </c>
      <c r="P65" s="1">
        <f>Table134[[#This Row],[مبيعات محلية 14%]]*14%</f>
        <v>0</v>
      </c>
      <c r="Q65" s="1">
        <f>Table134[[#This Row],[مشتريات محلية 14%]]+Table134[[#This Row],[مشتريات معفية]]+Table134[[#This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3</v>
      </c>
      <c r="F66" s="1">
        <f>Table134[[#This Row],[مبيعات محلية 14%]]*14%</f>
        <v>0</v>
      </c>
      <c r="I66" s="1">
        <f>Table134[[#This Row],[مبيعات جدول 5% ]]*5%</f>
        <v>0</v>
      </c>
      <c r="K66" s="1">
        <f>Table134[[#This Row],[مبيعات محلية 14%]]+Table134[[#This Row],[مبيعات معفية]]+Table134[[#This Row],[مبيعات جدول 5% ]]+Table134[[#This Row],[مبيعات تصدير]]</f>
        <v>0</v>
      </c>
      <c r="M66" s="1">
        <f>Table134[[#This Row],[مبيعات محلية 14%]]*14%</f>
        <v>0</v>
      </c>
      <c r="P66" s="1">
        <f>Table134[[#This Row],[مبيعات محلية 14%]]*14%</f>
        <v>0</v>
      </c>
      <c r="Q66" s="1">
        <f>Table134[[#This Row],[مشتريات محلية 14%]]+Table134[[#This Row],[مشتريات معفية]]+Table134[[#This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3</v>
      </c>
      <c r="F67" s="1">
        <f>Table134[[#This Row],[مبيعات محلية 14%]]*14%</f>
        <v>0</v>
      </c>
      <c r="I67" s="1">
        <f>Table134[[#This Row],[مبيعات جدول 5% ]]*5%</f>
        <v>0</v>
      </c>
      <c r="K67" s="1">
        <f>Table134[[#This Row],[مبيعات محلية 14%]]+Table134[[#This Row],[مبيعات معفية]]+Table134[[#This Row],[مبيعات جدول 5% ]]+Table134[[#This Row],[مبيعات تصدير]]</f>
        <v>0</v>
      </c>
      <c r="M67" s="1">
        <f>Table134[[#This Row],[مبيعات محلية 14%]]*14%</f>
        <v>0</v>
      </c>
      <c r="P67" s="1">
        <f>Table134[[#This Row],[مبيعات محلية 14%]]*14%</f>
        <v>0</v>
      </c>
      <c r="Q67" s="1">
        <f>Table134[[#This Row],[مشتريات محلية 14%]]+Table134[[#This Row],[مشتريات معفية]]+Table134[[#This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3</v>
      </c>
      <c r="F68" s="1">
        <f>Table134[[#This Row],[مبيعات محلية 14%]]*14%</f>
        <v>0</v>
      </c>
      <c r="I68" s="1">
        <f>Table134[[#This Row],[مبيعات جدول 5% ]]*5%</f>
        <v>0</v>
      </c>
      <c r="K68" s="1">
        <f>Table134[[#This Row],[مبيعات محلية 14%]]+Table134[[#This Row],[مبيعات معفية]]+Table134[[#This Row],[مبيعات جدول 5% ]]+Table134[[#This Row],[مبيعات تصدير]]</f>
        <v>0</v>
      </c>
      <c r="M68" s="1">
        <f>Table134[[#This Row],[مبيعات محلية 14%]]*14%</f>
        <v>0</v>
      </c>
      <c r="P68" s="1">
        <f>Table134[[#This Row],[مبيعات محلية 14%]]*14%</f>
        <v>0</v>
      </c>
      <c r="Q68" s="1">
        <f>Table134[[#This Row],[مشتريات محلية 14%]]+Table134[[#This Row],[مشتريات معفية]]+Table134[[#This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3</v>
      </c>
      <c r="F69" s="1">
        <f>Table134[[#This Row],[مبيعات محلية 14%]]*14%</f>
        <v>0</v>
      </c>
      <c r="I69" s="1">
        <f>Table134[[#This Row],[مبيعات جدول 5% ]]*5%</f>
        <v>0</v>
      </c>
      <c r="K69" s="1">
        <f>Table134[[#This Row],[مبيعات محلية 14%]]+Table134[[#This Row],[مبيعات معفية]]+Table134[[#This Row],[مبيعات جدول 5% ]]+Table134[[#This Row],[مبيعات تصدير]]</f>
        <v>0</v>
      </c>
      <c r="M69" s="1">
        <f>Table134[[#This Row],[مبيعات محلية 14%]]*14%</f>
        <v>0</v>
      </c>
      <c r="P69" s="1">
        <f>Table134[[#This Row],[مبيعات محلية 14%]]*14%</f>
        <v>0</v>
      </c>
      <c r="Q69" s="1">
        <f>Table134[[#This Row],[مشتريات محلية 14%]]+Table134[[#This Row],[مشتريات معفية]]+Table134[[#This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3</v>
      </c>
      <c r="F70" s="1">
        <f>Table134[[#This Row],[مبيعات محلية 14%]]*14%</f>
        <v>0</v>
      </c>
      <c r="I70" s="1">
        <f>Table134[[#This Row],[مبيعات جدول 5% ]]*5%</f>
        <v>0</v>
      </c>
      <c r="K70" s="1">
        <f>Table134[[#This Row],[مبيعات محلية 14%]]+Table134[[#This Row],[مبيعات معفية]]+Table134[[#This Row],[مبيعات جدول 5% ]]+Table134[[#This Row],[مبيعات تصدير]]</f>
        <v>0</v>
      </c>
      <c r="M70" s="1">
        <f>Table134[[#This Row],[مبيعات محلية 14%]]*14%</f>
        <v>0</v>
      </c>
      <c r="P70" s="1">
        <f>Table134[[#This Row],[مبيعات محلية 14%]]*14%</f>
        <v>0</v>
      </c>
      <c r="Q70" s="1">
        <f>Table134[[#This Row],[مشتريات محلية 14%]]+Table134[[#This Row],[مشتريات معفية]]+Table134[[#This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3</v>
      </c>
      <c r="F71" s="1">
        <f>Table134[[#This Row],[مبيعات محلية 14%]]*14%</f>
        <v>0</v>
      </c>
      <c r="I71" s="1">
        <f>Table134[[#This Row],[مبيعات جدول 5% ]]*5%</f>
        <v>0</v>
      </c>
      <c r="K71" s="1">
        <f>Table134[[#This Row],[مبيعات محلية 14%]]+Table134[[#This Row],[مبيعات معفية]]+Table134[[#This Row],[مبيعات جدول 5% ]]+Table134[[#This Row],[مبيعات تصدير]]</f>
        <v>0</v>
      </c>
      <c r="M71" s="1">
        <f>Table134[[#This Row],[مبيعات محلية 14%]]*14%</f>
        <v>0</v>
      </c>
      <c r="P71" s="1">
        <f>Table134[[#This Row],[مبيعات محلية 14%]]*14%</f>
        <v>0</v>
      </c>
      <c r="Q71" s="1">
        <f>Table134[[#This Row],[مشتريات محلية 14%]]+Table134[[#This Row],[مشتريات معفية]]+Table134[[#This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3</v>
      </c>
      <c r="F72" s="1">
        <f>Table134[[#This Row],[مبيعات محلية 14%]]*14%</f>
        <v>0</v>
      </c>
      <c r="I72" s="1">
        <f>Table134[[#This Row],[مبيعات جدول 5% ]]*5%</f>
        <v>0</v>
      </c>
      <c r="K72" s="1">
        <f>Table134[[#This Row],[مبيعات محلية 14%]]+Table134[[#This Row],[مبيعات معفية]]+Table134[[#This Row],[مبيعات جدول 5% ]]+Table134[[#This Row],[مبيعات تصدير]]</f>
        <v>0</v>
      </c>
      <c r="M72" s="1">
        <f>Table134[[#This Row],[مبيعات محلية 14%]]*14%</f>
        <v>0</v>
      </c>
      <c r="P72" s="1">
        <f>Table134[[#This Row],[مبيعات محلية 14%]]*14%</f>
        <v>0</v>
      </c>
      <c r="Q72" s="1">
        <f>Table134[[#This Row],[مشتريات محلية 14%]]+Table134[[#This Row],[مشتريات معفية]]+Table134[[#This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3</v>
      </c>
      <c r="F73" s="1">
        <f>Table134[[#This Row],[مبيعات محلية 14%]]*14%</f>
        <v>0</v>
      </c>
      <c r="I73" s="1">
        <f>Table134[[#This Row],[مبيعات جدول 5% ]]*5%</f>
        <v>0</v>
      </c>
      <c r="K73" s="1">
        <f>Table134[[#This Row],[مبيعات محلية 14%]]+Table134[[#This Row],[مبيعات معفية]]+Table134[[#This Row],[مبيعات جدول 5% ]]+Table134[[#This Row],[مبيعات تصدير]]</f>
        <v>0</v>
      </c>
      <c r="M73" s="1">
        <f>Table134[[#This Row],[مبيعات محلية 14%]]*14%</f>
        <v>0</v>
      </c>
      <c r="P73" s="1">
        <f>Table134[[#This Row],[مبيعات محلية 14%]]*14%</f>
        <v>0</v>
      </c>
      <c r="Q73" s="1">
        <f>Table134[[#This Row],[مشتريات محلية 14%]]+Table134[[#This Row],[مشتريات معفية]]+Table134[[#This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3</v>
      </c>
      <c r="F74" s="1">
        <f>Table134[[#This Row],[مبيعات محلية 14%]]*14%</f>
        <v>0</v>
      </c>
      <c r="I74" s="1">
        <f>Table134[[#This Row],[مبيعات جدول 5% ]]*5%</f>
        <v>0</v>
      </c>
      <c r="K74" s="1">
        <f>Table134[[#This Row],[مبيعات محلية 14%]]+Table134[[#This Row],[مبيعات معفية]]+Table134[[#This Row],[مبيعات جدول 5% ]]+Table134[[#This Row],[مبيعات تصدير]]</f>
        <v>0</v>
      </c>
      <c r="M74" s="1">
        <f>Table134[[#This Row],[مبيعات محلية 14%]]*14%</f>
        <v>0</v>
      </c>
      <c r="P74" s="1">
        <f>Table134[[#This Row],[مبيعات محلية 14%]]*14%</f>
        <v>0</v>
      </c>
      <c r="Q74" s="1">
        <f>Table134[[#This Row],[مشتريات محلية 14%]]+Table134[[#This Row],[مشتريات معفية]]+Table134[[#This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3</v>
      </c>
      <c r="F75" s="1">
        <f>Table134[[#This Row],[مبيعات محلية 14%]]*14%</f>
        <v>0</v>
      </c>
      <c r="I75" s="1">
        <f>Table134[[#This Row],[مبيعات جدول 5% ]]*5%</f>
        <v>0</v>
      </c>
      <c r="K75" s="1">
        <f>Table134[[#This Row],[مبيعات محلية 14%]]+Table134[[#This Row],[مبيعات معفية]]+Table134[[#This Row],[مبيعات جدول 5% ]]+Table134[[#This Row],[مبيعات تصدير]]</f>
        <v>0</v>
      </c>
      <c r="M75" s="1">
        <f>Table134[[#This Row],[مبيعات محلية 14%]]*14%</f>
        <v>0</v>
      </c>
      <c r="P75" s="1">
        <f>Table134[[#This Row],[مبيعات محلية 14%]]*14%</f>
        <v>0</v>
      </c>
      <c r="Q75" s="1">
        <f>Table134[[#This Row],[مشتريات محلية 14%]]+Table134[[#This Row],[مشتريات معفية]]+Table134[[#This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3</v>
      </c>
      <c r="F76" s="1">
        <f>Table134[[#This Row],[مبيعات محلية 14%]]*14%</f>
        <v>0</v>
      </c>
      <c r="I76" s="1">
        <f>Table134[[#This Row],[مبيعات جدول 5% ]]*5%</f>
        <v>0</v>
      </c>
      <c r="K76" s="1">
        <f>Table134[[#This Row],[مبيعات محلية 14%]]+Table134[[#This Row],[مبيعات معفية]]+Table134[[#This Row],[مبيعات جدول 5% ]]+Table134[[#This Row],[مبيعات تصدير]]</f>
        <v>0</v>
      </c>
      <c r="M76" s="1">
        <f>Table134[[#This Row],[مبيعات محلية 14%]]*14%</f>
        <v>0</v>
      </c>
      <c r="P76" s="1">
        <f>Table134[[#This Row],[مبيعات محلية 14%]]*14%</f>
        <v>0</v>
      </c>
      <c r="Q76" s="1">
        <f>Table134[[#This Row],[مشتريات محلية 14%]]+Table134[[#This Row],[مشتريات معفية]]+Table134[[#This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3</v>
      </c>
      <c r="F77" s="1">
        <f>Table134[[#This Row],[مبيعات محلية 14%]]*14%</f>
        <v>0</v>
      </c>
      <c r="I77" s="1">
        <f>Table134[[#This Row],[مبيعات جدول 5% ]]*5%</f>
        <v>0</v>
      </c>
      <c r="K77" s="1">
        <f>Table134[[#This Row],[مبيعات محلية 14%]]+Table134[[#This Row],[مبيعات معفية]]+Table134[[#This Row],[مبيعات جدول 5% ]]+Table134[[#This Row],[مبيعات تصدير]]</f>
        <v>0</v>
      </c>
      <c r="M77" s="1">
        <f>Table134[[#This Row],[مبيعات محلية 14%]]*14%</f>
        <v>0</v>
      </c>
      <c r="P77" s="1">
        <f>Table134[[#This Row],[مبيعات محلية 14%]]*14%</f>
        <v>0</v>
      </c>
      <c r="Q77" s="1">
        <f>Table134[[#This Row],[مشتريات محلية 14%]]+Table134[[#This Row],[مشتريات معفية]]+Table134[[#This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3</v>
      </c>
      <c r="F78" s="1">
        <f>Table134[[#This Row],[مبيعات محلية 14%]]*14%</f>
        <v>0</v>
      </c>
      <c r="I78" s="1">
        <f>Table134[[#This Row],[مبيعات جدول 5% ]]*5%</f>
        <v>0</v>
      </c>
      <c r="K78" s="1">
        <f>Table134[[#This Row],[مبيعات محلية 14%]]+Table134[[#This Row],[مبيعات معفية]]+Table134[[#This Row],[مبيعات جدول 5% ]]+Table134[[#This Row],[مبيعات تصدير]]</f>
        <v>0</v>
      </c>
      <c r="M78" s="1">
        <f>Table134[[#This Row],[مبيعات محلية 14%]]*14%</f>
        <v>0</v>
      </c>
      <c r="P78" s="1">
        <f>Table134[[#This Row],[مبيعات محلية 14%]]*14%</f>
        <v>0</v>
      </c>
      <c r="Q78" s="1">
        <f>Table134[[#This Row],[مشتريات محلية 14%]]+Table134[[#This Row],[مشتريات معفية]]+Table134[[#This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3</v>
      </c>
      <c r="F79" s="1">
        <f>Table134[[#This Row],[مبيعات محلية 14%]]*14%</f>
        <v>0</v>
      </c>
      <c r="I79" s="1">
        <f>Table134[[#This Row],[مبيعات جدول 5% ]]*5%</f>
        <v>0</v>
      </c>
      <c r="K79" s="1">
        <f>Table134[[#This Row],[مبيعات محلية 14%]]+Table134[[#This Row],[مبيعات معفية]]+Table134[[#This Row],[مبيعات جدول 5% ]]+Table134[[#This Row],[مبيعات تصدير]]</f>
        <v>0</v>
      </c>
      <c r="M79" s="1">
        <f>Table134[[#This Row],[مبيعات محلية 14%]]*14%</f>
        <v>0</v>
      </c>
      <c r="P79" s="1">
        <f>Table134[[#This Row],[مبيعات محلية 14%]]*14%</f>
        <v>0</v>
      </c>
      <c r="Q79" s="1">
        <f>Table134[[#This Row],[مشتريات محلية 14%]]+Table134[[#This Row],[مشتريات معفية]]+Table134[[#This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3</v>
      </c>
      <c r="F80" s="1">
        <f>Table134[[#This Row],[مبيعات محلية 14%]]*14%</f>
        <v>0</v>
      </c>
      <c r="I80" s="1">
        <f>Table134[[#This Row],[مبيعات جدول 5% ]]*5%</f>
        <v>0</v>
      </c>
      <c r="K80" s="1">
        <f>Table134[[#This Row],[مبيعات محلية 14%]]+Table134[[#This Row],[مبيعات معفية]]+Table134[[#This Row],[مبيعات جدول 5% ]]+Table134[[#This Row],[مبيعات تصدير]]</f>
        <v>0</v>
      </c>
      <c r="M80" s="1">
        <f>Table134[[#This Row],[مبيعات محلية 14%]]*14%</f>
        <v>0</v>
      </c>
      <c r="P80" s="1">
        <f>Table134[[#This Row],[مبيعات محلية 14%]]*14%</f>
        <v>0</v>
      </c>
      <c r="Q80" s="1">
        <f>Table134[[#This Row],[مشتريات محلية 14%]]+Table134[[#This Row],[مشتريات معفية]]+Table134[[#This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3</v>
      </c>
      <c r="F81" s="1">
        <f>Table134[[#This Row],[مبيعات محلية 14%]]*14%</f>
        <v>0</v>
      </c>
      <c r="I81" s="1">
        <f>Table134[[#This Row],[مبيعات جدول 5% ]]*5%</f>
        <v>0</v>
      </c>
      <c r="K81" s="1">
        <f>Table134[[#This Row],[مبيعات محلية 14%]]+Table134[[#This Row],[مبيعات معفية]]+Table134[[#This Row],[مبيعات جدول 5% ]]+Table134[[#This Row],[مبيعات تصدير]]</f>
        <v>0</v>
      </c>
      <c r="M81" s="1">
        <f>Table134[[#This Row],[مبيعات محلية 14%]]*14%</f>
        <v>0</v>
      </c>
      <c r="P81" s="1">
        <f>Table134[[#This Row],[مبيعات محلية 14%]]*14%</f>
        <v>0</v>
      </c>
      <c r="Q81" s="1">
        <f>Table134[[#This Row],[مشتريات محلية 14%]]+Table134[[#This Row],[مشتريات معفية]]+Table134[[#This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3</v>
      </c>
      <c r="F82" s="1">
        <f>Table134[[#This Row],[مبيعات محلية 14%]]*14%</f>
        <v>0</v>
      </c>
      <c r="I82" s="1">
        <f>Table134[[#This Row],[مبيعات جدول 5% ]]*5%</f>
        <v>0</v>
      </c>
      <c r="K82" s="1">
        <f>Table134[[#This Row],[مبيعات محلية 14%]]+Table134[[#This Row],[مبيعات معفية]]+Table134[[#This Row],[مبيعات جدول 5% ]]+Table134[[#This Row],[مبيعات تصدير]]</f>
        <v>0</v>
      </c>
      <c r="M82" s="1">
        <f>Table134[[#This Row],[مبيعات محلية 14%]]*14%</f>
        <v>0</v>
      </c>
      <c r="P82" s="1">
        <f>Table134[[#This Row],[مبيعات محلية 14%]]*14%</f>
        <v>0</v>
      </c>
      <c r="Q82" s="1">
        <f>Table134[[#This Row],[مشتريات محلية 14%]]+Table134[[#This Row],[مشتريات معفية]]+Table134[[#This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3</v>
      </c>
      <c r="F83" s="1">
        <f>Table134[[#This Row],[مبيعات محلية 14%]]*14%</f>
        <v>0</v>
      </c>
      <c r="I83" s="1">
        <f>Table134[[#This Row],[مبيعات جدول 5% ]]*5%</f>
        <v>0</v>
      </c>
      <c r="K83" s="1">
        <f>Table134[[#This Row],[مبيعات محلية 14%]]+Table134[[#This Row],[مبيعات معفية]]+Table134[[#This Row],[مبيعات جدول 5% ]]+Table134[[#This Row],[مبيعات تصدير]]</f>
        <v>0</v>
      </c>
      <c r="M83" s="1">
        <f>Table134[[#This Row],[مبيعات محلية 14%]]*14%</f>
        <v>0</v>
      </c>
      <c r="P83" s="1">
        <f>Table134[[#This Row],[مبيعات محلية 14%]]*14%</f>
        <v>0</v>
      </c>
      <c r="Q83" s="1">
        <f>Table134[[#This Row],[مشتريات محلية 14%]]+Table134[[#This Row],[مشتريات معفية]]+Table134[[#This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3</v>
      </c>
      <c r="F84" s="1">
        <f>Table134[[#This Row],[مبيعات محلية 14%]]*14%</f>
        <v>0</v>
      </c>
      <c r="I84" s="1">
        <f>Table134[[#This Row],[مبيعات جدول 5% ]]*5%</f>
        <v>0</v>
      </c>
      <c r="K84" s="1">
        <f>Table134[[#This Row],[مبيعات محلية 14%]]+Table134[[#This Row],[مبيعات معفية]]+Table134[[#This Row],[مبيعات جدول 5% ]]+Table134[[#This Row],[مبيعات تصدير]]</f>
        <v>0</v>
      </c>
      <c r="M84" s="1">
        <f>Table134[[#This Row],[مبيعات محلية 14%]]*14%</f>
        <v>0</v>
      </c>
      <c r="P84" s="1">
        <f>Table134[[#This Row],[مبيعات محلية 14%]]*14%</f>
        <v>0</v>
      </c>
      <c r="Q84" s="1">
        <f>Table134[[#This Row],[مشتريات محلية 14%]]+Table134[[#This Row],[مشتريات معفية]]+Table134[[#This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3</v>
      </c>
      <c r="F85" s="1">
        <f>Table134[[#This Row],[مبيعات محلية 14%]]*14%</f>
        <v>0</v>
      </c>
      <c r="I85" s="1">
        <f>Table134[[#This Row],[مبيعات جدول 5% ]]*5%</f>
        <v>0</v>
      </c>
      <c r="K85" s="1">
        <f>Table134[[#This Row],[مبيعات محلية 14%]]+Table134[[#This Row],[مبيعات معفية]]+Table134[[#This Row],[مبيعات جدول 5% ]]+Table134[[#This Row],[مبيعات تصدير]]</f>
        <v>0</v>
      </c>
      <c r="M85" s="1">
        <f>Table134[[#This Row],[مبيعات محلية 14%]]*14%</f>
        <v>0</v>
      </c>
      <c r="P85" s="1">
        <f>Table134[[#This Row],[مبيعات محلية 14%]]*14%</f>
        <v>0</v>
      </c>
      <c r="Q85" s="1">
        <f>Table134[[#This Row],[مشتريات محلية 14%]]+Table134[[#This Row],[مشتريات معفية]]+Table134[[#This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3</v>
      </c>
      <c r="F86" s="1">
        <f>Table134[[#This Row],[مبيعات محلية 14%]]*14%</f>
        <v>0</v>
      </c>
      <c r="I86" s="1">
        <f>Table134[[#This Row],[مبيعات جدول 5% ]]*5%</f>
        <v>0</v>
      </c>
      <c r="K86" s="1">
        <f>Table134[[#This Row],[مبيعات محلية 14%]]+Table134[[#This Row],[مبيعات معفية]]+Table134[[#This Row],[مبيعات جدول 5% ]]+Table134[[#This Row],[مبيعات تصدير]]</f>
        <v>0</v>
      </c>
      <c r="M86" s="1">
        <f>Table134[[#This Row],[مبيعات محلية 14%]]*14%</f>
        <v>0</v>
      </c>
      <c r="P86" s="1">
        <f>Table134[[#This Row],[مبيعات محلية 14%]]*14%</f>
        <v>0</v>
      </c>
      <c r="Q86" s="1">
        <f>Table134[[#This Row],[مشتريات محلية 14%]]+Table134[[#This Row],[مشتريات معفية]]+Table134[[#This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3</v>
      </c>
      <c r="F87" s="1">
        <f>Table134[[#This Row],[مبيعات محلية 14%]]*14%</f>
        <v>0</v>
      </c>
      <c r="I87" s="1">
        <f>Table134[[#This Row],[مبيعات جدول 5% ]]*5%</f>
        <v>0</v>
      </c>
      <c r="K87" s="1">
        <f>Table134[[#This Row],[مبيعات محلية 14%]]+Table134[[#This Row],[مبيعات معفية]]+Table134[[#This Row],[مبيعات جدول 5% ]]+Table134[[#This Row],[مبيعات تصدير]]</f>
        <v>0</v>
      </c>
      <c r="M87" s="1">
        <f>Table134[[#This Row],[مبيعات محلية 14%]]*14%</f>
        <v>0</v>
      </c>
      <c r="P87" s="1">
        <f>Table134[[#This Row],[مبيعات محلية 14%]]*14%</f>
        <v>0</v>
      </c>
      <c r="Q87" s="1">
        <f>Table134[[#This Row],[مشتريات محلية 14%]]+Table134[[#This Row],[مشتريات معفية]]+Table134[[#This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3</v>
      </c>
      <c r="F88" s="1">
        <f>Table134[[#This Row],[مبيعات محلية 14%]]*14%</f>
        <v>0</v>
      </c>
      <c r="I88" s="1">
        <f>Table134[[#This Row],[مبيعات جدول 5% ]]*5%</f>
        <v>0</v>
      </c>
      <c r="K88" s="1">
        <f>Table134[[#This Row],[مبيعات محلية 14%]]+Table134[[#This Row],[مبيعات معفية]]+Table134[[#This Row],[مبيعات جدول 5% ]]+Table134[[#This Row],[مبيعات تصدير]]</f>
        <v>0</v>
      </c>
      <c r="M88" s="1">
        <f>Table134[[#This Row],[مبيعات محلية 14%]]*14%</f>
        <v>0</v>
      </c>
      <c r="P88" s="1">
        <f>Table134[[#This Row],[مبيعات محلية 14%]]*14%</f>
        <v>0</v>
      </c>
      <c r="Q88" s="1">
        <f>Table134[[#This Row],[مشتريات محلية 14%]]+Table134[[#This Row],[مشتريات معفية]]+Table134[[#This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3</v>
      </c>
      <c r="F89" s="1">
        <f>Table134[[#This Row],[مبيعات محلية 14%]]*14%</f>
        <v>0</v>
      </c>
      <c r="I89" s="1">
        <f>Table134[[#This Row],[مبيعات جدول 5% ]]*5%</f>
        <v>0</v>
      </c>
      <c r="K89" s="1">
        <f>Table134[[#This Row],[مبيعات محلية 14%]]+Table134[[#This Row],[مبيعات معفية]]+Table134[[#This Row],[مبيعات جدول 5% ]]+Table134[[#This Row],[مبيعات تصدير]]</f>
        <v>0</v>
      </c>
      <c r="M89" s="1">
        <f>Table134[[#This Row],[مبيعات محلية 14%]]*14%</f>
        <v>0</v>
      </c>
      <c r="P89" s="1">
        <f>Table134[[#This Row],[مبيعات محلية 14%]]*14%</f>
        <v>0</v>
      </c>
      <c r="Q89" s="1">
        <f>Table134[[#This Row],[مشتريات محلية 14%]]+Table134[[#This Row],[مشتريات معفية]]+Table134[[#This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3</v>
      </c>
      <c r="F90" s="1">
        <f>Table134[[#This Row],[مبيعات محلية 14%]]*14%</f>
        <v>0</v>
      </c>
      <c r="I90" s="1">
        <f>Table134[[#This Row],[مبيعات جدول 5% ]]*5%</f>
        <v>0</v>
      </c>
      <c r="K90" s="1">
        <f>Table134[[#This Row],[مبيعات محلية 14%]]+Table134[[#This Row],[مبيعات معفية]]+Table134[[#This Row],[مبيعات جدول 5% ]]+Table134[[#This Row],[مبيعات تصدير]]</f>
        <v>0</v>
      </c>
      <c r="M90" s="1">
        <f>Table134[[#This Row],[مبيعات محلية 14%]]*14%</f>
        <v>0</v>
      </c>
      <c r="P90" s="1">
        <f>Table134[[#This Row],[مبيعات محلية 14%]]*14%</f>
        <v>0</v>
      </c>
      <c r="Q90" s="1">
        <f>Table134[[#This Row],[مشتريات محلية 14%]]+Table134[[#This Row],[مشتريات معفية]]+Table134[[#This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3</v>
      </c>
      <c r="F91" s="1">
        <f>Table134[[#This Row],[مبيعات محلية 14%]]*14%</f>
        <v>0</v>
      </c>
      <c r="I91" s="1">
        <f>Table134[[#This Row],[مبيعات جدول 5% ]]*5%</f>
        <v>0</v>
      </c>
      <c r="K91" s="1">
        <f>Table134[[#This Row],[مبيعات محلية 14%]]+Table134[[#This Row],[مبيعات معفية]]+Table134[[#This Row],[مبيعات جدول 5% ]]+Table134[[#This Row],[مبيعات تصدير]]</f>
        <v>0</v>
      </c>
      <c r="M91" s="1">
        <f>Table134[[#This Row],[مبيعات محلية 14%]]*14%</f>
        <v>0</v>
      </c>
      <c r="P91" s="1">
        <f>Table134[[#This Row],[مبيعات محلية 14%]]*14%</f>
        <v>0</v>
      </c>
      <c r="Q91" s="1">
        <f>Table134[[#This Row],[مشتريات محلية 14%]]+Table134[[#This Row],[مشتريات معفية]]+Table134[[#This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3</v>
      </c>
      <c r="F92" s="1">
        <f>Table134[[#This Row],[مبيعات محلية 14%]]*14%</f>
        <v>0</v>
      </c>
      <c r="I92" s="1">
        <f>Table134[[#This Row],[مبيعات جدول 5% ]]*5%</f>
        <v>0</v>
      </c>
      <c r="K92" s="1">
        <f>Table134[[#This Row],[مبيعات محلية 14%]]+Table134[[#This Row],[مبيعات معفية]]+Table134[[#This Row],[مبيعات جدول 5% ]]+Table134[[#This Row],[مبيعات تصدير]]</f>
        <v>0</v>
      </c>
      <c r="M92" s="1">
        <f>Table134[[#This Row],[مبيعات محلية 14%]]*14%</f>
        <v>0</v>
      </c>
      <c r="P92" s="1">
        <f>Table134[[#This Row],[مبيعات محلية 14%]]*14%</f>
        <v>0</v>
      </c>
      <c r="Q92" s="1">
        <f>Table134[[#This Row],[مشتريات محلية 14%]]+Table134[[#This Row],[مشتريات معفية]]+Table134[[#This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3</v>
      </c>
      <c r="F93" s="1">
        <f>Table134[[#This Row],[مبيعات محلية 14%]]*14%</f>
        <v>0</v>
      </c>
      <c r="I93" s="1">
        <f>Table134[[#This Row],[مبيعات جدول 5% ]]*5%</f>
        <v>0</v>
      </c>
      <c r="K93" s="1">
        <f>Table134[[#This Row],[مبيعات محلية 14%]]+Table134[[#This Row],[مبيعات معفية]]+Table134[[#This Row],[مبيعات جدول 5% ]]+Table134[[#This Row],[مبيعات تصدير]]</f>
        <v>0</v>
      </c>
      <c r="M93" s="1">
        <f>Table134[[#This Row],[مبيعات محلية 14%]]*14%</f>
        <v>0</v>
      </c>
      <c r="P93" s="1">
        <f>Table134[[#This Row],[مبيعات محلية 14%]]*14%</f>
        <v>0</v>
      </c>
      <c r="Q93" s="1">
        <f>Table134[[#This Row],[مشتريات محلية 14%]]+Table134[[#This Row],[مشتريات معفية]]+Table134[[#This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3</v>
      </c>
      <c r="F94" s="1">
        <f>Table134[[#This Row],[مبيعات محلية 14%]]*14%</f>
        <v>0</v>
      </c>
      <c r="I94" s="1">
        <f>Table134[[#This Row],[مبيعات جدول 5% ]]*5%</f>
        <v>0</v>
      </c>
      <c r="K94" s="1">
        <f>Table134[[#This Row],[مبيعات محلية 14%]]+Table134[[#This Row],[مبيعات معفية]]+Table134[[#This Row],[مبيعات جدول 5% ]]+Table134[[#This Row],[مبيعات تصدير]]</f>
        <v>0</v>
      </c>
      <c r="M94" s="1">
        <f>Table134[[#This Row],[مبيعات محلية 14%]]*14%</f>
        <v>0</v>
      </c>
      <c r="P94" s="1">
        <f>Table134[[#This Row],[مبيعات محلية 14%]]*14%</f>
        <v>0</v>
      </c>
      <c r="Q94" s="1">
        <f>Table134[[#This Row],[مشتريات محلية 14%]]+Table134[[#This Row],[مشتريات معفية]]+Table134[[#This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3</v>
      </c>
      <c r="F95" s="1">
        <f>Table134[[#This Row],[مبيعات محلية 14%]]*14%</f>
        <v>0</v>
      </c>
      <c r="I95" s="1">
        <f>Table134[[#This Row],[مبيعات جدول 5% ]]*5%</f>
        <v>0</v>
      </c>
      <c r="K95" s="1">
        <f>Table134[[#This Row],[مبيعات محلية 14%]]+Table134[[#This Row],[مبيعات معفية]]+Table134[[#This Row],[مبيعات جدول 5% ]]+Table134[[#This Row],[مبيعات تصدير]]</f>
        <v>0</v>
      </c>
      <c r="M95" s="1">
        <f>Table134[[#This Row],[مبيعات محلية 14%]]*14%</f>
        <v>0</v>
      </c>
      <c r="P95" s="1">
        <f>Table134[[#This Row],[مبيعات محلية 14%]]*14%</f>
        <v>0</v>
      </c>
      <c r="Q95" s="1">
        <f>Table134[[#This Row],[مشتريات محلية 14%]]+Table134[[#This Row],[مشتريات معفية]]+Table134[[#This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3</v>
      </c>
      <c r="F96" s="1">
        <f>Table134[[#This Row],[مبيعات محلية 14%]]*14%</f>
        <v>0</v>
      </c>
      <c r="I96" s="1">
        <f>Table134[[#This Row],[مبيعات جدول 5% ]]*5%</f>
        <v>0</v>
      </c>
      <c r="K96" s="1">
        <f>Table134[[#This Row],[مبيعات محلية 14%]]+Table134[[#This Row],[مبيعات معفية]]+Table134[[#This Row],[مبيعات جدول 5% ]]+Table134[[#This Row],[مبيعات تصدير]]</f>
        <v>0</v>
      </c>
      <c r="M96" s="1">
        <f>Table134[[#This Row],[مبيعات محلية 14%]]*14%</f>
        <v>0</v>
      </c>
      <c r="P96" s="1">
        <f>Table134[[#This Row],[مبيعات محلية 14%]]*14%</f>
        <v>0</v>
      </c>
      <c r="Q96" s="1">
        <f>Table134[[#This Row],[مشتريات محلية 14%]]+Table134[[#This Row],[مشتريات معفية]]+Table134[[#This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3</v>
      </c>
      <c r="F97" s="1">
        <f>Table134[[#This Row],[مبيعات محلية 14%]]*14%</f>
        <v>0</v>
      </c>
      <c r="I97" s="1">
        <f>Table134[[#This Row],[مبيعات جدول 5% ]]*5%</f>
        <v>0</v>
      </c>
      <c r="K97" s="1">
        <f>Table134[[#This Row],[مبيعات محلية 14%]]+Table134[[#This Row],[مبيعات معفية]]+Table134[[#This Row],[مبيعات جدول 5% ]]+Table134[[#This Row],[مبيعات تصدير]]</f>
        <v>0</v>
      </c>
      <c r="M97" s="1">
        <f>Table134[[#This Row],[مبيعات محلية 14%]]*14%</f>
        <v>0</v>
      </c>
      <c r="P97" s="1">
        <f>Table134[[#This Row],[مبيعات محلية 14%]]*14%</f>
        <v>0</v>
      </c>
      <c r="Q97" s="1">
        <f>Table134[[#This Row],[مشتريات محلية 14%]]+Table134[[#This Row],[مشتريات معفية]]+Table134[[#This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3</v>
      </c>
      <c r="F98" s="1">
        <f>Table134[[#This Row],[مبيعات محلية 14%]]*14%</f>
        <v>0</v>
      </c>
      <c r="I98" s="1">
        <f>Table134[[#This Row],[مبيعات جدول 5% ]]*5%</f>
        <v>0</v>
      </c>
      <c r="K98" s="1">
        <f>Table134[[#This Row],[مبيعات محلية 14%]]+Table134[[#This Row],[مبيعات معفية]]+Table134[[#This Row],[مبيعات جدول 5% ]]+Table134[[#This Row],[مبيعات تصدير]]</f>
        <v>0</v>
      </c>
      <c r="M98" s="1">
        <f>Table134[[#This Row],[مبيعات محلية 14%]]*14%</f>
        <v>0</v>
      </c>
      <c r="P98" s="1">
        <f>Table134[[#This Row],[مبيعات محلية 14%]]*14%</f>
        <v>0</v>
      </c>
      <c r="Q98" s="1">
        <f>Table134[[#This Row],[مشتريات محلية 14%]]+Table134[[#This Row],[مشتريات معفية]]+Table134[[#This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3</v>
      </c>
      <c r="F99" s="1">
        <f>Table134[[#This Row],[مبيعات محلية 14%]]*14%</f>
        <v>0</v>
      </c>
      <c r="I99" s="1">
        <f>Table134[[#This Row],[مبيعات جدول 5% ]]*5%</f>
        <v>0</v>
      </c>
      <c r="K99" s="1">
        <f>Table134[[#This Row],[مبيعات محلية 14%]]+Table134[[#This Row],[مبيعات معفية]]+Table134[[#This Row],[مبيعات جدول 5% ]]+Table134[[#This Row],[مبيعات تصدير]]</f>
        <v>0</v>
      </c>
      <c r="M99" s="1">
        <f>Table134[[#This Row],[مبيعات محلية 14%]]*14%</f>
        <v>0</v>
      </c>
      <c r="P99" s="1">
        <f>Table134[[#This Row],[مبيعات محلية 14%]]*14%</f>
        <v>0</v>
      </c>
      <c r="Q99" s="1">
        <f>Table134[[#This Row],[مشتريات محلية 14%]]+Table134[[#This Row],[مشتريات معفية]]+Table134[[#This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3</v>
      </c>
      <c r="F100" s="1">
        <f>Table134[[#This Row],[مبيعات محلية 14%]]*14%</f>
        <v>0</v>
      </c>
      <c r="I100" s="1">
        <f>Table134[[#This Row],[مبيعات جدول 5% ]]*5%</f>
        <v>0</v>
      </c>
      <c r="K100" s="1">
        <f>Table134[[#This Row],[مبيعات محلية 14%]]+Table134[[#This Row],[مبيعات معفية]]+Table134[[#This Row],[مبيعات جدول 5% ]]+Table134[[#This Row],[مبيعات تصدير]]</f>
        <v>0</v>
      </c>
      <c r="M100" s="1">
        <f>Table134[[#This Row],[مبيعات محلية 14%]]*14%</f>
        <v>0</v>
      </c>
      <c r="P100" s="1">
        <f>Table134[[#This Row],[مبيعات محلية 14%]]*14%</f>
        <v>0</v>
      </c>
      <c r="Q100" s="1">
        <f>Table134[[#This Row],[مشتريات محلية 14%]]+Table134[[#This Row],[مشتريات معفية]]+Table134[[#This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3</v>
      </c>
      <c r="F101" s="1">
        <f>Table134[[#This Row],[مبيعات محلية 14%]]*14%</f>
        <v>0</v>
      </c>
      <c r="I101" s="1">
        <f>Table134[[#This Row],[مبيعات جدول 5% ]]*5%</f>
        <v>0</v>
      </c>
      <c r="K101" s="1">
        <f>Table134[[#This Row],[مبيعات محلية 14%]]+Table134[[#This Row],[مبيعات معفية]]+Table134[[#This Row],[مبيعات جدول 5% ]]+Table134[[#This Row],[مبيعات تصدير]]</f>
        <v>0</v>
      </c>
      <c r="M101" s="1">
        <f>Table134[[#This Row],[مبيعات محلية 14%]]*14%</f>
        <v>0</v>
      </c>
      <c r="P101" s="1">
        <f>Table134[[#This Row],[مبيعات محلية 14%]]*14%</f>
        <v>0</v>
      </c>
      <c r="Q101" s="1">
        <f>Table134[[#This Row],[مشتريات محلية 14%]]+Table134[[#This Row],[مشتريات معفية]]+Table134[[#This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3</v>
      </c>
      <c r="F102" s="1">
        <f>Table134[[#This Row],[مبيعات محلية 14%]]*14%</f>
        <v>0</v>
      </c>
      <c r="I102" s="1">
        <f>Table134[[#This Row],[مبيعات جدول 5% ]]*5%</f>
        <v>0</v>
      </c>
      <c r="K102" s="1">
        <f>Table134[[#This Row],[مبيعات محلية 14%]]+Table134[[#This Row],[مبيعات معفية]]+Table134[[#This Row],[مبيعات جدول 5% ]]+Table134[[#This Row],[مبيعات تصدير]]</f>
        <v>0</v>
      </c>
      <c r="M102" s="1">
        <f>Table134[[#This Row],[مبيعات محلية 14%]]*14%</f>
        <v>0</v>
      </c>
      <c r="P102" s="1">
        <f>Table134[[#This Row],[مبيعات محلية 14%]]*14%</f>
        <v>0</v>
      </c>
      <c r="Q102" s="1">
        <f>Table134[[#This Row],[مشتريات محلية 14%]]+Table134[[#This Row],[مشتريات معفية]]+Table134[[#This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3</v>
      </c>
      <c r="F103" s="1">
        <f>Table134[[#This Row],[مبيعات محلية 14%]]*14%</f>
        <v>0</v>
      </c>
      <c r="I103" s="1">
        <f>Table134[[#This Row],[مبيعات جدول 5% ]]*5%</f>
        <v>0</v>
      </c>
      <c r="K103" s="1">
        <f>Table134[[#This Row],[مبيعات محلية 14%]]+Table134[[#This Row],[مبيعات معفية]]+Table134[[#This Row],[مبيعات جدول 5% ]]+Table134[[#This Row],[مبيعات تصدير]]</f>
        <v>0</v>
      </c>
      <c r="M103" s="1">
        <f>Table134[[#This Row],[مبيعات محلية 14%]]*14%</f>
        <v>0</v>
      </c>
      <c r="P103" s="1">
        <f>Table134[[#This Row],[مبيعات محلية 14%]]*14%</f>
        <v>0</v>
      </c>
      <c r="Q103" s="1">
        <f>Table134[[#This Row],[مشتريات محلية 14%]]+Table134[[#This Row],[مشتريات معفية]]+Table134[[#This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3</v>
      </c>
      <c r="F104" s="1">
        <f>Table134[[#This Row],[مبيعات محلية 14%]]*14%</f>
        <v>0</v>
      </c>
      <c r="I104" s="1">
        <f>Table134[[#This Row],[مبيعات جدول 5% ]]*5%</f>
        <v>0</v>
      </c>
      <c r="K104" s="1">
        <f>Table134[[#This Row],[مبيعات محلية 14%]]+Table134[[#This Row],[مبيعات معفية]]+Table134[[#This Row],[مبيعات جدول 5% ]]+Table134[[#This Row],[مبيعات تصدير]]</f>
        <v>0</v>
      </c>
      <c r="M104" s="1">
        <f>Table134[[#This Row],[مبيعات محلية 14%]]*14%</f>
        <v>0</v>
      </c>
      <c r="P104" s="1">
        <f>Table134[[#This Row],[مبيعات محلية 14%]]*14%</f>
        <v>0</v>
      </c>
      <c r="Q104" s="1">
        <f>Table134[[#This Row],[مشتريات محلية 14%]]+Table134[[#This Row],[مشتريات معفية]]+Table134[[#This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3</v>
      </c>
      <c r="F105" s="1">
        <f>Table134[[#This Row],[مبيعات محلية 14%]]*14%</f>
        <v>0</v>
      </c>
      <c r="I105" s="1">
        <f>Table134[[#This Row],[مبيعات جدول 5% ]]*5%</f>
        <v>0</v>
      </c>
      <c r="K105" s="1">
        <f>Table134[[#This Row],[مبيعات محلية 14%]]+Table134[[#This Row],[مبيعات معفية]]+Table134[[#This Row],[مبيعات جدول 5% ]]+Table134[[#This Row],[مبيعات تصدير]]</f>
        <v>0</v>
      </c>
      <c r="M105" s="1">
        <f>Table134[[#This Row],[مبيعات محلية 14%]]*14%</f>
        <v>0</v>
      </c>
      <c r="P105" s="1">
        <f>Table134[[#This Row],[مبيعات محلية 14%]]*14%</f>
        <v>0</v>
      </c>
      <c r="Q105" s="1">
        <f>Table134[[#This Row],[مشتريات محلية 14%]]+Table134[[#This Row],[مشتريات معفية]]+Table134[[#This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3</v>
      </c>
      <c r="F106" s="1">
        <f>Table134[[#This Row],[مبيعات محلية 14%]]*14%</f>
        <v>0</v>
      </c>
      <c r="I106" s="1">
        <f>Table134[[#This Row],[مبيعات جدول 5% ]]*5%</f>
        <v>0</v>
      </c>
      <c r="K106" s="1">
        <f>Table134[[#This Row],[مبيعات محلية 14%]]+Table134[[#This Row],[مبيعات معفية]]+Table134[[#This Row],[مبيعات جدول 5% ]]+Table134[[#This Row],[مبيعات تصدير]]</f>
        <v>0</v>
      </c>
      <c r="M106" s="1">
        <f>Table134[[#This Row],[مبيعات محلية 14%]]*14%</f>
        <v>0</v>
      </c>
      <c r="P106" s="1">
        <f>Table134[[#This Row],[مبيعات محلية 14%]]*14%</f>
        <v>0</v>
      </c>
      <c r="Q106" s="1">
        <f>Table134[[#This Row],[مشتريات محلية 14%]]+Table134[[#This Row],[مشتريات معفية]]+Table134[[#This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3</v>
      </c>
      <c r="F107" s="1">
        <f>Table134[[#This Row],[مبيعات محلية 14%]]*14%</f>
        <v>0</v>
      </c>
      <c r="I107" s="1">
        <f>Table134[[#This Row],[مبيعات جدول 5% ]]*5%</f>
        <v>0</v>
      </c>
      <c r="K107" s="1">
        <f>Table134[[#This Row],[مبيعات محلية 14%]]+Table134[[#This Row],[مبيعات معفية]]+Table134[[#This Row],[مبيعات جدول 5% ]]+Table134[[#This Row],[مبيعات تصدير]]</f>
        <v>0</v>
      </c>
      <c r="M107" s="1">
        <f>Table134[[#This Row],[مبيعات محلية 14%]]*14%</f>
        <v>0</v>
      </c>
      <c r="P107" s="1">
        <f>Table134[[#This Row],[مبيعات محلية 14%]]*14%</f>
        <v>0</v>
      </c>
      <c r="Q107" s="1">
        <f>Table134[[#This Row],[مشتريات محلية 14%]]+Table134[[#This Row],[مشتريات معفية]]+Table134[[#This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3</v>
      </c>
      <c r="F108" s="1">
        <f>Table134[[#This Row],[مبيعات محلية 14%]]*14%</f>
        <v>0</v>
      </c>
      <c r="I108" s="1">
        <f>Table134[[#This Row],[مبيعات جدول 5% ]]*5%</f>
        <v>0</v>
      </c>
      <c r="K108" s="1">
        <f>Table134[[#This Row],[مبيعات محلية 14%]]+Table134[[#This Row],[مبيعات معفية]]+Table134[[#This Row],[مبيعات جدول 5% ]]+Table134[[#This Row],[مبيعات تصدير]]</f>
        <v>0</v>
      </c>
      <c r="M108" s="1">
        <f>Table134[[#This Row],[مبيعات محلية 14%]]*14%</f>
        <v>0</v>
      </c>
      <c r="P108" s="1">
        <f>Table134[[#This Row],[مبيعات محلية 14%]]*14%</f>
        <v>0</v>
      </c>
      <c r="Q108" s="1">
        <f>Table134[[#This Row],[مشتريات محلية 14%]]+Table134[[#This Row],[مشتريات معفية]]+Table134[[#This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3</v>
      </c>
      <c r="F109" s="1">
        <f>Table134[[#This Row],[مبيعات محلية 14%]]*14%</f>
        <v>0</v>
      </c>
      <c r="I109" s="1">
        <f>Table134[[#This Row],[مبيعات جدول 5% ]]*5%</f>
        <v>0</v>
      </c>
      <c r="K109" s="1">
        <f>Table134[[#This Row],[مبيعات محلية 14%]]+Table134[[#This Row],[مبيعات معفية]]+Table134[[#This Row],[مبيعات جدول 5% ]]+Table134[[#This Row],[مبيعات تصدير]]</f>
        <v>0</v>
      </c>
      <c r="M109" s="1">
        <f>Table134[[#This Row],[مبيعات محلية 14%]]*14%</f>
        <v>0</v>
      </c>
      <c r="P109" s="1">
        <f>Table134[[#This Row],[مبيعات محلية 14%]]*14%</f>
        <v>0</v>
      </c>
      <c r="Q109" s="1">
        <f>Table134[[#This Row],[مشتريات محلية 14%]]+Table134[[#This Row],[مشتريات معفية]]+Table134[[#This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3</v>
      </c>
      <c r="F110" s="1">
        <f>Table134[[#This Row],[مبيعات محلية 14%]]*14%</f>
        <v>0</v>
      </c>
      <c r="I110" s="1">
        <f>Table134[[#This Row],[مبيعات جدول 5% ]]*5%</f>
        <v>0</v>
      </c>
      <c r="K110" s="1">
        <f>Table134[[#This Row],[مبيعات محلية 14%]]+Table134[[#This Row],[مبيعات معفية]]+Table134[[#This Row],[مبيعات جدول 5% ]]+Table134[[#This Row],[مبيعات تصدير]]</f>
        <v>0</v>
      </c>
      <c r="M110" s="1">
        <f>Table134[[#This Row],[مبيعات محلية 14%]]*14%</f>
        <v>0</v>
      </c>
      <c r="P110" s="1">
        <f>Table134[[#This Row],[مبيعات محلية 14%]]*14%</f>
        <v>0</v>
      </c>
      <c r="Q110" s="1">
        <f>Table134[[#This Row],[مشتريات محلية 14%]]+Table134[[#This Row],[مشتريات معفية]]+Table134[[#This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3</v>
      </c>
      <c r="F111" s="1">
        <f>Table134[[#This Row],[مبيعات محلية 14%]]*14%</f>
        <v>0</v>
      </c>
      <c r="I111" s="1">
        <f>Table134[[#This Row],[مبيعات جدول 5% ]]*5%</f>
        <v>0</v>
      </c>
      <c r="K111" s="1">
        <f>Table134[[#This Row],[مبيعات محلية 14%]]+Table134[[#This Row],[مبيعات معفية]]+Table134[[#This Row],[مبيعات جدول 5% ]]+Table134[[#This Row],[مبيعات تصدير]]</f>
        <v>0</v>
      </c>
      <c r="M111" s="1">
        <f>Table134[[#This Row],[مبيعات محلية 14%]]*14%</f>
        <v>0</v>
      </c>
      <c r="P111" s="1">
        <f>Table134[[#This Row],[مبيعات محلية 14%]]*14%</f>
        <v>0</v>
      </c>
      <c r="Q111" s="1">
        <f>Table134[[#This Row],[مشتريات محلية 14%]]+Table134[[#This Row],[مشتريات معفية]]+Table134[[#This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3</v>
      </c>
      <c r="F112" s="1">
        <f>Table134[[#This Row],[مبيعات محلية 14%]]*14%</f>
        <v>0</v>
      </c>
      <c r="I112" s="1">
        <f>Table134[[#This Row],[مبيعات جدول 5% ]]*5%</f>
        <v>0</v>
      </c>
      <c r="K112" s="1">
        <f>Table134[[#This Row],[مبيعات محلية 14%]]+Table134[[#This Row],[مبيعات معفية]]+Table134[[#This Row],[مبيعات جدول 5% ]]+Table134[[#This Row],[مبيعات تصدير]]</f>
        <v>0</v>
      </c>
      <c r="M112" s="1">
        <f>Table134[[#This Row],[مبيعات محلية 14%]]*14%</f>
        <v>0</v>
      </c>
      <c r="P112" s="1">
        <f>Table134[[#This Row],[مبيعات محلية 14%]]*14%</f>
        <v>0</v>
      </c>
      <c r="Q112" s="1">
        <f>Table134[[#This Row],[مشتريات محلية 14%]]+Table134[[#This Row],[مشتريات معفية]]+Table134[[#This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3</v>
      </c>
      <c r="F113" s="1">
        <f>Table134[[#This Row],[مبيعات محلية 14%]]*14%</f>
        <v>0</v>
      </c>
      <c r="I113" s="1">
        <f>Table134[[#This Row],[مبيعات جدول 5% ]]*5%</f>
        <v>0</v>
      </c>
      <c r="K113" s="1">
        <f>Table134[[#This Row],[مبيعات محلية 14%]]+Table134[[#This Row],[مبيعات معفية]]+Table134[[#This Row],[مبيعات جدول 5% ]]+Table134[[#This Row],[مبيعات تصدير]]</f>
        <v>0</v>
      </c>
      <c r="M113" s="1">
        <f>Table134[[#This Row],[مبيعات محلية 14%]]*14%</f>
        <v>0</v>
      </c>
      <c r="P113" s="1">
        <f>Table134[[#This Row],[مبيعات محلية 14%]]*14%</f>
        <v>0</v>
      </c>
      <c r="Q113" s="1">
        <f>Table134[[#This Row],[مشتريات محلية 14%]]+Table134[[#This Row],[مشتريات معفية]]+Table134[[#This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3</v>
      </c>
      <c r="F114" s="1">
        <f>Table134[[#This Row],[مبيعات محلية 14%]]*14%</f>
        <v>0</v>
      </c>
      <c r="I114" s="1">
        <f>Table134[[#This Row],[مبيعات جدول 5% ]]*5%</f>
        <v>0</v>
      </c>
      <c r="K114" s="1">
        <f>Table134[[#This Row],[مبيعات محلية 14%]]+Table134[[#This Row],[مبيعات معفية]]+Table134[[#This Row],[مبيعات جدول 5% ]]+Table134[[#This Row],[مبيعات تصدير]]</f>
        <v>0</v>
      </c>
      <c r="M114" s="1">
        <f>Table134[[#This Row],[مبيعات محلية 14%]]*14%</f>
        <v>0</v>
      </c>
      <c r="P114" s="1">
        <f>Table134[[#This Row],[مبيعات محلية 14%]]*14%</f>
        <v>0</v>
      </c>
      <c r="Q114" s="1">
        <f>Table134[[#This Row],[مشتريات محلية 14%]]+Table134[[#This Row],[مشتريات معفية]]+Table134[[#This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3</v>
      </c>
      <c r="F115" s="1">
        <f>Table134[[#This Row],[مبيعات محلية 14%]]*14%</f>
        <v>0</v>
      </c>
      <c r="I115" s="1">
        <f>Table134[[#This Row],[مبيعات جدول 5% ]]*5%</f>
        <v>0</v>
      </c>
      <c r="K115" s="1">
        <f>Table134[[#This Row],[مبيعات محلية 14%]]+Table134[[#This Row],[مبيعات معفية]]+Table134[[#This Row],[مبيعات جدول 5% ]]+Table134[[#This Row],[مبيعات تصدير]]</f>
        <v>0</v>
      </c>
      <c r="M115" s="1">
        <f>Table134[[#This Row],[مبيعات محلية 14%]]*14%</f>
        <v>0</v>
      </c>
      <c r="P115" s="1">
        <f>Table134[[#This Row],[مبيعات محلية 14%]]*14%</f>
        <v>0</v>
      </c>
      <c r="Q115" s="1">
        <f>Table134[[#This Row],[مشتريات محلية 14%]]+Table134[[#This Row],[مشتريات معفية]]+Table134[[#This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3</v>
      </c>
      <c r="F116" s="1">
        <f>Table134[[#This Row],[مبيعات محلية 14%]]*14%</f>
        <v>0</v>
      </c>
      <c r="I116" s="1">
        <f>Table134[[#This Row],[مبيعات جدول 5% ]]*5%</f>
        <v>0</v>
      </c>
      <c r="K116" s="1">
        <f>Table134[[#This Row],[مبيعات محلية 14%]]+Table134[[#This Row],[مبيعات معفية]]+Table134[[#This Row],[مبيعات جدول 5% ]]+Table134[[#This Row],[مبيعات تصدير]]</f>
        <v>0</v>
      </c>
      <c r="M116" s="1">
        <f>Table134[[#This Row],[مبيعات محلية 14%]]*14%</f>
        <v>0</v>
      </c>
      <c r="P116" s="1">
        <f>Table134[[#This Row],[مبيعات محلية 14%]]*14%</f>
        <v>0</v>
      </c>
      <c r="Q116" s="1">
        <f>Table134[[#This Row],[مشتريات محلية 14%]]+Table134[[#This Row],[مشتريات معفية]]+Table134[[#This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3</v>
      </c>
      <c r="F117" s="1">
        <f>Table134[[#This Row],[مبيعات محلية 14%]]*14%</f>
        <v>0</v>
      </c>
      <c r="I117" s="1">
        <f>Table134[[#This Row],[مبيعات جدول 5% ]]*5%</f>
        <v>0</v>
      </c>
      <c r="K117" s="1">
        <f>Table134[[#This Row],[مبيعات محلية 14%]]+Table134[[#This Row],[مبيعات معفية]]+Table134[[#This Row],[مبيعات جدول 5% ]]+Table134[[#This Row],[مبيعات تصدير]]</f>
        <v>0</v>
      </c>
      <c r="M117" s="1">
        <f>Table134[[#This Row],[مبيعات محلية 14%]]*14%</f>
        <v>0</v>
      </c>
      <c r="P117" s="1">
        <f>Table134[[#This Row],[مبيعات محلية 14%]]*14%</f>
        <v>0</v>
      </c>
      <c r="Q117" s="1">
        <f>Table134[[#This Row],[مشتريات محلية 14%]]+Table134[[#This Row],[مشتريات معفية]]+Table134[[#This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3</v>
      </c>
      <c r="F118" s="1">
        <f>Table134[[#This Row],[مبيعات محلية 14%]]*14%</f>
        <v>0</v>
      </c>
      <c r="I118" s="1">
        <f>Table134[[#This Row],[مبيعات جدول 5% ]]*5%</f>
        <v>0</v>
      </c>
      <c r="K118" s="1">
        <f>Table134[[#This Row],[مبيعات محلية 14%]]+Table134[[#This Row],[مبيعات معفية]]+Table134[[#This Row],[مبيعات جدول 5% ]]+Table134[[#This Row],[مبيعات تصدير]]</f>
        <v>0</v>
      </c>
      <c r="M118" s="1">
        <f>Table134[[#This Row],[مبيعات محلية 14%]]*14%</f>
        <v>0</v>
      </c>
      <c r="P118" s="1">
        <f>Table134[[#This Row],[مبيعات محلية 14%]]*14%</f>
        <v>0</v>
      </c>
      <c r="Q118" s="1">
        <f>Table134[[#This Row],[مشتريات محلية 14%]]+Table134[[#This Row],[مشتريات معفية]]+Table134[[#This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3</v>
      </c>
      <c r="F119" s="1">
        <f>Table134[[#This Row],[مبيعات محلية 14%]]*14%</f>
        <v>0</v>
      </c>
      <c r="I119" s="1">
        <f>Table134[[#This Row],[مبيعات جدول 5% ]]*5%</f>
        <v>0</v>
      </c>
      <c r="K119" s="1">
        <f>Table134[[#This Row],[مبيعات محلية 14%]]+Table134[[#This Row],[مبيعات معفية]]+Table134[[#This Row],[مبيعات جدول 5% ]]+Table134[[#This Row],[مبيعات تصدير]]</f>
        <v>0</v>
      </c>
      <c r="M119" s="1">
        <f>Table134[[#This Row],[مبيعات محلية 14%]]*14%</f>
        <v>0</v>
      </c>
      <c r="P119" s="1">
        <f>Table134[[#This Row],[مبيعات محلية 14%]]*14%</f>
        <v>0</v>
      </c>
      <c r="Q119" s="1">
        <f>Table134[[#This Row],[مشتريات محلية 14%]]+Table134[[#This Row],[مشتريات معفية]]+Table134[[#This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3</v>
      </c>
      <c r="F120" s="1">
        <f>Table134[[#This Row],[مبيعات محلية 14%]]*14%</f>
        <v>0</v>
      </c>
      <c r="I120" s="1">
        <f>Table134[[#This Row],[مبيعات جدول 5% ]]*5%</f>
        <v>0</v>
      </c>
      <c r="K120" s="1">
        <f>Table134[[#This Row],[مبيعات محلية 14%]]+Table134[[#This Row],[مبيعات معفية]]+Table134[[#This Row],[مبيعات جدول 5% ]]+Table134[[#This Row],[مبيعات تصدير]]</f>
        <v>0</v>
      </c>
      <c r="M120" s="1">
        <f>Table134[[#This Row],[مبيعات محلية 14%]]*14%</f>
        <v>0</v>
      </c>
      <c r="P120" s="1">
        <f>Table134[[#This Row],[مبيعات محلية 14%]]*14%</f>
        <v>0</v>
      </c>
      <c r="Q120" s="1">
        <f>Table134[[#This Row],[مشتريات محلية 14%]]+Table134[[#This Row],[مشتريات معفية]]+Table134[[#This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3</v>
      </c>
      <c r="F121" s="1">
        <f>Table134[[#This Row],[مبيعات محلية 14%]]*14%</f>
        <v>0</v>
      </c>
      <c r="I121" s="1">
        <f>Table134[[#This Row],[مبيعات جدول 5% ]]*5%</f>
        <v>0</v>
      </c>
      <c r="K121" s="1">
        <f>Table134[[#This Row],[مبيعات محلية 14%]]+Table134[[#This Row],[مبيعات معفية]]+Table134[[#This Row],[مبيعات جدول 5% ]]+Table134[[#This Row],[مبيعات تصدير]]</f>
        <v>0</v>
      </c>
      <c r="M121" s="1">
        <f>Table134[[#This Row],[مبيعات محلية 14%]]*14%</f>
        <v>0</v>
      </c>
      <c r="P121" s="1">
        <f>Table134[[#This Row],[مبيعات محلية 14%]]*14%</f>
        <v>0</v>
      </c>
      <c r="Q121" s="1">
        <f>Table134[[#This Row],[مشتريات محلية 14%]]+Table134[[#This Row],[مشتريات معفية]]+Table134[[#This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3</v>
      </c>
      <c r="F122" s="1">
        <f>Table134[[#This Row],[مبيعات محلية 14%]]*14%</f>
        <v>0</v>
      </c>
      <c r="I122" s="1">
        <f>Table134[[#This Row],[مبيعات جدول 5% ]]*5%</f>
        <v>0</v>
      </c>
      <c r="K122" s="1">
        <f>Table134[[#This Row],[مبيعات محلية 14%]]+Table134[[#This Row],[مبيعات معفية]]+Table134[[#This Row],[مبيعات جدول 5% ]]+Table134[[#This Row],[مبيعات تصدير]]</f>
        <v>0</v>
      </c>
      <c r="M122" s="1">
        <f>Table134[[#This Row],[مبيعات محلية 14%]]*14%</f>
        <v>0</v>
      </c>
      <c r="P122" s="1">
        <f>Table134[[#This Row],[مبيعات محلية 14%]]*14%</f>
        <v>0</v>
      </c>
      <c r="Q122" s="1">
        <f>Table134[[#This Row],[مشتريات محلية 14%]]+Table134[[#This Row],[مشتريات معفية]]+Table134[[#This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3</v>
      </c>
      <c r="F123" s="1">
        <f>Table134[[#This Row],[مبيعات محلية 14%]]*14%</f>
        <v>0</v>
      </c>
      <c r="I123" s="1">
        <f>Table134[[#This Row],[مبيعات جدول 5% ]]*5%</f>
        <v>0</v>
      </c>
      <c r="K123" s="1">
        <f>Table134[[#This Row],[مبيعات محلية 14%]]+Table134[[#This Row],[مبيعات معفية]]+Table134[[#This Row],[مبيعات جدول 5% ]]+Table134[[#This Row],[مبيعات تصدير]]</f>
        <v>0</v>
      </c>
      <c r="M123" s="1">
        <f>Table134[[#This Row],[مبيعات محلية 14%]]*14%</f>
        <v>0</v>
      </c>
      <c r="P123" s="1">
        <f>Table134[[#This Row],[مبيعات محلية 14%]]*14%</f>
        <v>0</v>
      </c>
      <c r="Q123" s="1">
        <f>Table134[[#This Row],[مشتريات محلية 14%]]+Table134[[#This Row],[مشتريات معفية]]+Table134[[#This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3</v>
      </c>
      <c r="F124" s="1">
        <f>Table134[[#This Row],[مبيعات محلية 14%]]*14%</f>
        <v>0</v>
      </c>
      <c r="I124" s="1">
        <f>Table134[[#This Row],[مبيعات جدول 5% ]]*5%</f>
        <v>0</v>
      </c>
      <c r="K124" s="1">
        <f>Table134[[#This Row],[مبيعات محلية 14%]]+Table134[[#This Row],[مبيعات معفية]]+Table134[[#This Row],[مبيعات جدول 5% ]]+Table134[[#This Row],[مبيعات تصدير]]</f>
        <v>0</v>
      </c>
      <c r="M124" s="1">
        <f>Table134[[#This Row],[مبيعات محلية 14%]]*14%</f>
        <v>0</v>
      </c>
      <c r="P124" s="1">
        <f>Table134[[#This Row],[مبيعات محلية 14%]]*14%</f>
        <v>0</v>
      </c>
      <c r="Q124" s="1">
        <f>Table134[[#This Row],[مشتريات محلية 14%]]+Table134[[#This Row],[مشتريات معفية]]+Table134[[#This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3</v>
      </c>
      <c r="F125" s="1">
        <f>Table134[[#This Row],[مبيعات محلية 14%]]*14%</f>
        <v>0</v>
      </c>
      <c r="I125" s="1">
        <f>Table134[[#This Row],[مبيعات جدول 5% ]]*5%</f>
        <v>0</v>
      </c>
      <c r="K125" s="1">
        <f>Table134[[#This Row],[مبيعات محلية 14%]]+Table134[[#This Row],[مبيعات معفية]]+Table134[[#This Row],[مبيعات جدول 5% ]]+Table134[[#This Row],[مبيعات تصدير]]</f>
        <v>0</v>
      </c>
      <c r="M125" s="1">
        <f>Table134[[#This Row],[مبيعات محلية 14%]]*14%</f>
        <v>0</v>
      </c>
      <c r="P125" s="1">
        <f>Table134[[#This Row],[مبيعات محلية 14%]]*14%</f>
        <v>0</v>
      </c>
      <c r="Q125" s="1">
        <f>Table134[[#This Row],[مشتريات محلية 14%]]+Table134[[#This Row],[مشتريات معفية]]+Table134[[#This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3</v>
      </c>
      <c r="F126" s="1">
        <f>Table134[[#This Row],[مبيعات محلية 14%]]*14%</f>
        <v>0</v>
      </c>
      <c r="I126" s="1">
        <f>Table134[[#This Row],[مبيعات جدول 5% ]]*5%</f>
        <v>0</v>
      </c>
      <c r="K126" s="1">
        <f>Table134[[#This Row],[مبيعات محلية 14%]]+Table134[[#This Row],[مبيعات معفية]]+Table134[[#This Row],[مبيعات جدول 5% ]]+Table134[[#This Row],[مبيعات تصدير]]</f>
        <v>0</v>
      </c>
      <c r="M126" s="1">
        <f>Table134[[#This Row],[مبيعات محلية 14%]]*14%</f>
        <v>0</v>
      </c>
      <c r="P126" s="1">
        <f>Table134[[#This Row],[مبيعات محلية 14%]]*14%</f>
        <v>0</v>
      </c>
      <c r="Q126" s="1">
        <f>Table134[[#This Row],[مشتريات محلية 14%]]+Table134[[#This Row],[مشتريات معفية]]+Table134[[#This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3</v>
      </c>
      <c r="F127" s="1">
        <f>Table134[[#This Row],[مبيعات محلية 14%]]*14%</f>
        <v>0</v>
      </c>
      <c r="I127" s="1">
        <f>Table134[[#This Row],[مبيعات جدول 5% ]]*5%</f>
        <v>0</v>
      </c>
      <c r="K127" s="1">
        <f>Table134[[#This Row],[مبيعات محلية 14%]]+Table134[[#This Row],[مبيعات معفية]]+Table134[[#This Row],[مبيعات جدول 5% ]]+Table134[[#This Row],[مبيعات تصدير]]</f>
        <v>0</v>
      </c>
      <c r="M127" s="1">
        <f>Table134[[#This Row],[مبيعات محلية 14%]]*14%</f>
        <v>0</v>
      </c>
      <c r="P127" s="1">
        <f>Table134[[#This Row],[مبيعات محلية 14%]]*14%</f>
        <v>0</v>
      </c>
      <c r="Q127" s="1">
        <f>Table134[[#This Row],[مشتريات محلية 14%]]+Table134[[#This Row],[مشتريات معفية]]+Table134[[#This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3</v>
      </c>
      <c r="F128" s="1">
        <f>Table134[[#This Row],[مبيعات محلية 14%]]*14%</f>
        <v>0</v>
      </c>
      <c r="I128" s="1">
        <f>Table134[[#This Row],[مبيعات جدول 5% ]]*5%</f>
        <v>0</v>
      </c>
      <c r="K128" s="1">
        <f>Table134[[#This Row],[مبيعات محلية 14%]]+Table134[[#This Row],[مبيعات معفية]]+Table134[[#This Row],[مبيعات جدول 5% ]]+Table134[[#This Row],[مبيعات تصدير]]</f>
        <v>0</v>
      </c>
      <c r="M128" s="1">
        <f>Table134[[#This Row],[مبيعات محلية 14%]]*14%</f>
        <v>0</v>
      </c>
      <c r="P128" s="1">
        <f>Table134[[#This Row],[مبيعات محلية 14%]]*14%</f>
        <v>0</v>
      </c>
      <c r="Q128" s="1">
        <f>Table134[[#This Row],[مشتريات محلية 14%]]+Table134[[#This Row],[مشتريات معفية]]+Table134[[#This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3</v>
      </c>
      <c r="F129" s="1">
        <f>Table134[[#This Row],[مبيعات محلية 14%]]*14%</f>
        <v>0</v>
      </c>
      <c r="I129" s="1">
        <f>Table134[[#This Row],[مبيعات جدول 5% ]]*5%</f>
        <v>0</v>
      </c>
      <c r="K129" s="1">
        <f>Table134[[#This Row],[مبيعات محلية 14%]]+Table134[[#This Row],[مبيعات معفية]]+Table134[[#This Row],[مبيعات جدول 5% ]]+Table134[[#This Row],[مبيعات تصدير]]</f>
        <v>0</v>
      </c>
      <c r="M129" s="1">
        <f>Table134[[#This Row],[مبيعات محلية 14%]]*14%</f>
        <v>0</v>
      </c>
      <c r="P129" s="1">
        <f>Table134[[#This Row],[مبيعات محلية 14%]]*14%</f>
        <v>0</v>
      </c>
      <c r="Q129" s="1">
        <f>Table134[[#This Row],[مشتريات محلية 14%]]+Table134[[#This Row],[مشتريات معفية]]+Table134[[#This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3</v>
      </c>
      <c r="F130" s="1">
        <f>Table134[[#This Row],[مبيعات محلية 14%]]*14%</f>
        <v>0</v>
      </c>
      <c r="I130" s="1">
        <f>Table134[[#This Row],[مبيعات جدول 5% ]]*5%</f>
        <v>0</v>
      </c>
      <c r="K130" s="1">
        <f>Table134[[#This Row],[مبيعات محلية 14%]]+Table134[[#This Row],[مبيعات معفية]]+Table134[[#This Row],[مبيعات جدول 5% ]]+Table134[[#This Row],[مبيعات تصدير]]</f>
        <v>0</v>
      </c>
      <c r="M130" s="1">
        <f>Table134[[#This Row],[مبيعات محلية 14%]]*14%</f>
        <v>0</v>
      </c>
      <c r="P130" s="1">
        <f>Table134[[#This Row],[مبيعات محلية 14%]]*14%</f>
        <v>0</v>
      </c>
      <c r="Q130" s="1">
        <f>Table134[[#This Row],[مشتريات محلية 14%]]+Table134[[#This Row],[مشتريات معفية]]+Table134[[#This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3</v>
      </c>
      <c r="F131" s="1">
        <f>Table134[[#This Row],[مبيعات محلية 14%]]*14%</f>
        <v>0</v>
      </c>
      <c r="I131" s="1">
        <f>Table134[[#This Row],[مبيعات جدول 5% ]]*5%</f>
        <v>0</v>
      </c>
      <c r="K131" s="1">
        <f>Table134[[#This Row],[مبيعات محلية 14%]]+Table134[[#This Row],[مبيعات معفية]]+Table134[[#This Row],[مبيعات جدول 5% ]]+Table134[[#This Row],[مبيعات تصدير]]</f>
        <v>0</v>
      </c>
      <c r="M131" s="1">
        <f>Table134[[#This Row],[مبيعات محلية 14%]]*14%</f>
        <v>0</v>
      </c>
      <c r="P131" s="1">
        <f>Table134[[#This Row],[مبيعات محلية 14%]]*14%</f>
        <v>0</v>
      </c>
      <c r="Q131" s="1">
        <f>Table134[[#This Row],[مشتريات محلية 14%]]+Table134[[#This Row],[مشتريات معفية]]+Table134[[#This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3</v>
      </c>
      <c r="F132" s="1">
        <f>Table134[[#This Row],[مبيعات محلية 14%]]*14%</f>
        <v>0</v>
      </c>
      <c r="I132" s="1">
        <f>Table134[[#This Row],[مبيعات جدول 5% ]]*5%</f>
        <v>0</v>
      </c>
      <c r="K132" s="1">
        <f>Table134[[#This Row],[مبيعات محلية 14%]]+Table134[[#This Row],[مبيعات معفية]]+Table134[[#This Row],[مبيعات جدول 5% ]]+Table134[[#This Row],[مبيعات تصدير]]</f>
        <v>0</v>
      </c>
      <c r="M132" s="1">
        <f>Table134[[#This Row],[مبيعات محلية 14%]]*14%</f>
        <v>0</v>
      </c>
      <c r="P132" s="1">
        <f>Table134[[#This Row],[مبيعات محلية 14%]]*14%</f>
        <v>0</v>
      </c>
      <c r="Q132" s="1">
        <f>Table134[[#This Row],[مشتريات محلية 14%]]+Table134[[#This Row],[مشتريات معفية]]+Table134[[#This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3</v>
      </c>
      <c r="F133" s="1">
        <f>Table134[[#This Row],[مبيعات محلية 14%]]*14%</f>
        <v>0</v>
      </c>
      <c r="I133" s="1">
        <f>Table134[[#This Row],[مبيعات جدول 5% ]]*5%</f>
        <v>0</v>
      </c>
      <c r="K133" s="1">
        <f>Table134[[#This Row],[مبيعات محلية 14%]]+Table134[[#This Row],[مبيعات معفية]]+Table134[[#This Row],[مبيعات جدول 5% ]]+Table134[[#This Row],[مبيعات تصدير]]</f>
        <v>0</v>
      </c>
      <c r="M133" s="1">
        <f>Table134[[#This Row],[مبيعات محلية 14%]]*14%</f>
        <v>0</v>
      </c>
      <c r="P133" s="1">
        <f>Table134[[#This Row],[مبيعات محلية 14%]]*14%</f>
        <v>0</v>
      </c>
      <c r="Q133" s="1">
        <f>Table134[[#This Row],[مشتريات محلية 14%]]+Table134[[#This Row],[مشتريات معفية]]+Table134[[#This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3</v>
      </c>
      <c r="F134" s="1">
        <f>Table134[[#This Row],[مبيعات محلية 14%]]*14%</f>
        <v>0</v>
      </c>
      <c r="I134" s="1">
        <f>Table134[[#This Row],[مبيعات جدول 5% ]]*5%</f>
        <v>0</v>
      </c>
      <c r="K134" s="1">
        <f>Table134[[#This Row],[مبيعات محلية 14%]]+Table134[[#This Row],[مبيعات معفية]]+Table134[[#This Row],[مبيعات جدول 5% ]]+Table134[[#This Row],[مبيعات تصدير]]</f>
        <v>0</v>
      </c>
      <c r="M134" s="1">
        <f>Table134[[#This Row],[مبيعات محلية 14%]]*14%</f>
        <v>0</v>
      </c>
      <c r="P134" s="1">
        <f>Table134[[#This Row],[مبيعات محلية 14%]]*14%</f>
        <v>0</v>
      </c>
      <c r="Q134" s="1">
        <f>Table134[[#This Row],[مشتريات محلية 14%]]+Table134[[#This Row],[مشتريات معفية]]+Table134[[#This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3</v>
      </c>
      <c r="F135" s="1">
        <f>Table134[[#This Row],[مبيعات محلية 14%]]*14%</f>
        <v>0</v>
      </c>
      <c r="I135" s="1">
        <f>Table134[[#This Row],[مبيعات جدول 5% ]]*5%</f>
        <v>0</v>
      </c>
      <c r="K135" s="1">
        <f>Table134[[#This Row],[مبيعات محلية 14%]]+Table134[[#This Row],[مبيعات معفية]]+Table134[[#This Row],[مبيعات جدول 5% ]]+Table134[[#This Row],[مبيعات تصدير]]</f>
        <v>0</v>
      </c>
      <c r="M135" s="1">
        <f>Table134[[#This Row],[مبيعات محلية 14%]]*14%</f>
        <v>0</v>
      </c>
      <c r="P135" s="1">
        <f>Table134[[#This Row],[مبيعات محلية 14%]]*14%</f>
        <v>0</v>
      </c>
      <c r="Q135" s="1">
        <f>Table134[[#This Row],[مشتريات محلية 14%]]+Table134[[#This Row],[مشتريات معفية]]+Table134[[#This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3</v>
      </c>
      <c r="F136" s="1">
        <f>Table134[[#This Row],[مبيعات محلية 14%]]*14%</f>
        <v>0</v>
      </c>
      <c r="I136" s="1">
        <f>Table134[[#This Row],[مبيعات جدول 5% ]]*5%</f>
        <v>0</v>
      </c>
      <c r="K136" s="1">
        <f>Table134[[#This Row],[مبيعات محلية 14%]]+Table134[[#This Row],[مبيعات معفية]]+Table134[[#This Row],[مبيعات جدول 5% ]]+Table134[[#This Row],[مبيعات تصدير]]</f>
        <v>0</v>
      </c>
      <c r="M136" s="1">
        <f>Table134[[#This Row],[مبيعات محلية 14%]]*14%</f>
        <v>0</v>
      </c>
      <c r="P136" s="1">
        <f>Table134[[#This Row],[مبيعات محلية 14%]]*14%</f>
        <v>0</v>
      </c>
      <c r="Q136" s="1">
        <f>Table134[[#This Row],[مشتريات محلية 14%]]+Table134[[#This Row],[مشتريات معفية]]+Table134[[#This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3</v>
      </c>
      <c r="F137" s="1">
        <f>Table134[[#This Row],[مبيعات محلية 14%]]*14%</f>
        <v>0</v>
      </c>
      <c r="I137" s="1">
        <f>Table134[[#This Row],[مبيعات جدول 5% ]]*5%</f>
        <v>0</v>
      </c>
      <c r="K137" s="1">
        <f>Table134[[#This Row],[مبيعات محلية 14%]]+Table134[[#This Row],[مبيعات معفية]]+Table134[[#This Row],[مبيعات جدول 5% ]]+Table134[[#This Row],[مبيعات تصدير]]</f>
        <v>0</v>
      </c>
      <c r="M137" s="1">
        <f>Table134[[#This Row],[مبيعات محلية 14%]]*14%</f>
        <v>0</v>
      </c>
      <c r="P137" s="1">
        <f>Table134[[#This Row],[مبيعات محلية 14%]]*14%</f>
        <v>0</v>
      </c>
      <c r="Q137" s="1">
        <f>Table134[[#This Row],[مشتريات محلية 14%]]+Table134[[#This Row],[مشتريات معفية]]+Table134[[#This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3</v>
      </c>
      <c r="F138" s="1">
        <f>Table134[[#This Row],[مبيعات محلية 14%]]*14%</f>
        <v>0</v>
      </c>
      <c r="I138" s="1">
        <f>Table134[[#This Row],[مبيعات جدول 5% ]]*5%</f>
        <v>0</v>
      </c>
      <c r="K138" s="1">
        <f>Table134[[#This Row],[مبيعات محلية 14%]]+Table134[[#This Row],[مبيعات معفية]]+Table134[[#This Row],[مبيعات جدول 5% ]]+Table134[[#This Row],[مبيعات تصدير]]</f>
        <v>0</v>
      </c>
      <c r="M138" s="1">
        <f>Table134[[#This Row],[مبيعات محلية 14%]]*14%</f>
        <v>0</v>
      </c>
      <c r="P138" s="1">
        <f>Table134[[#This Row],[مبيعات محلية 14%]]*14%</f>
        <v>0</v>
      </c>
      <c r="Q138" s="1">
        <f>Table134[[#This Row],[مشتريات محلية 14%]]+Table134[[#This Row],[مشتريات معفية]]+Table134[[#This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3</v>
      </c>
      <c r="F139" s="1">
        <f>Table134[[#This Row],[مبيعات محلية 14%]]*14%</f>
        <v>0</v>
      </c>
      <c r="I139" s="1">
        <f>Table134[[#This Row],[مبيعات جدول 5% ]]*5%</f>
        <v>0</v>
      </c>
      <c r="K139" s="1">
        <f>Table134[[#This Row],[مبيعات محلية 14%]]+Table134[[#This Row],[مبيعات معفية]]+Table134[[#This Row],[مبيعات جدول 5% ]]+Table134[[#This Row],[مبيعات تصدير]]</f>
        <v>0</v>
      </c>
      <c r="M139" s="1">
        <f>Table134[[#This Row],[مبيعات محلية 14%]]*14%</f>
        <v>0</v>
      </c>
      <c r="P139" s="1">
        <f>Table134[[#This Row],[مبيعات محلية 14%]]*14%</f>
        <v>0</v>
      </c>
      <c r="Q139" s="1">
        <f>Table134[[#This Row],[مشتريات محلية 14%]]+Table134[[#This Row],[مشتريات معفية]]+Table134[[#This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3</v>
      </c>
      <c r="F140" s="1">
        <f>Table134[[#This Row],[مبيعات محلية 14%]]*14%</f>
        <v>0</v>
      </c>
      <c r="I140" s="1">
        <f>Table134[[#This Row],[مبيعات جدول 5% ]]*5%</f>
        <v>0</v>
      </c>
      <c r="K140" s="1">
        <f>Table134[[#This Row],[مبيعات محلية 14%]]+Table134[[#This Row],[مبيعات معفية]]+Table134[[#This Row],[مبيعات جدول 5% ]]+Table134[[#This Row],[مبيعات تصدير]]</f>
        <v>0</v>
      </c>
      <c r="M140" s="1">
        <f>Table134[[#This Row],[مبيعات محلية 14%]]*14%</f>
        <v>0</v>
      </c>
      <c r="P140" s="1">
        <f>Table134[[#This Row],[مبيعات محلية 14%]]*14%</f>
        <v>0</v>
      </c>
      <c r="Q140" s="1">
        <f>Table134[[#This Row],[مشتريات محلية 14%]]+Table134[[#This Row],[مشتريات معفية]]+Table134[[#This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3</v>
      </c>
      <c r="F141" s="1">
        <f>Table134[[#This Row],[مبيعات محلية 14%]]*14%</f>
        <v>0</v>
      </c>
      <c r="I141" s="1">
        <f>Table134[[#This Row],[مبيعات جدول 5% ]]*5%</f>
        <v>0</v>
      </c>
      <c r="K141" s="1">
        <f>Table134[[#This Row],[مبيعات محلية 14%]]+Table134[[#This Row],[مبيعات معفية]]+Table134[[#This Row],[مبيعات جدول 5% ]]+Table134[[#This Row],[مبيعات تصدير]]</f>
        <v>0</v>
      </c>
      <c r="M141" s="1">
        <f>Table134[[#This Row],[مبيعات محلية 14%]]*14%</f>
        <v>0</v>
      </c>
      <c r="P141" s="1">
        <f>Table134[[#This Row],[مبيعات محلية 14%]]*14%</f>
        <v>0</v>
      </c>
      <c r="Q141" s="1">
        <f>Table134[[#This Row],[مشتريات محلية 14%]]+Table134[[#This Row],[مشتريات معفية]]+Table134[[#This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3</v>
      </c>
      <c r="F142" s="1">
        <f>Table134[[#This Row],[مبيعات محلية 14%]]*14%</f>
        <v>0</v>
      </c>
      <c r="I142" s="1">
        <f>Table134[[#This Row],[مبيعات جدول 5% ]]*5%</f>
        <v>0</v>
      </c>
      <c r="K142" s="1">
        <f>Table134[[#This Row],[مبيعات محلية 14%]]+Table134[[#This Row],[مبيعات معفية]]+Table134[[#This Row],[مبيعات جدول 5% ]]+Table134[[#This Row],[مبيعات تصدير]]</f>
        <v>0</v>
      </c>
      <c r="M142" s="1">
        <f>Table134[[#This Row],[مبيعات محلية 14%]]*14%</f>
        <v>0</v>
      </c>
      <c r="P142" s="1">
        <f>Table134[[#This Row],[مبيعات محلية 14%]]*14%</f>
        <v>0</v>
      </c>
      <c r="Q142" s="1">
        <f>Table134[[#This Row],[مشتريات محلية 14%]]+Table134[[#This Row],[مشتريات معفية]]+Table134[[#This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3</v>
      </c>
      <c r="F143" s="1">
        <f>Table134[[#This Row],[مبيعات محلية 14%]]*14%</f>
        <v>0</v>
      </c>
      <c r="I143" s="1">
        <f>Table134[[#This Row],[مبيعات جدول 5% ]]*5%</f>
        <v>0</v>
      </c>
      <c r="K143" s="1">
        <f>Table134[[#This Row],[مبيعات محلية 14%]]+Table134[[#This Row],[مبيعات معفية]]+Table134[[#This Row],[مبيعات جدول 5% ]]+Table134[[#This Row],[مبيعات تصدير]]</f>
        <v>0</v>
      </c>
      <c r="M143" s="1">
        <f>Table134[[#This Row],[مبيعات محلية 14%]]*14%</f>
        <v>0</v>
      </c>
      <c r="P143" s="1">
        <f>Table134[[#This Row],[مبيعات محلية 14%]]*14%</f>
        <v>0</v>
      </c>
      <c r="Q143" s="1">
        <f>Table134[[#This Row],[مشتريات محلية 14%]]+Table134[[#This Row],[مشتريات معفية]]+Table134[[#This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3</v>
      </c>
      <c r="F144" s="1">
        <f>Table134[[#This Row],[مبيعات محلية 14%]]*14%</f>
        <v>0</v>
      </c>
      <c r="I144" s="1">
        <f>Table134[[#This Row],[مبيعات جدول 5% ]]*5%</f>
        <v>0</v>
      </c>
      <c r="K144" s="1">
        <f>Table134[[#This Row],[مبيعات محلية 14%]]+Table134[[#This Row],[مبيعات معفية]]+Table134[[#This Row],[مبيعات جدول 5% ]]+Table134[[#This Row],[مبيعات تصدير]]</f>
        <v>0</v>
      </c>
      <c r="M144" s="1">
        <f>Table134[[#This Row],[مبيعات محلية 14%]]*14%</f>
        <v>0</v>
      </c>
      <c r="P144" s="1">
        <f>Table134[[#This Row],[مبيعات محلية 14%]]*14%</f>
        <v>0</v>
      </c>
      <c r="Q144" s="1">
        <f>Table134[[#This Row],[مشتريات محلية 14%]]+Table134[[#This Row],[مشتريات معفية]]+Table134[[#This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3</v>
      </c>
      <c r="F145" s="1">
        <f>Table134[[#This Row],[مبيعات محلية 14%]]*14%</f>
        <v>0</v>
      </c>
      <c r="I145" s="1">
        <f>Table134[[#This Row],[مبيعات جدول 5% ]]*5%</f>
        <v>0</v>
      </c>
      <c r="K145" s="1">
        <f>Table134[[#This Row],[مبيعات محلية 14%]]+Table134[[#This Row],[مبيعات معفية]]+Table134[[#This Row],[مبيعات جدول 5% ]]+Table134[[#This Row],[مبيعات تصدير]]</f>
        <v>0</v>
      </c>
      <c r="M145" s="1">
        <f>Table134[[#This Row],[مبيعات محلية 14%]]*14%</f>
        <v>0</v>
      </c>
      <c r="P145" s="1">
        <f>Table134[[#This Row],[مبيعات محلية 14%]]*14%</f>
        <v>0</v>
      </c>
      <c r="Q145" s="1">
        <f>Table134[[#This Row],[مشتريات محلية 14%]]+Table134[[#This Row],[مشتريات معفية]]+Table134[[#This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3</v>
      </c>
      <c r="F146" s="1">
        <f>Table134[[#This Row],[مبيعات محلية 14%]]*14%</f>
        <v>0</v>
      </c>
      <c r="I146" s="1">
        <f>Table134[[#This Row],[مبيعات جدول 5% ]]*5%</f>
        <v>0</v>
      </c>
      <c r="K146" s="1">
        <f>Table134[[#This Row],[مبيعات محلية 14%]]+Table134[[#This Row],[مبيعات معفية]]+Table134[[#This Row],[مبيعات جدول 5% ]]+Table134[[#This Row],[مبيعات تصدير]]</f>
        <v>0</v>
      </c>
      <c r="M146" s="1">
        <f>Table134[[#This Row],[مبيعات محلية 14%]]*14%</f>
        <v>0</v>
      </c>
      <c r="P146" s="1">
        <f>Table134[[#This Row],[مبيعات محلية 14%]]*14%</f>
        <v>0</v>
      </c>
      <c r="Q146" s="1">
        <f>Table134[[#This Row],[مشتريات محلية 14%]]+Table134[[#This Row],[مشتريات معفية]]+Table134[[#This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3</v>
      </c>
      <c r="F147" s="1">
        <f>Table134[[#This Row],[مبيعات محلية 14%]]*14%</f>
        <v>0</v>
      </c>
      <c r="I147" s="1">
        <f>Table134[[#This Row],[مبيعات جدول 5% ]]*5%</f>
        <v>0</v>
      </c>
      <c r="K147" s="1">
        <f>Table134[[#This Row],[مبيعات محلية 14%]]+Table134[[#This Row],[مبيعات معفية]]+Table134[[#This Row],[مبيعات جدول 5% ]]+Table134[[#This Row],[مبيعات تصدير]]</f>
        <v>0</v>
      </c>
      <c r="M147" s="1">
        <f>Table134[[#This Row],[مبيعات محلية 14%]]*14%</f>
        <v>0</v>
      </c>
      <c r="P147" s="1">
        <f>Table134[[#This Row],[مبيعات محلية 14%]]*14%</f>
        <v>0</v>
      </c>
      <c r="Q147" s="1">
        <f>Table134[[#This Row],[مشتريات محلية 14%]]+Table134[[#This Row],[مشتريات معفية]]+Table134[[#This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3</v>
      </c>
      <c r="F148" s="1">
        <f>Table134[[#This Row],[مبيعات محلية 14%]]*14%</f>
        <v>0</v>
      </c>
      <c r="I148" s="1">
        <f>Table134[[#This Row],[مبيعات جدول 5% ]]*5%</f>
        <v>0</v>
      </c>
      <c r="K148" s="1">
        <f>Table134[[#This Row],[مبيعات محلية 14%]]+Table134[[#This Row],[مبيعات معفية]]+Table134[[#This Row],[مبيعات جدول 5% ]]+Table134[[#This Row],[مبيعات تصدير]]</f>
        <v>0</v>
      </c>
      <c r="M148" s="1">
        <f>Table134[[#This Row],[مبيعات محلية 14%]]*14%</f>
        <v>0</v>
      </c>
      <c r="P148" s="1">
        <f>Table134[[#This Row],[مبيعات محلية 14%]]*14%</f>
        <v>0</v>
      </c>
      <c r="Q148" s="1">
        <f>Table134[[#This Row],[مشتريات محلية 14%]]+Table134[[#This Row],[مشتريات معفية]]+Table134[[#This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3</v>
      </c>
      <c r="F149" s="1">
        <f>Table134[[#This Row],[مبيعات محلية 14%]]*14%</f>
        <v>0</v>
      </c>
      <c r="I149" s="1">
        <f>Table134[[#This Row],[مبيعات جدول 5% ]]*5%</f>
        <v>0</v>
      </c>
      <c r="K149" s="1">
        <f>Table134[[#This Row],[مبيعات محلية 14%]]+Table134[[#This Row],[مبيعات معفية]]+Table134[[#This Row],[مبيعات جدول 5% ]]+Table134[[#This Row],[مبيعات تصدير]]</f>
        <v>0</v>
      </c>
      <c r="M149" s="1">
        <f>Table134[[#This Row],[مبيعات محلية 14%]]*14%</f>
        <v>0</v>
      </c>
      <c r="P149" s="1">
        <f>Table134[[#This Row],[مبيعات محلية 14%]]*14%</f>
        <v>0</v>
      </c>
      <c r="Q149" s="1">
        <f>Table134[[#This Row],[مشتريات محلية 14%]]+Table134[[#This Row],[مشتريات معفية]]+Table134[[#This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3</v>
      </c>
      <c r="F150" s="1">
        <f>Table134[[#This Row],[مبيعات محلية 14%]]*14%</f>
        <v>0</v>
      </c>
      <c r="I150" s="1">
        <f>Table134[[#This Row],[مبيعات جدول 5% ]]*5%</f>
        <v>0</v>
      </c>
      <c r="K150" s="1">
        <f>Table134[[#This Row],[مبيعات محلية 14%]]+Table134[[#This Row],[مبيعات معفية]]+Table134[[#This Row],[مبيعات جدول 5% ]]+Table134[[#This Row],[مبيعات تصدير]]</f>
        <v>0</v>
      </c>
      <c r="M150" s="1">
        <f>Table134[[#This Row],[مبيعات محلية 14%]]*14%</f>
        <v>0</v>
      </c>
      <c r="P150" s="1">
        <f>Table134[[#This Row],[مبيعات محلية 14%]]*14%</f>
        <v>0</v>
      </c>
      <c r="Q150" s="1">
        <f>Table134[[#This Row],[مشتريات محلية 14%]]+Table134[[#This Row],[مشتريات معفية]]+Table134[[#This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3</v>
      </c>
      <c r="F151" s="1">
        <f>Table134[[#This Row],[مبيعات محلية 14%]]*14%</f>
        <v>0</v>
      </c>
      <c r="I151" s="1">
        <f>Table134[[#This Row],[مبيعات جدول 5% ]]*5%</f>
        <v>0</v>
      </c>
      <c r="K151" s="1">
        <f>Table134[[#This Row],[مبيعات محلية 14%]]+Table134[[#This Row],[مبيعات معفية]]+Table134[[#This Row],[مبيعات جدول 5% ]]+Table134[[#This Row],[مبيعات تصدير]]</f>
        <v>0</v>
      </c>
      <c r="M151" s="1">
        <f>Table134[[#This Row],[مبيعات محلية 14%]]*14%</f>
        <v>0</v>
      </c>
      <c r="P151" s="1">
        <f>Table134[[#This Row],[مبيعات محلية 14%]]*14%</f>
        <v>0</v>
      </c>
      <c r="Q151" s="1">
        <f>Table134[[#This Row],[مشتريات محلية 14%]]+Table134[[#This Row],[مشتريات معفية]]+Table134[[#This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3</v>
      </c>
      <c r="F152" s="1">
        <f>Table134[[#This Row],[مبيعات محلية 14%]]*14%</f>
        <v>0</v>
      </c>
      <c r="I152" s="1">
        <f>Table134[[#This Row],[مبيعات جدول 5% ]]*5%</f>
        <v>0</v>
      </c>
      <c r="K152" s="1">
        <f>Table134[[#This Row],[مبيعات محلية 14%]]+Table134[[#This Row],[مبيعات معفية]]+Table134[[#This Row],[مبيعات جدول 5% ]]+Table134[[#This Row],[مبيعات تصدير]]</f>
        <v>0</v>
      </c>
      <c r="M152" s="1">
        <f>Table134[[#This Row],[مبيعات محلية 14%]]*14%</f>
        <v>0</v>
      </c>
      <c r="P152" s="1">
        <f>Table134[[#This Row],[مبيعات محلية 14%]]*14%</f>
        <v>0</v>
      </c>
      <c r="Q152" s="1">
        <f>Table134[[#This Row],[مشتريات محلية 14%]]+Table134[[#This Row],[مشتريات معفية]]+Table134[[#This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3</v>
      </c>
      <c r="F153" s="1">
        <f>Table134[[#This Row],[مبيعات محلية 14%]]*14%</f>
        <v>0</v>
      </c>
      <c r="I153" s="1">
        <f>Table134[[#This Row],[مبيعات جدول 5% ]]*5%</f>
        <v>0</v>
      </c>
      <c r="K153" s="1">
        <f>Table134[[#This Row],[مبيعات محلية 14%]]+Table134[[#This Row],[مبيعات معفية]]+Table134[[#This Row],[مبيعات جدول 5% ]]+Table134[[#This Row],[مبيعات تصدير]]</f>
        <v>0</v>
      </c>
      <c r="M153" s="1">
        <f>Table134[[#This Row],[مبيعات محلية 14%]]*14%</f>
        <v>0</v>
      </c>
      <c r="P153" s="1">
        <f>Table134[[#This Row],[مبيعات محلية 14%]]*14%</f>
        <v>0</v>
      </c>
      <c r="Q153" s="1">
        <f>Table134[[#This Row],[مشتريات محلية 14%]]+Table134[[#This Row],[مشتريات معفية]]+Table134[[#This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3</v>
      </c>
      <c r="F154" s="1">
        <f>Table134[[#This Row],[مبيعات محلية 14%]]*14%</f>
        <v>0</v>
      </c>
      <c r="I154" s="1">
        <f>Table134[[#This Row],[مبيعات جدول 5% ]]*5%</f>
        <v>0</v>
      </c>
      <c r="K154" s="1">
        <f>Table134[[#This Row],[مبيعات محلية 14%]]+Table134[[#This Row],[مبيعات معفية]]+Table134[[#This Row],[مبيعات جدول 5% ]]+Table134[[#This Row],[مبيعات تصدير]]</f>
        <v>0</v>
      </c>
      <c r="M154" s="1">
        <f>Table134[[#This Row],[مبيعات محلية 14%]]*14%</f>
        <v>0</v>
      </c>
      <c r="P154" s="1">
        <f>Table134[[#This Row],[مبيعات محلية 14%]]*14%</f>
        <v>0</v>
      </c>
      <c r="Q154" s="1">
        <f>Table134[[#This Row],[مشتريات محلية 14%]]+Table134[[#This Row],[مشتريات معفية]]+Table134[[#This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3</v>
      </c>
      <c r="F155" s="1">
        <f>Table134[[#This Row],[مبيعات محلية 14%]]*14%</f>
        <v>0</v>
      </c>
      <c r="I155" s="1">
        <f>Table134[[#This Row],[مبيعات جدول 5% ]]*5%</f>
        <v>0</v>
      </c>
      <c r="K155" s="1">
        <f>Table134[[#This Row],[مبيعات محلية 14%]]+Table134[[#This Row],[مبيعات معفية]]+Table134[[#This Row],[مبيعات جدول 5% ]]+Table134[[#This Row],[مبيعات تصدير]]</f>
        <v>0</v>
      </c>
      <c r="M155" s="1">
        <f>Table134[[#This Row],[مبيعات محلية 14%]]*14%</f>
        <v>0</v>
      </c>
      <c r="P155" s="1">
        <f>Table134[[#This Row],[مبيعات محلية 14%]]*14%</f>
        <v>0</v>
      </c>
      <c r="Q155" s="1">
        <f>Table134[[#This Row],[مشتريات محلية 14%]]+Table134[[#This Row],[مشتريات معفية]]+Table134[[#This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3</v>
      </c>
      <c r="F156" s="1">
        <f>Table134[[#This Row],[مبيعات محلية 14%]]*14%</f>
        <v>0</v>
      </c>
      <c r="I156" s="1">
        <f>Table134[[#This Row],[مبيعات جدول 5% ]]*5%</f>
        <v>0</v>
      </c>
      <c r="K156" s="1">
        <f>Table134[[#This Row],[مبيعات محلية 14%]]+Table134[[#This Row],[مبيعات معفية]]+Table134[[#This Row],[مبيعات جدول 5% ]]+Table134[[#This Row],[مبيعات تصدير]]</f>
        <v>0</v>
      </c>
      <c r="M156" s="1">
        <f>Table134[[#This Row],[مبيعات محلية 14%]]*14%</f>
        <v>0</v>
      </c>
      <c r="P156" s="1">
        <f>Table134[[#This Row],[مبيعات محلية 14%]]*14%</f>
        <v>0</v>
      </c>
      <c r="Q156" s="1">
        <f>Table134[[#This Row],[مشتريات محلية 14%]]+Table134[[#This Row],[مشتريات معفية]]+Table134[[#This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3</v>
      </c>
      <c r="F157" s="1">
        <f>Table134[[#This Row],[مبيعات محلية 14%]]*14%</f>
        <v>0</v>
      </c>
      <c r="I157" s="1">
        <f>Table134[[#This Row],[مبيعات جدول 5% ]]*5%</f>
        <v>0</v>
      </c>
      <c r="K157" s="1">
        <f>Table134[[#This Row],[مبيعات محلية 14%]]+Table134[[#This Row],[مبيعات معفية]]+Table134[[#This Row],[مبيعات جدول 5% ]]+Table134[[#This Row],[مبيعات تصدير]]</f>
        <v>0</v>
      </c>
      <c r="M157" s="1">
        <f>Table134[[#This Row],[مبيعات محلية 14%]]*14%</f>
        <v>0</v>
      </c>
      <c r="P157" s="1">
        <f>Table134[[#This Row],[مبيعات محلية 14%]]*14%</f>
        <v>0</v>
      </c>
      <c r="Q157" s="1">
        <f>Table134[[#This Row],[مشتريات محلية 14%]]+Table134[[#This Row],[مشتريات معفية]]+Table134[[#This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3</v>
      </c>
      <c r="F158" s="1">
        <f>Table134[[#This Row],[مبيعات محلية 14%]]*14%</f>
        <v>0</v>
      </c>
      <c r="I158" s="1">
        <f>Table134[[#This Row],[مبيعات جدول 5% ]]*5%</f>
        <v>0</v>
      </c>
      <c r="K158" s="1">
        <f>Table134[[#This Row],[مبيعات محلية 14%]]+Table134[[#This Row],[مبيعات معفية]]+Table134[[#This Row],[مبيعات جدول 5% ]]+Table134[[#This Row],[مبيعات تصدير]]</f>
        <v>0</v>
      </c>
      <c r="M158" s="1">
        <f>Table134[[#This Row],[مبيعات محلية 14%]]*14%</f>
        <v>0</v>
      </c>
      <c r="P158" s="1">
        <f>Table134[[#This Row],[مبيعات محلية 14%]]*14%</f>
        <v>0</v>
      </c>
      <c r="Q158" s="1">
        <f>Table134[[#This Row],[مشتريات محلية 14%]]+Table134[[#This Row],[مشتريات معفية]]+Table134[[#This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3</v>
      </c>
      <c r="F159" s="1">
        <f>Table134[[#This Row],[مبيعات محلية 14%]]*14%</f>
        <v>0</v>
      </c>
      <c r="I159" s="1">
        <f>Table134[[#This Row],[مبيعات جدول 5% ]]*5%</f>
        <v>0</v>
      </c>
      <c r="K159" s="1">
        <f>Table134[[#This Row],[مبيعات محلية 14%]]+Table134[[#This Row],[مبيعات معفية]]+Table134[[#This Row],[مبيعات جدول 5% ]]+Table134[[#This Row],[مبيعات تصدير]]</f>
        <v>0</v>
      </c>
      <c r="M159" s="1">
        <f>Table134[[#This Row],[مبيعات محلية 14%]]*14%</f>
        <v>0</v>
      </c>
      <c r="P159" s="1">
        <f>Table134[[#This Row],[مبيعات محلية 14%]]*14%</f>
        <v>0</v>
      </c>
      <c r="Q159" s="1">
        <f>Table134[[#This Row],[مشتريات محلية 14%]]+Table134[[#This Row],[مشتريات معفية]]+Table134[[#This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3</v>
      </c>
      <c r="F160" s="1">
        <f>Table134[[#This Row],[مبيعات محلية 14%]]*14%</f>
        <v>0</v>
      </c>
      <c r="I160" s="1">
        <f>Table134[[#This Row],[مبيعات جدول 5% ]]*5%</f>
        <v>0</v>
      </c>
      <c r="K160" s="1">
        <f>Table134[[#This Row],[مبيعات محلية 14%]]+Table134[[#This Row],[مبيعات معفية]]+Table134[[#This Row],[مبيعات جدول 5% ]]+Table134[[#This Row],[مبيعات تصدير]]</f>
        <v>0</v>
      </c>
      <c r="M160" s="1">
        <f>Table134[[#This Row],[مبيعات محلية 14%]]*14%</f>
        <v>0</v>
      </c>
      <c r="P160" s="1">
        <f>Table134[[#This Row],[مبيعات محلية 14%]]*14%</f>
        <v>0</v>
      </c>
      <c r="Q160" s="1">
        <f>Table134[[#This Row],[مشتريات محلية 14%]]+Table134[[#This Row],[مشتريات معفية]]+Table134[[#This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3</v>
      </c>
      <c r="F161" s="1">
        <f>Table134[[#This Row],[مبيعات محلية 14%]]*14%</f>
        <v>0</v>
      </c>
      <c r="I161" s="1">
        <f>Table134[[#This Row],[مبيعات جدول 5% ]]*5%</f>
        <v>0</v>
      </c>
      <c r="K161" s="1">
        <f>Table134[[#This Row],[مبيعات محلية 14%]]+Table134[[#This Row],[مبيعات معفية]]+Table134[[#This Row],[مبيعات جدول 5% ]]+Table134[[#This Row],[مبيعات تصدير]]</f>
        <v>0</v>
      </c>
      <c r="M161" s="1">
        <f>Table134[[#This Row],[مبيعات محلية 14%]]*14%</f>
        <v>0</v>
      </c>
      <c r="P161" s="1">
        <f>Table134[[#This Row],[مبيعات محلية 14%]]*14%</f>
        <v>0</v>
      </c>
      <c r="Q161" s="1">
        <f>Table134[[#This Row],[مشتريات محلية 14%]]+Table134[[#This Row],[مشتريات معفية]]+Table134[[#This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3</v>
      </c>
      <c r="F162" s="1">
        <f>Table134[[#This Row],[مبيعات محلية 14%]]*14%</f>
        <v>0</v>
      </c>
      <c r="I162" s="1">
        <f>Table134[[#This Row],[مبيعات جدول 5% ]]*5%</f>
        <v>0</v>
      </c>
      <c r="K162" s="1">
        <f>Table134[[#This Row],[مبيعات محلية 14%]]+Table134[[#This Row],[مبيعات معفية]]+Table134[[#This Row],[مبيعات جدول 5% ]]+Table134[[#This Row],[مبيعات تصدير]]</f>
        <v>0</v>
      </c>
      <c r="M162" s="1">
        <f>Table134[[#This Row],[مبيعات محلية 14%]]*14%</f>
        <v>0</v>
      </c>
      <c r="P162" s="1">
        <f>Table134[[#This Row],[مبيعات محلية 14%]]*14%</f>
        <v>0</v>
      </c>
      <c r="Q162" s="1">
        <f>Table134[[#This Row],[مشتريات محلية 14%]]+Table134[[#This Row],[مشتريات معفية]]+Table134[[#This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3</v>
      </c>
      <c r="F163" s="1">
        <f>Table134[[#This Row],[مبيعات محلية 14%]]*14%</f>
        <v>0</v>
      </c>
      <c r="I163" s="1">
        <f>Table134[[#This Row],[مبيعات جدول 5% ]]*5%</f>
        <v>0</v>
      </c>
      <c r="K163" s="1">
        <f>Table134[[#This Row],[مبيعات محلية 14%]]+Table134[[#This Row],[مبيعات معفية]]+Table134[[#This Row],[مبيعات جدول 5% ]]+Table134[[#This Row],[مبيعات تصدير]]</f>
        <v>0</v>
      </c>
      <c r="M163" s="1">
        <f>Table134[[#This Row],[مبيعات محلية 14%]]*14%</f>
        <v>0</v>
      </c>
      <c r="P163" s="1">
        <f>Table134[[#This Row],[مبيعات محلية 14%]]*14%</f>
        <v>0</v>
      </c>
      <c r="Q163" s="1">
        <f>Table134[[#This Row],[مشتريات محلية 14%]]+Table134[[#This Row],[مشتريات معفية]]+Table134[[#This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3</v>
      </c>
      <c r="F164" s="1">
        <f>Table134[[#This Row],[مبيعات محلية 14%]]*14%</f>
        <v>0</v>
      </c>
      <c r="I164" s="1">
        <f>Table134[[#This Row],[مبيعات جدول 5% ]]*5%</f>
        <v>0</v>
      </c>
      <c r="K164" s="1">
        <f>Table134[[#This Row],[مبيعات محلية 14%]]+Table134[[#This Row],[مبيعات معفية]]+Table134[[#This Row],[مبيعات جدول 5% ]]+Table134[[#This Row],[مبيعات تصدير]]</f>
        <v>0</v>
      </c>
      <c r="M164" s="1">
        <f>Table134[[#This Row],[مبيعات محلية 14%]]*14%</f>
        <v>0</v>
      </c>
      <c r="P164" s="1">
        <f>Table134[[#This Row],[مبيعات محلية 14%]]*14%</f>
        <v>0</v>
      </c>
      <c r="Q164" s="1">
        <f>Table134[[#This Row],[مشتريات محلية 14%]]+Table134[[#This Row],[مشتريات معفية]]+Table134[[#This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3</v>
      </c>
      <c r="F165" s="1">
        <f>Table134[[#This Row],[مبيعات محلية 14%]]*14%</f>
        <v>0</v>
      </c>
      <c r="I165" s="1">
        <f>Table134[[#This Row],[مبيعات جدول 5% ]]*5%</f>
        <v>0</v>
      </c>
      <c r="K165" s="1">
        <f>Table134[[#This Row],[مبيعات محلية 14%]]+Table134[[#This Row],[مبيعات معفية]]+Table134[[#This Row],[مبيعات جدول 5% ]]+Table134[[#This Row],[مبيعات تصدير]]</f>
        <v>0</v>
      </c>
      <c r="M165" s="1">
        <f>Table134[[#This Row],[مبيعات محلية 14%]]*14%</f>
        <v>0</v>
      </c>
      <c r="P165" s="1">
        <f>Table134[[#This Row],[مبيعات محلية 14%]]*14%</f>
        <v>0</v>
      </c>
      <c r="Q165" s="1">
        <f>Table134[[#This Row],[مشتريات محلية 14%]]+Table134[[#This Row],[مشتريات معفية]]+Table134[[#This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3</v>
      </c>
      <c r="F166" s="1">
        <f>Table134[[#This Row],[مبيعات محلية 14%]]*14%</f>
        <v>0</v>
      </c>
      <c r="I166" s="1">
        <f>Table134[[#This Row],[مبيعات جدول 5% ]]*5%</f>
        <v>0</v>
      </c>
      <c r="K166" s="1">
        <f>Table134[[#This Row],[مبيعات محلية 14%]]+Table134[[#This Row],[مبيعات معفية]]+Table134[[#This Row],[مبيعات جدول 5% ]]+Table134[[#This Row],[مبيعات تصدير]]</f>
        <v>0</v>
      </c>
      <c r="M166" s="1">
        <f>Table134[[#This Row],[مبيعات محلية 14%]]*14%</f>
        <v>0</v>
      </c>
      <c r="P166" s="1">
        <f>Table134[[#This Row],[مبيعات محلية 14%]]*14%</f>
        <v>0</v>
      </c>
      <c r="Q166" s="1">
        <f>Table134[[#This Row],[مشتريات محلية 14%]]+Table134[[#This Row],[مشتريات معفية]]+Table134[[#This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3</v>
      </c>
      <c r="F167" s="1">
        <f>Table134[[#This Row],[مبيعات محلية 14%]]*14%</f>
        <v>0</v>
      </c>
      <c r="I167" s="1">
        <f>Table134[[#This Row],[مبيعات جدول 5% ]]*5%</f>
        <v>0</v>
      </c>
      <c r="K167" s="1">
        <f>Table134[[#This Row],[مبيعات محلية 14%]]+Table134[[#This Row],[مبيعات معفية]]+Table134[[#This Row],[مبيعات جدول 5% ]]+Table134[[#This Row],[مبيعات تصدير]]</f>
        <v>0</v>
      </c>
      <c r="M167" s="1">
        <f>Table134[[#This Row],[مبيعات محلية 14%]]*14%</f>
        <v>0</v>
      </c>
      <c r="P167" s="1">
        <f>Table134[[#This Row],[مبيعات محلية 14%]]*14%</f>
        <v>0</v>
      </c>
      <c r="Q167" s="1">
        <f>Table134[[#This Row],[مشتريات محلية 14%]]+Table134[[#This Row],[مشتريات معفية]]+Table134[[#This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3</v>
      </c>
      <c r="F168" s="1">
        <f>Table134[[#This Row],[مبيعات محلية 14%]]*14%</f>
        <v>0</v>
      </c>
      <c r="I168" s="1">
        <f>Table134[[#This Row],[مبيعات جدول 5% ]]*5%</f>
        <v>0</v>
      </c>
      <c r="K168" s="1">
        <f>Table134[[#This Row],[مبيعات محلية 14%]]+Table134[[#This Row],[مبيعات معفية]]+Table134[[#This Row],[مبيعات جدول 5% ]]+Table134[[#This Row],[مبيعات تصدير]]</f>
        <v>0</v>
      </c>
      <c r="M168" s="1">
        <f>Table134[[#This Row],[مبيعات محلية 14%]]*14%</f>
        <v>0</v>
      </c>
      <c r="P168" s="1">
        <f>Table134[[#This Row],[مبيعات محلية 14%]]*14%</f>
        <v>0</v>
      </c>
      <c r="Q168" s="1">
        <f>Table134[[#This Row],[مشتريات محلية 14%]]+Table134[[#This Row],[مشتريات معفية]]+Table134[[#This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3</v>
      </c>
      <c r="F169" s="1">
        <f>Table134[[#This Row],[مبيعات محلية 14%]]*14%</f>
        <v>0</v>
      </c>
      <c r="I169" s="1">
        <f>Table134[[#This Row],[مبيعات جدول 5% ]]*5%</f>
        <v>0</v>
      </c>
      <c r="K169" s="1">
        <f>Table134[[#This Row],[مبيعات محلية 14%]]+Table134[[#This Row],[مبيعات معفية]]+Table134[[#This Row],[مبيعات جدول 5% ]]+Table134[[#This Row],[مبيعات تصدير]]</f>
        <v>0</v>
      </c>
      <c r="M169" s="1">
        <f>Table134[[#This Row],[مبيعات محلية 14%]]*14%</f>
        <v>0</v>
      </c>
      <c r="P169" s="1">
        <f>Table134[[#This Row],[مبيعات محلية 14%]]*14%</f>
        <v>0</v>
      </c>
      <c r="Q169" s="1">
        <f>Table134[[#This Row],[مشتريات محلية 14%]]+Table134[[#This Row],[مشتريات معفية]]+Table134[[#This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3</v>
      </c>
      <c r="F170" s="1">
        <f>Table134[[#This Row],[مبيعات محلية 14%]]*14%</f>
        <v>0</v>
      </c>
      <c r="I170" s="1">
        <f>Table134[[#This Row],[مبيعات جدول 5% ]]*5%</f>
        <v>0</v>
      </c>
      <c r="K170" s="1">
        <f>Table134[[#This Row],[مبيعات محلية 14%]]+Table134[[#This Row],[مبيعات معفية]]+Table134[[#This Row],[مبيعات جدول 5% ]]+Table134[[#This Row],[مبيعات تصدير]]</f>
        <v>0</v>
      </c>
      <c r="M170" s="1">
        <f>Table134[[#This Row],[مبيعات محلية 14%]]*14%</f>
        <v>0</v>
      </c>
      <c r="P170" s="1">
        <f>Table134[[#This Row],[مبيعات محلية 14%]]*14%</f>
        <v>0</v>
      </c>
      <c r="Q170" s="1">
        <f>Table134[[#This Row],[مشتريات محلية 14%]]+Table134[[#This Row],[مشتريات معفية]]+Table134[[#This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3</v>
      </c>
      <c r="F171" s="1">
        <f>Table134[[#This Row],[مبيعات محلية 14%]]*14%</f>
        <v>0</v>
      </c>
      <c r="I171" s="1">
        <f>Table134[[#This Row],[مبيعات جدول 5% ]]*5%</f>
        <v>0</v>
      </c>
      <c r="K171" s="1">
        <f>Table134[[#This Row],[مبيعات محلية 14%]]+Table134[[#This Row],[مبيعات معفية]]+Table134[[#This Row],[مبيعات جدول 5% ]]+Table134[[#This Row],[مبيعات تصدير]]</f>
        <v>0</v>
      </c>
      <c r="M171" s="1">
        <f>Table134[[#This Row],[مبيعات محلية 14%]]*14%</f>
        <v>0</v>
      </c>
      <c r="P171" s="1">
        <f>Table134[[#This Row],[مبيعات محلية 14%]]*14%</f>
        <v>0</v>
      </c>
      <c r="Q171" s="1">
        <f>Table134[[#This Row],[مشتريات محلية 14%]]+Table134[[#This Row],[مشتريات معفية]]+Table134[[#This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3</v>
      </c>
      <c r="F172" s="1">
        <f>Table134[[#This Row],[مبيعات محلية 14%]]*14%</f>
        <v>0</v>
      </c>
      <c r="I172" s="1">
        <f>Table134[[#This Row],[مبيعات جدول 5% ]]*5%</f>
        <v>0</v>
      </c>
      <c r="K172" s="1">
        <f>Table134[[#This Row],[مبيعات محلية 14%]]+Table134[[#This Row],[مبيعات معفية]]+Table134[[#This Row],[مبيعات جدول 5% ]]+Table134[[#This Row],[مبيعات تصدير]]</f>
        <v>0</v>
      </c>
      <c r="M172" s="1">
        <f>Table134[[#This Row],[مبيعات محلية 14%]]*14%</f>
        <v>0</v>
      </c>
      <c r="P172" s="1">
        <f>Table134[[#This Row],[مبيعات محلية 14%]]*14%</f>
        <v>0</v>
      </c>
      <c r="Q172" s="1">
        <f>Table134[[#This Row],[مشتريات محلية 14%]]+Table134[[#This Row],[مشتريات معفية]]+Table134[[#This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3</v>
      </c>
      <c r="F173" s="1">
        <f>Table134[[#This Row],[مبيعات محلية 14%]]*14%</f>
        <v>0</v>
      </c>
      <c r="I173" s="1">
        <f>Table134[[#This Row],[مبيعات جدول 5% ]]*5%</f>
        <v>0</v>
      </c>
      <c r="K173" s="1">
        <f>Table134[[#This Row],[مبيعات محلية 14%]]+Table134[[#This Row],[مبيعات معفية]]+Table134[[#This Row],[مبيعات جدول 5% ]]+Table134[[#This Row],[مبيعات تصدير]]</f>
        <v>0</v>
      </c>
      <c r="M173" s="1">
        <f>Table134[[#This Row],[مبيعات محلية 14%]]*14%</f>
        <v>0</v>
      </c>
      <c r="P173" s="1">
        <f>Table134[[#This Row],[مبيعات محلية 14%]]*14%</f>
        <v>0</v>
      </c>
      <c r="Q173" s="1">
        <f>Table134[[#This Row],[مشتريات محلية 14%]]+Table134[[#This Row],[مشتريات معفية]]+Table134[[#This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3</v>
      </c>
      <c r="F174" s="1">
        <f>Table134[[#This Row],[مبيعات محلية 14%]]*14%</f>
        <v>0</v>
      </c>
      <c r="I174" s="1">
        <f>Table134[[#This Row],[مبيعات جدول 5% ]]*5%</f>
        <v>0</v>
      </c>
      <c r="K174" s="1">
        <f>Table134[[#This Row],[مبيعات محلية 14%]]+Table134[[#This Row],[مبيعات معفية]]+Table134[[#This Row],[مبيعات جدول 5% ]]+Table134[[#This Row],[مبيعات تصدير]]</f>
        <v>0</v>
      </c>
      <c r="M174" s="1">
        <f>Table134[[#This Row],[مبيعات محلية 14%]]*14%</f>
        <v>0</v>
      </c>
      <c r="P174" s="1">
        <f>Table134[[#This Row],[مبيعات محلية 14%]]*14%</f>
        <v>0</v>
      </c>
      <c r="Q174" s="1">
        <f>Table134[[#This Row],[مشتريات محلية 14%]]+Table134[[#This Row],[مشتريات معفية]]+Table134[[#This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3</v>
      </c>
      <c r="F175" s="1">
        <f>Table134[[#This Row],[مبيعات محلية 14%]]*14%</f>
        <v>0</v>
      </c>
      <c r="I175" s="1">
        <f>Table134[[#This Row],[مبيعات جدول 5% ]]*5%</f>
        <v>0</v>
      </c>
      <c r="K175" s="1">
        <f>Table134[[#This Row],[مبيعات محلية 14%]]+Table134[[#This Row],[مبيعات معفية]]+Table134[[#This Row],[مبيعات جدول 5% ]]+Table134[[#This Row],[مبيعات تصدير]]</f>
        <v>0</v>
      </c>
      <c r="M175" s="1">
        <f>Table134[[#This Row],[مبيعات محلية 14%]]*14%</f>
        <v>0</v>
      </c>
      <c r="P175" s="1">
        <f>Table134[[#This Row],[مبيعات محلية 14%]]*14%</f>
        <v>0</v>
      </c>
      <c r="Q175" s="1">
        <f>Table134[[#This Row],[مشتريات محلية 14%]]+Table134[[#This Row],[مشتريات معفية]]+Table134[[#This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3</v>
      </c>
      <c r="F176" s="1">
        <f>Table134[[#This Row],[مبيعات محلية 14%]]*14%</f>
        <v>0</v>
      </c>
      <c r="I176" s="1">
        <f>Table134[[#This Row],[مبيعات جدول 5% ]]*5%</f>
        <v>0</v>
      </c>
      <c r="K176" s="1">
        <f>Table134[[#This Row],[مبيعات محلية 14%]]+Table134[[#This Row],[مبيعات معفية]]+Table134[[#This Row],[مبيعات جدول 5% ]]+Table134[[#This Row],[مبيعات تصدير]]</f>
        <v>0</v>
      </c>
      <c r="M176" s="1">
        <f>Table134[[#This Row],[مبيعات محلية 14%]]*14%</f>
        <v>0</v>
      </c>
      <c r="P176" s="1">
        <f>Table134[[#This Row],[مبيعات محلية 14%]]*14%</f>
        <v>0</v>
      </c>
      <c r="Q176" s="1">
        <f>Table134[[#This Row],[مشتريات محلية 14%]]+Table134[[#This Row],[مشتريات معفية]]+Table134[[#This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3</v>
      </c>
      <c r="F177" s="1">
        <f>Table134[[#This Row],[مبيعات محلية 14%]]*14%</f>
        <v>0</v>
      </c>
      <c r="I177" s="1">
        <f>Table134[[#This Row],[مبيعات جدول 5% ]]*5%</f>
        <v>0</v>
      </c>
      <c r="K177" s="1">
        <f>Table134[[#This Row],[مبيعات محلية 14%]]+Table134[[#This Row],[مبيعات معفية]]+Table134[[#This Row],[مبيعات جدول 5% ]]+Table134[[#This Row],[مبيعات تصدير]]</f>
        <v>0</v>
      </c>
      <c r="M177" s="1">
        <f>Table134[[#This Row],[مبيعات محلية 14%]]*14%</f>
        <v>0</v>
      </c>
      <c r="P177" s="1">
        <f>Table134[[#This Row],[مبيعات محلية 14%]]*14%</f>
        <v>0</v>
      </c>
      <c r="Q177" s="1">
        <f>Table134[[#This Row],[مشتريات محلية 14%]]+Table134[[#This Row],[مشتريات معفية]]+Table134[[#This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3</v>
      </c>
      <c r="F178" s="1">
        <f>Table134[[#This Row],[مبيعات محلية 14%]]*14%</f>
        <v>0</v>
      </c>
      <c r="I178" s="1">
        <f>Table134[[#This Row],[مبيعات جدول 5% ]]*5%</f>
        <v>0</v>
      </c>
      <c r="K178" s="1">
        <f>Table134[[#This Row],[مبيعات محلية 14%]]+Table134[[#This Row],[مبيعات معفية]]+Table134[[#This Row],[مبيعات جدول 5% ]]+Table134[[#This Row],[مبيعات تصدير]]</f>
        <v>0</v>
      </c>
      <c r="M178" s="1">
        <f>Table134[[#This Row],[مبيعات محلية 14%]]*14%</f>
        <v>0</v>
      </c>
      <c r="P178" s="1">
        <f>Table134[[#This Row],[مبيعات محلية 14%]]*14%</f>
        <v>0</v>
      </c>
      <c r="Q178" s="1">
        <f>Table134[[#This Row],[مشتريات محلية 14%]]+Table134[[#This Row],[مشتريات معفية]]+Table134[[#This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3</v>
      </c>
      <c r="F179" s="1">
        <f>Table134[[#This Row],[مبيعات محلية 14%]]*14%</f>
        <v>0</v>
      </c>
      <c r="I179" s="1">
        <f>Table134[[#This Row],[مبيعات جدول 5% ]]*5%</f>
        <v>0</v>
      </c>
      <c r="K179" s="1">
        <f>Table134[[#This Row],[مبيعات محلية 14%]]+Table134[[#This Row],[مبيعات معفية]]+Table134[[#This Row],[مبيعات جدول 5% ]]+Table134[[#This Row],[مبيعات تصدير]]</f>
        <v>0</v>
      </c>
      <c r="M179" s="1">
        <f>Table134[[#This Row],[مبيعات محلية 14%]]*14%</f>
        <v>0</v>
      </c>
      <c r="P179" s="1">
        <f>Table134[[#This Row],[مبيعات محلية 14%]]*14%</f>
        <v>0</v>
      </c>
      <c r="Q179" s="1">
        <f>Table134[[#This Row],[مشتريات محلية 14%]]+Table134[[#This Row],[مشتريات معفية]]+Table134[[#This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3</v>
      </c>
      <c r="F180" s="1">
        <f>Table134[[#This Row],[مبيعات محلية 14%]]*14%</f>
        <v>0</v>
      </c>
      <c r="I180" s="1">
        <f>Table134[[#This Row],[مبيعات جدول 5% ]]*5%</f>
        <v>0</v>
      </c>
      <c r="K180" s="1">
        <f>Table134[[#This Row],[مبيعات محلية 14%]]+Table134[[#This Row],[مبيعات معفية]]+Table134[[#This Row],[مبيعات جدول 5% ]]+Table134[[#This Row],[مبيعات تصدير]]</f>
        <v>0</v>
      </c>
      <c r="M180" s="1">
        <f>Table134[[#This Row],[مبيعات محلية 14%]]*14%</f>
        <v>0</v>
      </c>
      <c r="P180" s="1">
        <f>Table134[[#This Row],[مبيعات محلية 14%]]*14%</f>
        <v>0</v>
      </c>
      <c r="Q180" s="1">
        <f>Table134[[#This Row],[مشتريات محلية 14%]]+Table134[[#This Row],[مشتريات معفية]]+Table134[[#This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3</v>
      </c>
      <c r="F181" s="1">
        <f>Table134[[#This Row],[مبيعات محلية 14%]]*14%</f>
        <v>0</v>
      </c>
      <c r="I181" s="1">
        <f>Table134[[#This Row],[مبيعات جدول 5% ]]*5%</f>
        <v>0</v>
      </c>
      <c r="K181" s="1">
        <f>Table134[[#This Row],[مبيعات محلية 14%]]+Table134[[#This Row],[مبيعات معفية]]+Table134[[#This Row],[مبيعات جدول 5% ]]+Table134[[#This Row],[مبيعات تصدير]]</f>
        <v>0</v>
      </c>
      <c r="M181" s="1">
        <f>Table134[[#This Row],[مبيعات محلية 14%]]*14%</f>
        <v>0</v>
      </c>
      <c r="P181" s="1">
        <f>Table134[[#This Row],[مبيعات محلية 14%]]*14%</f>
        <v>0</v>
      </c>
      <c r="Q181" s="1">
        <f>Table134[[#This Row],[مشتريات محلية 14%]]+Table134[[#This Row],[مشتريات معفية]]+Table134[[#This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3</v>
      </c>
      <c r="F182" s="1">
        <f>Table134[[#This Row],[مبيعات محلية 14%]]*14%</f>
        <v>0</v>
      </c>
      <c r="I182" s="1">
        <f>Table134[[#This Row],[مبيعات جدول 5% ]]*5%</f>
        <v>0</v>
      </c>
      <c r="K182" s="1">
        <f>Table134[[#This Row],[مبيعات محلية 14%]]+Table134[[#This Row],[مبيعات معفية]]+Table134[[#This Row],[مبيعات جدول 5% ]]+Table134[[#This Row],[مبيعات تصدير]]</f>
        <v>0</v>
      </c>
      <c r="M182" s="1">
        <f>Table134[[#This Row],[مبيعات محلية 14%]]*14%</f>
        <v>0</v>
      </c>
      <c r="P182" s="1">
        <f>Table134[[#This Row],[مبيعات محلية 14%]]*14%</f>
        <v>0</v>
      </c>
      <c r="Q182" s="1">
        <f>Table134[[#This Row],[مشتريات محلية 14%]]+Table134[[#This Row],[مشتريات معفية]]+Table134[[#This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3</v>
      </c>
      <c r="F183" s="1">
        <f>Table134[[#This Row],[مبيعات محلية 14%]]*14%</f>
        <v>0</v>
      </c>
      <c r="I183" s="1">
        <f>Table134[[#This Row],[مبيعات جدول 5% ]]*5%</f>
        <v>0</v>
      </c>
      <c r="K183" s="1">
        <f>Table134[[#This Row],[مبيعات محلية 14%]]+Table134[[#This Row],[مبيعات معفية]]+Table134[[#This Row],[مبيعات جدول 5% ]]+Table134[[#This Row],[مبيعات تصدير]]</f>
        <v>0</v>
      </c>
      <c r="M183" s="1">
        <f>Table134[[#This Row],[مبيعات محلية 14%]]*14%</f>
        <v>0</v>
      </c>
      <c r="P183" s="1">
        <f>Table134[[#This Row],[مبيعات محلية 14%]]*14%</f>
        <v>0</v>
      </c>
      <c r="Q183" s="1">
        <f>Table134[[#This Row],[مشتريات محلية 14%]]+Table134[[#This Row],[مشتريات معفية]]+Table134[[#This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3</v>
      </c>
      <c r="F184" s="1">
        <f>Table134[[#This Row],[مبيعات محلية 14%]]*14%</f>
        <v>0</v>
      </c>
      <c r="I184" s="1">
        <f>Table134[[#This Row],[مبيعات جدول 5% ]]*5%</f>
        <v>0</v>
      </c>
      <c r="K184" s="1">
        <f>Table134[[#This Row],[مبيعات محلية 14%]]+Table134[[#This Row],[مبيعات معفية]]+Table134[[#This Row],[مبيعات جدول 5% ]]+Table134[[#This Row],[مبيعات تصدير]]</f>
        <v>0</v>
      </c>
      <c r="M184" s="1">
        <f>Table134[[#This Row],[مبيعات محلية 14%]]*14%</f>
        <v>0</v>
      </c>
      <c r="P184" s="1">
        <f>Table134[[#This Row],[مبيعات محلية 14%]]*14%</f>
        <v>0</v>
      </c>
      <c r="Q184" s="1">
        <f>Table134[[#This Row],[مشتريات محلية 14%]]+Table134[[#This Row],[مشتريات معفية]]+Table134[[#This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3</v>
      </c>
      <c r="F185" s="1">
        <f>Table134[[#This Row],[مبيعات محلية 14%]]*14%</f>
        <v>0</v>
      </c>
      <c r="I185" s="1">
        <f>Table134[[#This Row],[مبيعات جدول 5% ]]*5%</f>
        <v>0</v>
      </c>
      <c r="K185" s="1">
        <f>Table134[[#This Row],[مبيعات محلية 14%]]+Table134[[#This Row],[مبيعات معفية]]+Table134[[#This Row],[مبيعات جدول 5% ]]+Table134[[#This Row],[مبيعات تصدير]]</f>
        <v>0</v>
      </c>
      <c r="M185" s="1">
        <f>Table134[[#This Row],[مبيعات محلية 14%]]*14%</f>
        <v>0</v>
      </c>
      <c r="P185" s="1">
        <f>Table134[[#This Row],[مبيعات محلية 14%]]*14%</f>
        <v>0</v>
      </c>
      <c r="Q185" s="1">
        <f>Table134[[#This Row],[مشتريات محلية 14%]]+Table134[[#This Row],[مشتريات معفية]]+Table134[[#This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3</v>
      </c>
      <c r="F186" s="1">
        <f>Table134[[#This Row],[مبيعات محلية 14%]]*14%</f>
        <v>0</v>
      </c>
      <c r="I186" s="1">
        <f>Table134[[#This Row],[مبيعات جدول 5% ]]*5%</f>
        <v>0</v>
      </c>
      <c r="K186" s="1">
        <f>Table134[[#This Row],[مبيعات محلية 14%]]+Table134[[#This Row],[مبيعات معفية]]+Table134[[#This Row],[مبيعات جدول 5% ]]+Table134[[#This Row],[مبيعات تصدير]]</f>
        <v>0</v>
      </c>
      <c r="M186" s="1">
        <f>Table134[[#This Row],[مبيعات محلية 14%]]*14%</f>
        <v>0</v>
      </c>
      <c r="P186" s="1">
        <f>Table134[[#This Row],[مبيعات محلية 14%]]*14%</f>
        <v>0</v>
      </c>
      <c r="Q186" s="1">
        <f>Table134[[#This Row],[مشتريات محلية 14%]]+Table134[[#This Row],[مشتريات معفية]]+Table134[[#This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3</v>
      </c>
      <c r="F187" s="1">
        <f>Table134[[#This Row],[مبيعات محلية 14%]]*14%</f>
        <v>0</v>
      </c>
      <c r="I187" s="1">
        <f>Table134[[#This Row],[مبيعات جدول 5% ]]*5%</f>
        <v>0</v>
      </c>
      <c r="K187" s="1">
        <f>Table134[[#This Row],[مبيعات محلية 14%]]+Table134[[#This Row],[مبيعات معفية]]+Table134[[#This Row],[مبيعات جدول 5% ]]+Table134[[#This Row],[مبيعات تصدير]]</f>
        <v>0</v>
      </c>
      <c r="M187" s="1">
        <f>Table134[[#This Row],[مبيعات محلية 14%]]*14%</f>
        <v>0</v>
      </c>
      <c r="P187" s="1">
        <f>Table134[[#This Row],[مبيعات محلية 14%]]*14%</f>
        <v>0</v>
      </c>
      <c r="Q187" s="1">
        <f>Table134[[#This Row],[مشتريات محلية 14%]]+Table134[[#This Row],[مشتريات معفية]]+Table134[[#This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3</v>
      </c>
      <c r="F188" s="1">
        <f>Table134[[#This Row],[مبيعات محلية 14%]]*14%</f>
        <v>0</v>
      </c>
      <c r="I188" s="1">
        <f>Table134[[#This Row],[مبيعات جدول 5% ]]*5%</f>
        <v>0</v>
      </c>
      <c r="K188" s="1">
        <f>Table134[[#This Row],[مبيعات محلية 14%]]+Table134[[#This Row],[مبيعات معفية]]+Table134[[#This Row],[مبيعات جدول 5% ]]+Table134[[#This Row],[مبيعات تصدير]]</f>
        <v>0</v>
      </c>
      <c r="M188" s="1">
        <f>Table134[[#This Row],[مبيعات محلية 14%]]*14%</f>
        <v>0</v>
      </c>
      <c r="P188" s="1">
        <f>Table134[[#This Row],[مبيعات محلية 14%]]*14%</f>
        <v>0</v>
      </c>
      <c r="Q188" s="1">
        <f>Table134[[#This Row],[مشتريات محلية 14%]]+Table134[[#This Row],[مشتريات معفية]]+Table134[[#This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3</v>
      </c>
      <c r="F189" s="1">
        <f>Table134[[#This Row],[مبيعات محلية 14%]]*14%</f>
        <v>0</v>
      </c>
      <c r="I189" s="1">
        <f>Table134[[#This Row],[مبيعات جدول 5% ]]*5%</f>
        <v>0</v>
      </c>
      <c r="K189" s="1">
        <f>Table134[[#This Row],[مبيعات محلية 14%]]+Table134[[#This Row],[مبيعات معفية]]+Table134[[#This Row],[مبيعات جدول 5% ]]+Table134[[#This Row],[مبيعات تصدير]]</f>
        <v>0</v>
      </c>
      <c r="M189" s="1">
        <f>Table134[[#This Row],[مبيعات محلية 14%]]*14%</f>
        <v>0</v>
      </c>
      <c r="P189" s="1">
        <f>Table134[[#This Row],[مبيعات محلية 14%]]*14%</f>
        <v>0</v>
      </c>
      <c r="Q189" s="1">
        <f>Table134[[#This Row],[مشتريات محلية 14%]]+Table134[[#This Row],[مشتريات معفية]]+Table134[[#This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3</v>
      </c>
      <c r="F190" s="1">
        <f>Table134[[#This Row],[مبيعات محلية 14%]]*14%</f>
        <v>0</v>
      </c>
      <c r="I190" s="1">
        <f>Table134[[#This Row],[مبيعات جدول 5% ]]*5%</f>
        <v>0</v>
      </c>
      <c r="K190" s="1">
        <f>Table134[[#This Row],[مبيعات محلية 14%]]+Table134[[#This Row],[مبيعات معفية]]+Table134[[#This Row],[مبيعات جدول 5% ]]+Table134[[#This Row],[مبيعات تصدير]]</f>
        <v>0</v>
      </c>
      <c r="M190" s="1">
        <f>Table134[[#This Row],[مبيعات محلية 14%]]*14%</f>
        <v>0</v>
      </c>
      <c r="P190" s="1">
        <f>Table134[[#This Row],[مبيعات محلية 14%]]*14%</f>
        <v>0</v>
      </c>
      <c r="Q190" s="1">
        <f>Table134[[#This Row],[مشتريات محلية 14%]]+Table134[[#This Row],[مشتريات معفية]]+Table134[[#This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3</v>
      </c>
      <c r="F191" s="1">
        <f>Table134[[#This Row],[مبيعات محلية 14%]]*14%</f>
        <v>0</v>
      </c>
      <c r="I191" s="1">
        <f>Table134[[#This Row],[مبيعات جدول 5% ]]*5%</f>
        <v>0</v>
      </c>
      <c r="K191" s="1">
        <f>Table134[[#This Row],[مبيعات محلية 14%]]+Table134[[#This Row],[مبيعات معفية]]+Table134[[#This Row],[مبيعات جدول 5% ]]+Table134[[#This Row],[مبيعات تصدير]]</f>
        <v>0</v>
      </c>
      <c r="M191" s="1">
        <f>Table134[[#This Row],[مبيعات محلية 14%]]*14%</f>
        <v>0</v>
      </c>
      <c r="P191" s="1">
        <f>Table134[[#This Row],[مبيعات محلية 14%]]*14%</f>
        <v>0</v>
      </c>
      <c r="Q191" s="1">
        <f>Table134[[#This Row],[مشتريات محلية 14%]]+Table134[[#This Row],[مشتريات معفية]]+Table134[[#This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3</v>
      </c>
      <c r="F192" s="1">
        <f>Table134[[#This Row],[مبيعات محلية 14%]]*14%</f>
        <v>0</v>
      </c>
      <c r="I192" s="1">
        <f>Table134[[#This Row],[مبيعات جدول 5% ]]*5%</f>
        <v>0</v>
      </c>
      <c r="K192" s="1">
        <f>Table134[[#This Row],[مبيعات محلية 14%]]+Table134[[#This Row],[مبيعات معفية]]+Table134[[#This Row],[مبيعات جدول 5% ]]+Table134[[#This Row],[مبيعات تصدير]]</f>
        <v>0</v>
      </c>
      <c r="M192" s="1">
        <f>Table134[[#This Row],[مبيعات محلية 14%]]*14%</f>
        <v>0</v>
      </c>
      <c r="P192" s="1">
        <f>Table134[[#This Row],[مبيعات محلية 14%]]*14%</f>
        <v>0</v>
      </c>
      <c r="Q192" s="1">
        <f>Table134[[#This Row],[مشتريات محلية 14%]]+Table134[[#This Row],[مشتريات معفية]]+Table134[[#This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3</v>
      </c>
      <c r="F193" s="1">
        <f>Table134[[#This Row],[مبيعات محلية 14%]]*14%</f>
        <v>0</v>
      </c>
      <c r="I193" s="1">
        <f>Table134[[#This Row],[مبيعات جدول 5% ]]*5%</f>
        <v>0</v>
      </c>
      <c r="K193" s="1">
        <f>Table134[[#This Row],[مبيعات محلية 14%]]+Table134[[#This Row],[مبيعات معفية]]+Table134[[#This Row],[مبيعات جدول 5% ]]+Table134[[#This Row],[مبيعات تصدير]]</f>
        <v>0</v>
      </c>
      <c r="M193" s="1">
        <f>Table134[[#This Row],[مبيعات محلية 14%]]*14%</f>
        <v>0</v>
      </c>
      <c r="P193" s="1">
        <f>Table134[[#This Row],[مبيعات محلية 14%]]*14%</f>
        <v>0</v>
      </c>
      <c r="Q193" s="1">
        <f>Table134[[#This Row],[مشتريات محلية 14%]]+Table134[[#This Row],[مشتريات معفية]]+Table134[[#This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3</v>
      </c>
      <c r="F194" s="1">
        <f>Table134[[#This Row],[مبيعات محلية 14%]]*14%</f>
        <v>0</v>
      </c>
      <c r="I194" s="1">
        <f>Table134[[#This Row],[مبيعات جدول 5% ]]*5%</f>
        <v>0</v>
      </c>
      <c r="K194" s="1">
        <f>Table134[[#This Row],[مبيعات محلية 14%]]+Table134[[#This Row],[مبيعات معفية]]+Table134[[#This Row],[مبيعات جدول 5% ]]+Table134[[#This Row],[مبيعات تصدير]]</f>
        <v>0</v>
      </c>
      <c r="M194" s="1">
        <f>Table134[[#This Row],[مبيعات محلية 14%]]*14%</f>
        <v>0</v>
      </c>
      <c r="P194" s="1">
        <f>Table134[[#This Row],[مبيعات محلية 14%]]*14%</f>
        <v>0</v>
      </c>
      <c r="Q194" s="1">
        <f>Table134[[#This Row],[مشتريات محلية 14%]]+Table134[[#This Row],[مشتريات معفية]]+Table134[[#This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3</v>
      </c>
      <c r="F195" s="1">
        <f>Table134[[#This Row],[مبيعات محلية 14%]]*14%</f>
        <v>0</v>
      </c>
      <c r="I195" s="1">
        <f>Table134[[#This Row],[مبيعات جدول 5% ]]*5%</f>
        <v>0</v>
      </c>
      <c r="K195" s="1">
        <f>Table134[[#This Row],[مبيعات محلية 14%]]+Table134[[#This Row],[مبيعات معفية]]+Table134[[#This Row],[مبيعات جدول 5% ]]+Table134[[#This Row],[مبيعات تصدير]]</f>
        <v>0</v>
      </c>
      <c r="M195" s="1">
        <f>Table134[[#This Row],[مبيعات محلية 14%]]*14%</f>
        <v>0</v>
      </c>
      <c r="P195" s="1">
        <f>Table134[[#This Row],[مبيعات محلية 14%]]*14%</f>
        <v>0</v>
      </c>
      <c r="Q195" s="1">
        <f>Table134[[#This Row],[مشتريات محلية 14%]]+Table134[[#This Row],[مشتريات معفية]]+Table134[[#This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3</v>
      </c>
      <c r="F196" s="1">
        <f>Table134[[#This Row],[مبيعات محلية 14%]]*14%</f>
        <v>0</v>
      </c>
      <c r="I196" s="1">
        <f>Table134[[#This Row],[مبيعات جدول 5% ]]*5%</f>
        <v>0</v>
      </c>
      <c r="K196" s="1">
        <f>Table134[[#This Row],[مبيعات محلية 14%]]+Table134[[#This Row],[مبيعات معفية]]+Table134[[#This Row],[مبيعات جدول 5% ]]+Table134[[#This Row],[مبيعات تصدير]]</f>
        <v>0</v>
      </c>
      <c r="M196" s="1">
        <f>Table134[[#This Row],[مبيعات محلية 14%]]*14%</f>
        <v>0</v>
      </c>
      <c r="P196" s="1">
        <f>Table134[[#This Row],[مبيعات محلية 14%]]*14%</f>
        <v>0</v>
      </c>
      <c r="Q196" s="1">
        <f>Table134[[#This Row],[مشتريات محلية 14%]]+Table134[[#This Row],[مشتريات معفية]]+Table134[[#This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3</v>
      </c>
      <c r="F197" s="1">
        <f>Table134[[#This Row],[مبيعات محلية 14%]]*14%</f>
        <v>0</v>
      </c>
      <c r="I197" s="1">
        <f>Table134[[#This Row],[مبيعات جدول 5% ]]*5%</f>
        <v>0</v>
      </c>
      <c r="K197" s="1">
        <f>Table134[[#This Row],[مبيعات محلية 14%]]+Table134[[#This Row],[مبيعات معفية]]+Table134[[#This Row],[مبيعات جدول 5% ]]+Table134[[#This Row],[مبيعات تصدير]]</f>
        <v>0</v>
      </c>
      <c r="M197" s="1">
        <f>Table134[[#This Row],[مبيعات محلية 14%]]*14%</f>
        <v>0</v>
      </c>
      <c r="P197" s="1">
        <f>Table134[[#This Row],[مبيعات محلية 14%]]*14%</f>
        <v>0</v>
      </c>
      <c r="Q197" s="1">
        <f>Table134[[#This Row],[مشتريات محلية 14%]]+Table134[[#This Row],[مشتريات معفية]]+Table134[[#This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3</v>
      </c>
      <c r="F198" s="1">
        <f>Table134[[#This Row],[مبيعات محلية 14%]]*14%</f>
        <v>0</v>
      </c>
      <c r="I198" s="1">
        <f>Table134[[#This Row],[مبيعات جدول 5% ]]*5%</f>
        <v>0</v>
      </c>
      <c r="K198" s="1">
        <f>Table134[[#This Row],[مبيعات محلية 14%]]+Table134[[#This Row],[مبيعات معفية]]+Table134[[#This Row],[مبيعات جدول 5% ]]+Table134[[#This Row],[مبيعات تصدير]]</f>
        <v>0</v>
      </c>
      <c r="M198" s="1">
        <f>Table134[[#This Row],[مبيعات محلية 14%]]*14%</f>
        <v>0</v>
      </c>
      <c r="P198" s="1">
        <f>Table134[[#This Row],[مبيعات محلية 14%]]*14%</f>
        <v>0</v>
      </c>
      <c r="Q198" s="1">
        <f>Table134[[#This Row],[مشتريات محلية 14%]]+Table134[[#This Row],[مشتريات معفية]]+Table134[[#This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3</v>
      </c>
      <c r="F199" s="1">
        <f>Table134[[#This Row],[مبيعات محلية 14%]]*14%</f>
        <v>0</v>
      </c>
      <c r="I199" s="1">
        <f>Table134[[#This Row],[مبيعات جدول 5% ]]*5%</f>
        <v>0</v>
      </c>
      <c r="K199" s="1">
        <f>Table134[[#This Row],[مبيعات محلية 14%]]+Table134[[#This Row],[مبيعات معفية]]+Table134[[#This Row],[مبيعات جدول 5% ]]+Table134[[#This Row],[مبيعات تصدير]]</f>
        <v>0</v>
      </c>
      <c r="M199" s="1">
        <f>Table134[[#This Row],[مبيعات محلية 14%]]*14%</f>
        <v>0</v>
      </c>
      <c r="P199" s="1">
        <f>Table134[[#This Row],[مبيعات محلية 14%]]*14%</f>
        <v>0</v>
      </c>
      <c r="Q199" s="1">
        <f>Table134[[#This Row],[مشتريات محلية 14%]]+Table134[[#This Row],[مشتريات معفية]]+Table134[[#This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3</v>
      </c>
      <c r="F200" s="1">
        <f>Table134[[#This Row],[مبيعات محلية 14%]]*14%</f>
        <v>0</v>
      </c>
      <c r="I200" s="1">
        <f>Table134[[#This Row],[مبيعات جدول 5% ]]*5%</f>
        <v>0</v>
      </c>
      <c r="K200" s="1">
        <f>Table134[[#This Row],[مبيعات محلية 14%]]+Table134[[#This Row],[مبيعات معفية]]+Table134[[#This Row],[مبيعات جدول 5% ]]+Table134[[#This Row],[مبيعات تصدير]]</f>
        <v>0</v>
      </c>
      <c r="M200" s="1">
        <f>Table134[[#This Row],[مبيعات محلية 14%]]*14%</f>
        <v>0</v>
      </c>
      <c r="P200" s="1">
        <f>Table134[[#This Row],[مبيعات محلية 14%]]*14%</f>
        <v>0</v>
      </c>
      <c r="Q200" s="1">
        <f>Table134[[#This Row],[مشتريات محلية 14%]]+Table134[[#This Row],[مشتريات معفية]]+Table134[[#This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3</v>
      </c>
      <c r="F201" s="1">
        <f>Table134[[#This Row],[مبيعات محلية 14%]]*14%</f>
        <v>0</v>
      </c>
      <c r="I201" s="1">
        <f>Table134[[#This Row],[مبيعات جدول 5% ]]*5%</f>
        <v>0</v>
      </c>
      <c r="K201" s="1">
        <f>Table134[[#This Row],[مبيعات محلية 14%]]+Table134[[#This Row],[مبيعات معفية]]+Table134[[#This Row],[مبيعات جدول 5% ]]+Table134[[#This Row],[مبيعات تصدير]]</f>
        <v>0</v>
      </c>
      <c r="M201" s="1">
        <f>Table134[[#This Row],[مبيعات محلية 14%]]*14%</f>
        <v>0</v>
      </c>
      <c r="P201" s="1">
        <f>Table134[[#This Row],[مبيعات محلية 14%]]*14%</f>
        <v>0</v>
      </c>
      <c r="Q201" s="1">
        <f>Table134[[#This Row],[مشتريات محلية 14%]]+Table134[[#This Row],[مشتريات معفية]]+Table134[[#This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3</v>
      </c>
      <c r="F202" s="1">
        <f>Table134[[#This Row],[مبيعات محلية 14%]]*14%</f>
        <v>0</v>
      </c>
      <c r="I202" s="1">
        <f>Table134[[#This Row],[مبيعات جدول 5% ]]*5%</f>
        <v>0</v>
      </c>
      <c r="K202" s="1">
        <f>Table134[[#This Row],[مبيعات محلية 14%]]+Table134[[#This Row],[مبيعات معفية]]+Table134[[#This Row],[مبيعات جدول 5% ]]+Table134[[#This Row],[مبيعات تصدير]]</f>
        <v>0</v>
      </c>
      <c r="M202" s="1">
        <f>Table134[[#This Row],[مبيعات محلية 14%]]*14%</f>
        <v>0</v>
      </c>
      <c r="P202" s="1">
        <f>Table134[[#This Row],[مبيعات محلية 14%]]*14%</f>
        <v>0</v>
      </c>
      <c r="Q202" s="1">
        <f>Table134[[#This Row],[مشتريات محلية 14%]]+Table134[[#This Row],[مشتريات معفية]]+Table134[[#This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3</v>
      </c>
      <c r="F203" s="1">
        <f>Table134[[#This Row],[مبيعات محلية 14%]]*14%</f>
        <v>0</v>
      </c>
      <c r="I203" s="1">
        <f>Table134[[#This Row],[مبيعات جدول 5% ]]*5%</f>
        <v>0</v>
      </c>
      <c r="K203" s="1">
        <f>Table134[[#This Row],[مبيعات محلية 14%]]+Table134[[#This Row],[مبيعات معفية]]+Table134[[#This Row],[مبيعات جدول 5% ]]+Table134[[#This Row],[مبيعات تصدير]]</f>
        <v>0</v>
      </c>
      <c r="M203" s="1">
        <f>Table134[[#This Row],[مبيعات محلية 14%]]*14%</f>
        <v>0</v>
      </c>
      <c r="P203" s="1">
        <f>Table134[[#This Row],[مبيعات محلية 14%]]*14%</f>
        <v>0</v>
      </c>
      <c r="Q203" s="1">
        <f>Table134[[#This Row],[مشتريات محلية 14%]]+Table134[[#This Row],[مشتريات معفية]]+Table134[[#This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3</v>
      </c>
      <c r="F204" s="1">
        <f>Table134[[#This Row],[مبيعات محلية 14%]]*14%</f>
        <v>0</v>
      </c>
      <c r="I204" s="1">
        <f>Table134[[#This Row],[مبيعات جدول 5% ]]*5%</f>
        <v>0</v>
      </c>
      <c r="K204" s="1">
        <f>Table134[[#This Row],[مبيعات محلية 14%]]+Table134[[#This Row],[مبيعات معفية]]+Table134[[#This Row],[مبيعات جدول 5% ]]+Table134[[#This Row],[مبيعات تصدير]]</f>
        <v>0</v>
      </c>
      <c r="M204" s="1">
        <f>Table134[[#This Row],[مبيعات محلية 14%]]*14%</f>
        <v>0</v>
      </c>
      <c r="P204" s="1">
        <f>Table134[[#This Row],[مبيعات محلية 14%]]*14%</f>
        <v>0</v>
      </c>
      <c r="Q204" s="1">
        <f>Table134[[#This Row],[مشتريات محلية 14%]]+Table134[[#This Row],[مشتريات معفية]]+Table134[[#This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3</v>
      </c>
      <c r="F205" s="1">
        <f>Table134[[#This Row],[مبيعات محلية 14%]]*14%</f>
        <v>0</v>
      </c>
      <c r="I205" s="1">
        <f>Table134[[#This Row],[مبيعات جدول 5% ]]*5%</f>
        <v>0</v>
      </c>
      <c r="K205" s="1">
        <f>Table134[[#This Row],[مبيعات محلية 14%]]+Table134[[#This Row],[مبيعات معفية]]+Table134[[#This Row],[مبيعات جدول 5% ]]+Table134[[#This Row],[مبيعات تصدير]]</f>
        <v>0</v>
      </c>
      <c r="M205" s="1">
        <f>Table134[[#This Row],[مبيعات محلية 14%]]*14%</f>
        <v>0</v>
      </c>
      <c r="P205" s="1">
        <f>Table134[[#This Row],[مبيعات محلية 14%]]*14%</f>
        <v>0</v>
      </c>
      <c r="Q205" s="1">
        <f>Table134[[#This Row],[مشتريات محلية 14%]]+Table134[[#This Row],[مشتريات معفية]]+Table134[[#This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3</v>
      </c>
      <c r="F206" s="1">
        <f>Table134[[#This Row],[مبيعات محلية 14%]]*14%</f>
        <v>0</v>
      </c>
      <c r="I206" s="1">
        <f>Table134[[#This Row],[مبيعات جدول 5% ]]*5%</f>
        <v>0</v>
      </c>
      <c r="K206" s="1">
        <f>Table134[[#This Row],[مبيعات محلية 14%]]+Table134[[#This Row],[مبيعات معفية]]+Table134[[#This Row],[مبيعات جدول 5% ]]+Table134[[#This Row],[مبيعات تصدير]]</f>
        <v>0</v>
      </c>
      <c r="M206" s="1">
        <f>Table134[[#This Row],[مبيعات محلية 14%]]*14%</f>
        <v>0</v>
      </c>
      <c r="P206" s="1">
        <f>Table134[[#This Row],[مبيعات محلية 14%]]*14%</f>
        <v>0</v>
      </c>
      <c r="Q206" s="1">
        <f>Table134[[#This Row],[مشتريات محلية 14%]]+Table134[[#This Row],[مشتريات معفية]]+Table134[[#This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3</v>
      </c>
      <c r="F207" s="1">
        <f>Table134[[#This Row],[مبيعات محلية 14%]]*14%</f>
        <v>0</v>
      </c>
      <c r="I207" s="1">
        <f>Table134[[#This Row],[مبيعات جدول 5% ]]*5%</f>
        <v>0</v>
      </c>
      <c r="K207" s="1">
        <f>Table134[[#This Row],[مبيعات محلية 14%]]+Table134[[#This Row],[مبيعات معفية]]+Table134[[#This Row],[مبيعات جدول 5% ]]+Table134[[#This Row],[مبيعات تصدير]]</f>
        <v>0</v>
      </c>
      <c r="M207" s="1">
        <f>Table134[[#This Row],[مبيعات محلية 14%]]*14%</f>
        <v>0</v>
      </c>
      <c r="P207" s="1">
        <f>Table134[[#This Row],[مبيعات محلية 14%]]*14%</f>
        <v>0</v>
      </c>
      <c r="Q207" s="1">
        <f>Table134[[#This Row],[مشتريات محلية 14%]]+Table134[[#This Row],[مشتريات معفية]]+Table134[[#This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3</v>
      </c>
      <c r="F208" s="1">
        <f>Table134[[#This Row],[مبيعات محلية 14%]]*14%</f>
        <v>0</v>
      </c>
      <c r="I208" s="1">
        <f>Table134[[#This Row],[مبيعات جدول 5% ]]*5%</f>
        <v>0</v>
      </c>
      <c r="K208" s="1">
        <f>Table134[[#This Row],[مبيعات محلية 14%]]+Table134[[#This Row],[مبيعات معفية]]+Table134[[#This Row],[مبيعات جدول 5% ]]+Table134[[#This Row],[مبيعات تصدير]]</f>
        <v>0</v>
      </c>
      <c r="M208" s="1">
        <f>Table134[[#This Row],[مبيعات محلية 14%]]*14%</f>
        <v>0</v>
      </c>
      <c r="P208" s="1">
        <f>Table134[[#This Row],[مبيعات محلية 14%]]*14%</f>
        <v>0</v>
      </c>
      <c r="Q208" s="1">
        <f>Table134[[#This Row],[مشتريات محلية 14%]]+Table134[[#This Row],[مشتريات معفية]]+Table134[[#This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3</v>
      </c>
      <c r="F209" s="1">
        <f>Table134[[#This Row],[مبيعات محلية 14%]]*14%</f>
        <v>0</v>
      </c>
      <c r="I209" s="1">
        <f>Table134[[#This Row],[مبيعات جدول 5% ]]*5%</f>
        <v>0</v>
      </c>
      <c r="K209" s="1">
        <f>Table134[[#This Row],[مبيعات محلية 14%]]+Table134[[#This Row],[مبيعات معفية]]+Table134[[#This Row],[مبيعات جدول 5% ]]+Table134[[#This Row],[مبيعات تصدير]]</f>
        <v>0</v>
      </c>
      <c r="M209" s="1">
        <f>Table134[[#This Row],[مبيعات محلية 14%]]*14%</f>
        <v>0</v>
      </c>
      <c r="P209" s="1">
        <f>Table134[[#This Row],[مبيعات محلية 14%]]*14%</f>
        <v>0</v>
      </c>
      <c r="Q209" s="1">
        <f>Table134[[#This Row],[مشتريات محلية 14%]]+Table134[[#This Row],[مشتريات معفية]]+Table134[[#This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3</v>
      </c>
      <c r="F210" s="1">
        <f>Table134[[#This Row],[مبيعات محلية 14%]]*14%</f>
        <v>0</v>
      </c>
      <c r="I210" s="1">
        <f>Table134[[#This Row],[مبيعات جدول 5% ]]*5%</f>
        <v>0</v>
      </c>
      <c r="K210" s="1">
        <f>Table134[[#This Row],[مبيعات محلية 14%]]+Table134[[#This Row],[مبيعات معفية]]+Table134[[#This Row],[مبيعات جدول 5% ]]+Table134[[#This Row],[مبيعات تصدير]]</f>
        <v>0</v>
      </c>
      <c r="M210" s="1">
        <f>Table134[[#This Row],[مبيعات محلية 14%]]*14%</f>
        <v>0</v>
      </c>
      <c r="P210" s="1">
        <f>Table134[[#This Row],[مبيعات محلية 14%]]*14%</f>
        <v>0</v>
      </c>
      <c r="Q210" s="1">
        <f>Table134[[#This Row],[مشتريات محلية 14%]]+Table134[[#This Row],[مشتريات معفية]]+Table134[[#This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3</v>
      </c>
      <c r="F211" s="1">
        <f>Table134[[#This Row],[مبيعات محلية 14%]]*14%</f>
        <v>0</v>
      </c>
      <c r="I211" s="1">
        <f>Table134[[#This Row],[مبيعات جدول 5% ]]*5%</f>
        <v>0</v>
      </c>
      <c r="K211" s="1">
        <f>Table134[[#This Row],[مبيعات محلية 14%]]+Table134[[#This Row],[مبيعات معفية]]+Table134[[#This Row],[مبيعات جدول 5% ]]+Table134[[#This Row],[مبيعات تصدير]]</f>
        <v>0</v>
      </c>
      <c r="M211" s="1">
        <f>Table134[[#This Row],[مبيعات محلية 14%]]*14%</f>
        <v>0</v>
      </c>
      <c r="P211" s="1">
        <f>Table134[[#This Row],[مبيعات محلية 14%]]*14%</f>
        <v>0</v>
      </c>
      <c r="Q211" s="1">
        <f>Table134[[#This Row],[مشتريات محلية 14%]]+Table134[[#This Row],[مشتريات معفية]]+Table134[[#This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3</v>
      </c>
      <c r="F212" s="1">
        <f>Table134[[#This Row],[مبيعات محلية 14%]]*14%</f>
        <v>0</v>
      </c>
      <c r="I212" s="1">
        <f>Table134[[#This Row],[مبيعات جدول 5% ]]*5%</f>
        <v>0</v>
      </c>
      <c r="K212" s="1">
        <f>Table134[[#This Row],[مبيعات محلية 14%]]+Table134[[#This Row],[مبيعات معفية]]+Table134[[#This Row],[مبيعات جدول 5% ]]+Table134[[#This Row],[مبيعات تصدير]]</f>
        <v>0</v>
      </c>
      <c r="M212" s="1">
        <f>Table134[[#This Row],[مبيعات محلية 14%]]*14%</f>
        <v>0</v>
      </c>
      <c r="P212" s="1">
        <f>Table134[[#This Row],[مبيعات محلية 14%]]*14%</f>
        <v>0</v>
      </c>
      <c r="Q212" s="1">
        <f>Table134[[#This Row],[مشتريات محلية 14%]]+Table134[[#This Row],[مشتريات معفية]]+Table134[[#This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3</v>
      </c>
      <c r="F213" s="1">
        <f>Table134[[#This Row],[مبيعات محلية 14%]]*14%</f>
        <v>0</v>
      </c>
      <c r="I213" s="1">
        <f>Table134[[#This Row],[مبيعات جدول 5% ]]*5%</f>
        <v>0</v>
      </c>
      <c r="K213" s="1">
        <f>Table134[[#This Row],[مبيعات محلية 14%]]+Table134[[#This Row],[مبيعات معفية]]+Table134[[#This Row],[مبيعات جدول 5% ]]+Table134[[#This Row],[مبيعات تصدير]]</f>
        <v>0</v>
      </c>
      <c r="M213" s="1">
        <f>Table134[[#This Row],[مبيعات محلية 14%]]*14%</f>
        <v>0</v>
      </c>
      <c r="P213" s="1">
        <f>Table134[[#This Row],[مبيعات محلية 14%]]*14%</f>
        <v>0</v>
      </c>
      <c r="Q213" s="1">
        <f>Table134[[#This Row],[مشتريات محلية 14%]]+Table134[[#This Row],[مشتريات معفية]]+Table134[[#This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3</v>
      </c>
      <c r="F214" s="1">
        <f>Table134[[#This Row],[مبيعات محلية 14%]]*14%</f>
        <v>0</v>
      </c>
      <c r="I214" s="1">
        <f>Table134[[#This Row],[مبيعات جدول 5% ]]*5%</f>
        <v>0</v>
      </c>
      <c r="K214" s="1">
        <f>Table134[[#This Row],[مبيعات محلية 14%]]+Table134[[#This Row],[مبيعات معفية]]+Table134[[#This Row],[مبيعات جدول 5% ]]+Table134[[#This Row],[مبيعات تصدير]]</f>
        <v>0</v>
      </c>
      <c r="M214" s="1">
        <f>Table134[[#This Row],[مبيعات محلية 14%]]*14%</f>
        <v>0</v>
      </c>
      <c r="P214" s="1">
        <f>Table134[[#This Row],[مبيعات محلية 14%]]*14%</f>
        <v>0</v>
      </c>
      <c r="Q214" s="1">
        <f>Table134[[#This Row],[مشتريات محلية 14%]]+Table134[[#This Row],[مشتريات معفية]]+Table134[[#This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3</v>
      </c>
      <c r="F215" s="1">
        <f>Table134[[#This Row],[مبيعات محلية 14%]]*14%</f>
        <v>0</v>
      </c>
      <c r="I215" s="1">
        <f>Table134[[#This Row],[مبيعات جدول 5% ]]*5%</f>
        <v>0</v>
      </c>
      <c r="K215" s="1">
        <f>Table134[[#This Row],[مبيعات محلية 14%]]+Table134[[#This Row],[مبيعات معفية]]+Table134[[#This Row],[مبيعات جدول 5% ]]+Table134[[#This Row],[مبيعات تصدير]]</f>
        <v>0</v>
      </c>
      <c r="M215" s="1">
        <f>Table134[[#This Row],[مبيعات محلية 14%]]*14%</f>
        <v>0</v>
      </c>
      <c r="P215" s="1">
        <f>Table134[[#This Row],[مبيعات محلية 14%]]*14%</f>
        <v>0</v>
      </c>
      <c r="Q215" s="1">
        <f>Table134[[#This Row],[مشتريات محلية 14%]]+Table134[[#This Row],[مشتريات معفية]]+Table134[[#This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3</v>
      </c>
      <c r="F216" s="1">
        <f>Table134[[#This Row],[مبيعات محلية 14%]]*14%</f>
        <v>0</v>
      </c>
      <c r="I216" s="1">
        <f>Table134[[#This Row],[مبيعات جدول 5% ]]*5%</f>
        <v>0</v>
      </c>
      <c r="K216" s="1">
        <f>Table134[[#This Row],[مبيعات محلية 14%]]+Table134[[#This Row],[مبيعات معفية]]+Table134[[#This Row],[مبيعات جدول 5% ]]+Table134[[#This Row],[مبيعات تصدير]]</f>
        <v>0</v>
      </c>
      <c r="M216" s="1">
        <f>Table134[[#This Row],[مبيعات محلية 14%]]*14%</f>
        <v>0</v>
      </c>
      <c r="P216" s="1">
        <f>Table134[[#This Row],[مبيعات محلية 14%]]*14%</f>
        <v>0</v>
      </c>
      <c r="Q216" s="1">
        <f>Table134[[#This Row],[مشتريات محلية 14%]]+Table134[[#This Row],[مشتريات معفية]]+Table134[[#This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3</v>
      </c>
      <c r="F217" s="1">
        <f>Table134[[#This Row],[مبيعات محلية 14%]]*14%</f>
        <v>0</v>
      </c>
      <c r="I217" s="1">
        <f>Table134[[#This Row],[مبيعات جدول 5% ]]*5%</f>
        <v>0</v>
      </c>
      <c r="K217" s="1">
        <f>Table134[[#This Row],[مبيعات محلية 14%]]+Table134[[#This Row],[مبيعات معفية]]+Table134[[#This Row],[مبيعات جدول 5% ]]+Table134[[#This Row],[مبيعات تصدير]]</f>
        <v>0</v>
      </c>
      <c r="M217" s="1">
        <f>Table134[[#This Row],[مبيعات محلية 14%]]*14%</f>
        <v>0</v>
      </c>
      <c r="P217" s="1">
        <f>Table134[[#This Row],[مبيعات محلية 14%]]*14%</f>
        <v>0</v>
      </c>
      <c r="Q217" s="1">
        <f>Table134[[#This Row],[مشتريات محلية 14%]]+Table134[[#This Row],[مشتريات معفية]]+Table134[[#This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3</v>
      </c>
      <c r="F218" s="1">
        <f>Table134[[#This Row],[مبيعات محلية 14%]]*14%</f>
        <v>0</v>
      </c>
      <c r="I218" s="1">
        <f>Table134[[#This Row],[مبيعات جدول 5% ]]*5%</f>
        <v>0</v>
      </c>
      <c r="K218" s="1">
        <f>Table134[[#This Row],[مبيعات محلية 14%]]+Table134[[#This Row],[مبيعات معفية]]+Table134[[#This Row],[مبيعات جدول 5% ]]+Table134[[#This Row],[مبيعات تصدير]]</f>
        <v>0</v>
      </c>
      <c r="M218" s="1">
        <f>Table134[[#This Row],[مبيعات محلية 14%]]*14%</f>
        <v>0</v>
      </c>
      <c r="P218" s="1">
        <f>Table134[[#This Row],[مبيعات محلية 14%]]*14%</f>
        <v>0</v>
      </c>
      <c r="Q218" s="1">
        <f>Table134[[#This Row],[مشتريات محلية 14%]]+Table134[[#This Row],[مشتريات معفية]]+Table134[[#This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3</v>
      </c>
      <c r="F219" s="1">
        <f>Table134[[#This Row],[مبيعات محلية 14%]]*14%</f>
        <v>0</v>
      </c>
      <c r="I219" s="1">
        <f>Table134[[#This Row],[مبيعات جدول 5% ]]*5%</f>
        <v>0</v>
      </c>
      <c r="K219" s="1">
        <f>Table134[[#This Row],[مبيعات محلية 14%]]+Table134[[#This Row],[مبيعات معفية]]+Table134[[#This Row],[مبيعات جدول 5% ]]+Table134[[#This Row],[مبيعات تصدير]]</f>
        <v>0</v>
      </c>
      <c r="M219" s="1">
        <f>Table134[[#This Row],[مبيعات محلية 14%]]*14%</f>
        <v>0</v>
      </c>
      <c r="P219" s="1">
        <f>Table134[[#This Row],[مبيعات محلية 14%]]*14%</f>
        <v>0</v>
      </c>
      <c r="Q219" s="1">
        <f>Table134[[#This Row],[مشتريات محلية 14%]]+Table134[[#This Row],[مشتريات معفية]]+Table134[[#This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3</v>
      </c>
      <c r="F220" s="1">
        <f>Table134[[#This Row],[مبيعات محلية 14%]]*14%</f>
        <v>0</v>
      </c>
      <c r="I220" s="1">
        <f>Table134[[#This Row],[مبيعات جدول 5% ]]*5%</f>
        <v>0</v>
      </c>
      <c r="K220" s="1">
        <f>Table134[[#This Row],[مبيعات محلية 14%]]+Table134[[#This Row],[مبيعات معفية]]+Table134[[#This Row],[مبيعات جدول 5% ]]+Table134[[#This Row],[مبيعات تصدير]]</f>
        <v>0</v>
      </c>
      <c r="M220" s="1">
        <f>Table134[[#This Row],[مبيعات محلية 14%]]*14%</f>
        <v>0</v>
      </c>
      <c r="P220" s="1">
        <f>Table134[[#This Row],[مبيعات محلية 14%]]*14%</f>
        <v>0</v>
      </c>
      <c r="Q220" s="1">
        <f>Table134[[#This Row],[مشتريات محلية 14%]]+Table134[[#This Row],[مشتريات معفية]]+Table134[[#This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3</v>
      </c>
      <c r="F221" s="1">
        <f>Table134[[#This Row],[مبيعات محلية 14%]]*14%</f>
        <v>0</v>
      </c>
      <c r="I221" s="1">
        <f>Table134[[#This Row],[مبيعات جدول 5% ]]*5%</f>
        <v>0</v>
      </c>
      <c r="K221" s="1">
        <f>Table134[[#This Row],[مبيعات محلية 14%]]+Table134[[#This Row],[مبيعات معفية]]+Table134[[#This Row],[مبيعات جدول 5% ]]+Table134[[#This Row],[مبيعات تصدير]]</f>
        <v>0</v>
      </c>
      <c r="M221" s="1">
        <f>Table134[[#This Row],[مبيعات محلية 14%]]*14%</f>
        <v>0</v>
      </c>
      <c r="P221" s="1">
        <f>Table134[[#This Row],[مبيعات محلية 14%]]*14%</f>
        <v>0</v>
      </c>
      <c r="Q221" s="1">
        <f>Table134[[#This Row],[مشتريات محلية 14%]]+Table134[[#This Row],[مشتريات معفية]]+Table134[[#This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3</v>
      </c>
      <c r="F222" s="1">
        <f>Table134[[#This Row],[مبيعات محلية 14%]]*14%</f>
        <v>0</v>
      </c>
      <c r="I222" s="1">
        <f>Table134[[#This Row],[مبيعات جدول 5% ]]*5%</f>
        <v>0</v>
      </c>
      <c r="K222" s="1">
        <f>Table134[[#This Row],[مبيعات محلية 14%]]+Table134[[#This Row],[مبيعات معفية]]+Table134[[#This Row],[مبيعات جدول 5% ]]+Table134[[#This Row],[مبيعات تصدير]]</f>
        <v>0</v>
      </c>
      <c r="M222" s="1">
        <f>Table134[[#This Row],[مبيعات محلية 14%]]*14%</f>
        <v>0</v>
      </c>
      <c r="P222" s="1">
        <f>Table134[[#This Row],[مبيعات محلية 14%]]*14%</f>
        <v>0</v>
      </c>
      <c r="Q222" s="1">
        <f>Table134[[#This Row],[مشتريات محلية 14%]]+Table134[[#This Row],[مشتريات معفية]]+Table134[[#This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3</v>
      </c>
      <c r="F223" s="1">
        <f>Table134[[#This Row],[مبيعات محلية 14%]]*14%</f>
        <v>0</v>
      </c>
      <c r="I223" s="1">
        <f>Table134[[#This Row],[مبيعات جدول 5% ]]*5%</f>
        <v>0</v>
      </c>
      <c r="K223" s="1">
        <f>Table134[[#This Row],[مبيعات محلية 14%]]+Table134[[#This Row],[مبيعات معفية]]+Table134[[#This Row],[مبيعات جدول 5% ]]+Table134[[#This Row],[مبيعات تصدير]]</f>
        <v>0</v>
      </c>
      <c r="M223" s="1">
        <f>Table134[[#This Row],[مبيعات محلية 14%]]*14%</f>
        <v>0</v>
      </c>
      <c r="P223" s="1">
        <f>Table134[[#This Row],[مبيعات محلية 14%]]*14%</f>
        <v>0</v>
      </c>
      <c r="Q223" s="1">
        <f>Table134[[#This Row],[مشتريات محلية 14%]]+Table134[[#This Row],[مشتريات معفية]]+Table134[[#This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3</v>
      </c>
      <c r="F224" s="1">
        <f>Table134[[#This Row],[مبيعات محلية 14%]]*14%</f>
        <v>0</v>
      </c>
      <c r="I224" s="1">
        <f>Table134[[#This Row],[مبيعات جدول 5% ]]*5%</f>
        <v>0</v>
      </c>
      <c r="K224" s="1">
        <f>Table134[[#This Row],[مبيعات محلية 14%]]+Table134[[#This Row],[مبيعات معفية]]+Table134[[#This Row],[مبيعات جدول 5% ]]+Table134[[#This Row],[مبيعات تصدير]]</f>
        <v>0</v>
      </c>
      <c r="M224" s="1">
        <f>Table134[[#This Row],[مبيعات محلية 14%]]*14%</f>
        <v>0</v>
      </c>
      <c r="P224" s="1">
        <f>Table134[[#This Row],[مبيعات محلية 14%]]*14%</f>
        <v>0</v>
      </c>
      <c r="Q224" s="1">
        <f>Table134[[#This Row],[مشتريات محلية 14%]]+Table134[[#This Row],[مشتريات معفية]]+Table134[[#This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3</v>
      </c>
      <c r="F225" s="1">
        <f>Table134[[#This Row],[مبيعات محلية 14%]]*14%</f>
        <v>0</v>
      </c>
      <c r="I225" s="1">
        <f>Table134[[#This Row],[مبيعات جدول 5% ]]*5%</f>
        <v>0</v>
      </c>
      <c r="K225" s="1">
        <f>Table134[[#This Row],[مبيعات محلية 14%]]+Table134[[#This Row],[مبيعات معفية]]+Table134[[#This Row],[مبيعات جدول 5% ]]+Table134[[#This Row],[مبيعات تصدير]]</f>
        <v>0</v>
      </c>
      <c r="M225" s="1">
        <f>Table134[[#This Row],[مبيعات محلية 14%]]*14%</f>
        <v>0</v>
      </c>
      <c r="P225" s="1">
        <f>Table134[[#This Row],[مبيعات محلية 14%]]*14%</f>
        <v>0</v>
      </c>
      <c r="Q225" s="1">
        <f>Table134[[#This Row],[مشتريات محلية 14%]]+Table134[[#This Row],[مشتريات معفية]]+Table134[[#This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3</v>
      </c>
      <c r="F226" s="1">
        <f>Table134[[#This Row],[مبيعات محلية 14%]]*14%</f>
        <v>0</v>
      </c>
      <c r="I226" s="1">
        <f>Table134[[#This Row],[مبيعات جدول 5% ]]*5%</f>
        <v>0</v>
      </c>
      <c r="K226" s="1">
        <f>Table134[[#This Row],[مبيعات محلية 14%]]+Table134[[#This Row],[مبيعات معفية]]+Table134[[#This Row],[مبيعات جدول 5% ]]+Table134[[#This Row],[مبيعات تصدير]]</f>
        <v>0</v>
      </c>
      <c r="M226" s="1">
        <f>Table134[[#This Row],[مبيعات محلية 14%]]*14%</f>
        <v>0</v>
      </c>
      <c r="P226" s="1">
        <f>Table134[[#This Row],[مبيعات محلية 14%]]*14%</f>
        <v>0</v>
      </c>
      <c r="Q226" s="1">
        <f>Table134[[#This Row],[مشتريات محلية 14%]]+Table134[[#This Row],[مشتريات معفية]]+Table134[[#This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3</v>
      </c>
      <c r="F227" s="1">
        <f>Table134[[#This Row],[مبيعات محلية 14%]]*14%</f>
        <v>0</v>
      </c>
      <c r="I227" s="1">
        <f>Table134[[#This Row],[مبيعات جدول 5% ]]*5%</f>
        <v>0</v>
      </c>
      <c r="K227" s="1">
        <f>Table134[[#This Row],[مبيعات محلية 14%]]+Table134[[#This Row],[مبيعات معفية]]+Table134[[#This Row],[مبيعات جدول 5% ]]+Table134[[#This Row],[مبيعات تصدير]]</f>
        <v>0</v>
      </c>
      <c r="M227" s="1">
        <f>Table134[[#This Row],[مبيعات محلية 14%]]*14%</f>
        <v>0</v>
      </c>
      <c r="P227" s="1">
        <f>Table134[[#This Row],[مبيعات محلية 14%]]*14%</f>
        <v>0</v>
      </c>
      <c r="Q227" s="1">
        <f>Table134[[#This Row],[مشتريات محلية 14%]]+Table134[[#This Row],[مشتريات معفية]]+Table134[[#This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3</v>
      </c>
      <c r="F228" s="1">
        <f>Table134[[#This Row],[مبيعات محلية 14%]]*14%</f>
        <v>0</v>
      </c>
      <c r="I228" s="1">
        <f>Table134[[#This Row],[مبيعات جدول 5% ]]*5%</f>
        <v>0</v>
      </c>
      <c r="K228" s="1">
        <f>Table134[[#This Row],[مبيعات محلية 14%]]+Table134[[#This Row],[مبيعات معفية]]+Table134[[#This Row],[مبيعات جدول 5% ]]+Table134[[#This Row],[مبيعات تصدير]]</f>
        <v>0</v>
      </c>
      <c r="M228" s="1">
        <f>Table134[[#This Row],[مبيعات محلية 14%]]*14%</f>
        <v>0</v>
      </c>
      <c r="P228" s="1">
        <f>Table134[[#This Row],[مبيعات محلية 14%]]*14%</f>
        <v>0</v>
      </c>
      <c r="Q228" s="1">
        <f>Table134[[#This Row],[مشتريات محلية 14%]]+Table134[[#This Row],[مشتريات معفية]]+Table134[[#This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3</v>
      </c>
      <c r="F229" s="1">
        <f>Table134[[#This Row],[مبيعات محلية 14%]]*14%</f>
        <v>0</v>
      </c>
      <c r="I229" s="1">
        <f>Table134[[#This Row],[مبيعات جدول 5% ]]*5%</f>
        <v>0</v>
      </c>
      <c r="K229" s="1">
        <f>Table134[[#This Row],[مبيعات محلية 14%]]+Table134[[#This Row],[مبيعات معفية]]+Table134[[#This Row],[مبيعات جدول 5% ]]+Table134[[#This Row],[مبيعات تصدير]]</f>
        <v>0</v>
      </c>
      <c r="M229" s="1">
        <f>Table134[[#This Row],[مبيعات محلية 14%]]*14%</f>
        <v>0</v>
      </c>
      <c r="P229" s="1">
        <f>Table134[[#This Row],[مبيعات محلية 14%]]*14%</f>
        <v>0</v>
      </c>
      <c r="Q229" s="1">
        <f>Table134[[#This Row],[مشتريات محلية 14%]]+Table134[[#This Row],[مشتريات معفية]]+Table134[[#This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3</v>
      </c>
      <c r="F230" s="1">
        <f>Table134[[#This Row],[مبيعات محلية 14%]]*14%</f>
        <v>0</v>
      </c>
      <c r="I230" s="1">
        <f>Table134[[#This Row],[مبيعات جدول 5% ]]*5%</f>
        <v>0</v>
      </c>
      <c r="K230" s="1">
        <f>Table134[[#This Row],[مبيعات محلية 14%]]+Table134[[#This Row],[مبيعات معفية]]+Table134[[#This Row],[مبيعات جدول 5% ]]+Table134[[#This Row],[مبيعات تصدير]]</f>
        <v>0</v>
      </c>
      <c r="M230" s="1">
        <f>Table134[[#This Row],[مبيعات محلية 14%]]*14%</f>
        <v>0</v>
      </c>
      <c r="P230" s="1">
        <f>Table134[[#This Row],[مبيعات محلية 14%]]*14%</f>
        <v>0</v>
      </c>
      <c r="Q230" s="1">
        <f>Table134[[#This Row],[مشتريات محلية 14%]]+Table134[[#This Row],[مشتريات معفية]]+Table134[[#This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3</v>
      </c>
      <c r="F231" s="1">
        <f>Table134[[#This Row],[مبيعات محلية 14%]]*14%</f>
        <v>0</v>
      </c>
      <c r="I231" s="1">
        <f>Table134[[#This Row],[مبيعات جدول 5% ]]*5%</f>
        <v>0</v>
      </c>
      <c r="K231" s="1">
        <f>Table134[[#This Row],[مبيعات محلية 14%]]+Table134[[#This Row],[مبيعات معفية]]+Table134[[#This Row],[مبيعات جدول 5% ]]+Table134[[#This Row],[مبيعات تصدير]]</f>
        <v>0</v>
      </c>
      <c r="M231" s="1">
        <f>Table134[[#This Row],[مبيعات محلية 14%]]*14%</f>
        <v>0</v>
      </c>
      <c r="P231" s="1">
        <f>Table134[[#This Row],[مبيعات محلية 14%]]*14%</f>
        <v>0</v>
      </c>
      <c r="Q231" s="1">
        <f>Table134[[#This Row],[مشتريات محلية 14%]]+Table134[[#This Row],[مشتريات معفية]]+Table134[[#This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3</v>
      </c>
      <c r="F232" s="1">
        <f>Table134[[#This Row],[مبيعات محلية 14%]]*14%</f>
        <v>0</v>
      </c>
      <c r="I232" s="1">
        <f>Table134[[#This Row],[مبيعات جدول 5% ]]*5%</f>
        <v>0</v>
      </c>
      <c r="K232" s="1">
        <f>Table134[[#This Row],[مبيعات محلية 14%]]+Table134[[#This Row],[مبيعات معفية]]+Table134[[#This Row],[مبيعات جدول 5% ]]+Table134[[#This Row],[مبيعات تصدير]]</f>
        <v>0</v>
      </c>
      <c r="M232" s="1">
        <f>Table134[[#This Row],[مبيعات محلية 14%]]*14%</f>
        <v>0</v>
      </c>
      <c r="P232" s="1">
        <f>Table134[[#This Row],[مبيعات محلية 14%]]*14%</f>
        <v>0</v>
      </c>
      <c r="Q232" s="1">
        <f>Table134[[#This Row],[مشتريات محلية 14%]]+Table134[[#This Row],[مشتريات معفية]]+Table134[[#This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3</v>
      </c>
      <c r="F233" s="1">
        <f>Table134[[#This Row],[مبيعات محلية 14%]]*14%</f>
        <v>0</v>
      </c>
      <c r="I233" s="1">
        <f>Table134[[#This Row],[مبيعات جدول 5% ]]*5%</f>
        <v>0</v>
      </c>
      <c r="K233" s="1">
        <f>Table134[[#This Row],[مبيعات محلية 14%]]+Table134[[#This Row],[مبيعات معفية]]+Table134[[#This Row],[مبيعات جدول 5% ]]+Table134[[#This Row],[مبيعات تصدير]]</f>
        <v>0</v>
      </c>
      <c r="M233" s="1">
        <f>Table134[[#This Row],[مبيعات محلية 14%]]*14%</f>
        <v>0</v>
      </c>
      <c r="P233" s="1">
        <f>Table134[[#This Row],[مبيعات محلية 14%]]*14%</f>
        <v>0</v>
      </c>
      <c r="Q233" s="1">
        <f>Table134[[#This Row],[مشتريات محلية 14%]]+Table134[[#This Row],[مشتريات معفية]]+Table134[[#This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3</v>
      </c>
      <c r="F234" s="1">
        <f>Table134[[#This Row],[مبيعات محلية 14%]]*14%</f>
        <v>0</v>
      </c>
      <c r="I234" s="1">
        <f>Table134[[#This Row],[مبيعات جدول 5% ]]*5%</f>
        <v>0</v>
      </c>
      <c r="K234" s="1">
        <f>Table134[[#This Row],[مبيعات محلية 14%]]+Table134[[#This Row],[مبيعات معفية]]+Table134[[#This Row],[مبيعات جدول 5% ]]+Table134[[#This Row],[مبيعات تصدير]]</f>
        <v>0</v>
      </c>
      <c r="M234" s="1">
        <f>Table134[[#This Row],[مبيعات محلية 14%]]*14%</f>
        <v>0</v>
      </c>
      <c r="P234" s="1">
        <f>Table134[[#This Row],[مبيعات محلية 14%]]*14%</f>
        <v>0</v>
      </c>
      <c r="Q234" s="1">
        <f>Table134[[#This Row],[مشتريات محلية 14%]]+Table134[[#This Row],[مشتريات معفية]]+Table134[[#This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3</v>
      </c>
      <c r="F235" s="1">
        <f>Table134[[#This Row],[مبيعات محلية 14%]]*14%</f>
        <v>0</v>
      </c>
      <c r="I235" s="1">
        <f>Table134[[#This Row],[مبيعات جدول 5% ]]*5%</f>
        <v>0</v>
      </c>
      <c r="K235" s="1">
        <f>Table134[[#This Row],[مبيعات محلية 14%]]+Table134[[#This Row],[مبيعات معفية]]+Table134[[#This Row],[مبيعات جدول 5% ]]+Table134[[#This Row],[مبيعات تصدير]]</f>
        <v>0</v>
      </c>
      <c r="M235" s="1">
        <f>Table134[[#This Row],[مبيعات محلية 14%]]*14%</f>
        <v>0</v>
      </c>
      <c r="P235" s="1">
        <f>Table134[[#This Row],[مبيعات محلية 14%]]*14%</f>
        <v>0</v>
      </c>
      <c r="Q235" s="1">
        <f>Table134[[#This Row],[مشتريات محلية 14%]]+Table134[[#This Row],[مشتريات معفية]]+Table134[[#This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3</v>
      </c>
      <c r="F236" s="1">
        <f>Table134[[#This Row],[مبيعات محلية 14%]]*14%</f>
        <v>0</v>
      </c>
      <c r="I236" s="1">
        <f>Table134[[#This Row],[مبيعات جدول 5% ]]*5%</f>
        <v>0</v>
      </c>
      <c r="K236" s="1">
        <f>Table134[[#This Row],[مبيعات محلية 14%]]+Table134[[#This Row],[مبيعات معفية]]+Table134[[#This Row],[مبيعات جدول 5% ]]+Table134[[#This Row],[مبيعات تصدير]]</f>
        <v>0</v>
      </c>
      <c r="M236" s="1">
        <f>Table134[[#This Row],[مبيعات محلية 14%]]*14%</f>
        <v>0</v>
      </c>
      <c r="P236" s="1">
        <f>Table134[[#This Row],[مبيعات محلية 14%]]*14%</f>
        <v>0</v>
      </c>
      <c r="Q236" s="1">
        <f>Table134[[#This Row],[مشتريات محلية 14%]]+Table134[[#This Row],[مشتريات معفية]]+Table134[[#This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3</v>
      </c>
      <c r="F237" s="1">
        <f>Table134[[#This Row],[مبيعات محلية 14%]]*14%</f>
        <v>0</v>
      </c>
      <c r="I237" s="1">
        <f>Table134[[#This Row],[مبيعات جدول 5% ]]*5%</f>
        <v>0</v>
      </c>
      <c r="K237" s="1">
        <f>Table134[[#This Row],[مبيعات محلية 14%]]+Table134[[#This Row],[مبيعات معفية]]+Table134[[#This Row],[مبيعات جدول 5% ]]+Table134[[#This Row],[مبيعات تصدير]]</f>
        <v>0</v>
      </c>
      <c r="M237" s="1">
        <f>Table134[[#This Row],[مبيعات محلية 14%]]*14%</f>
        <v>0</v>
      </c>
      <c r="P237" s="1">
        <f>Table134[[#This Row],[مبيعات محلية 14%]]*14%</f>
        <v>0</v>
      </c>
      <c r="Q237" s="1">
        <f>Table134[[#This Row],[مشتريات محلية 14%]]+Table134[[#This Row],[مشتريات معفية]]+Table134[[#This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3</v>
      </c>
      <c r="F238" s="1">
        <f>Table134[[#This Row],[مبيعات محلية 14%]]*14%</f>
        <v>0</v>
      </c>
      <c r="I238" s="1">
        <f>Table134[[#This Row],[مبيعات جدول 5% ]]*5%</f>
        <v>0</v>
      </c>
      <c r="K238" s="1">
        <f>Table134[[#This Row],[مبيعات محلية 14%]]+Table134[[#This Row],[مبيعات معفية]]+Table134[[#This Row],[مبيعات جدول 5% ]]+Table134[[#This Row],[مبيعات تصدير]]</f>
        <v>0</v>
      </c>
      <c r="M238" s="1">
        <f>Table134[[#This Row],[مبيعات محلية 14%]]*14%</f>
        <v>0</v>
      </c>
      <c r="P238" s="1">
        <f>Table134[[#This Row],[مبيعات محلية 14%]]*14%</f>
        <v>0</v>
      </c>
      <c r="Q238" s="1">
        <f>Table134[[#This Row],[مشتريات محلية 14%]]+Table134[[#This Row],[مشتريات معفية]]+Table134[[#This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3</v>
      </c>
      <c r="F239" s="1">
        <f>Table134[[#This Row],[مبيعات محلية 14%]]*14%</f>
        <v>0</v>
      </c>
      <c r="I239" s="1">
        <f>Table134[[#This Row],[مبيعات جدول 5% ]]*5%</f>
        <v>0</v>
      </c>
      <c r="K239" s="1">
        <f>Table134[[#This Row],[مبيعات محلية 14%]]+Table134[[#This Row],[مبيعات معفية]]+Table134[[#This Row],[مبيعات جدول 5% ]]+Table134[[#This Row],[مبيعات تصدير]]</f>
        <v>0</v>
      </c>
      <c r="M239" s="1">
        <f>Table134[[#This Row],[مبيعات محلية 14%]]*14%</f>
        <v>0</v>
      </c>
      <c r="P239" s="1">
        <f>Table134[[#This Row],[مبيعات محلية 14%]]*14%</f>
        <v>0</v>
      </c>
      <c r="Q239" s="1">
        <f>Table134[[#This Row],[مشتريات محلية 14%]]+Table134[[#This Row],[مشتريات معفية]]+Table134[[#This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3</v>
      </c>
      <c r="F240" s="1">
        <f>Table134[[#This Row],[مبيعات محلية 14%]]*14%</f>
        <v>0</v>
      </c>
      <c r="I240" s="1">
        <f>Table134[[#This Row],[مبيعات جدول 5% ]]*5%</f>
        <v>0</v>
      </c>
      <c r="K240" s="1">
        <f>Table134[[#This Row],[مبيعات محلية 14%]]+Table134[[#This Row],[مبيعات معفية]]+Table134[[#This Row],[مبيعات جدول 5% ]]+Table134[[#This Row],[مبيعات تصدير]]</f>
        <v>0</v>
      </c>
      <c r="M240" s="1">
        <f>Table134[[#This Row],[مبيعات محلية 14%]]*14%</f>
        <v>0</v>
      </c>
      <c r="P240" s="1">
        <f>Table134[[#This Row],[مبيعات محلية 14%]]*14%</f>
        <v>0</v>
      </c>
      <c r="Q240" s="1">
        <f>Table134[[#This Row],[مشتريات محلية 14%]]+Table134[[#This Row],[مشتريات معفية]]+Table134[[#This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3</v>
      </c>
      <c r="F241" s="1">
        <f>Table134[[#This Row],[مبيعات محلية 14%]]*14%</f>
        <v>0</v>
      </c>
      <c r="I241" s="1">
        <f>Table134[[#This Row],[مبيعات جدول 5% ]]*5%</f>
        <v>0</v>
      </c>
      <c r="K241" s="1">
        <f>Table134[[#This Row],[مبيعات محلية 14%]]+Table134[[#This Row],[مبيعات معفية]]+Table134[[#This Row],[مبيعات جدول 5% ]]+Table134[[#This Row],[مبيعات تصدير]]</f>
        <v>0</v>
      </c>
      <c r="M241" s="1">
        <f>Table134[[#This Row],[مبيعات محلية 14%]]*14%</f>
        <v>0</v>
      </c>
      <c r="P241" s="1">
        <f>Table134[[#This Row],[مبيعات محلية 14%]]*14%</f>
        <v>0</v>
      </c>
      <c r="Q241" s="1">
        <f>Table134[[#This Row],[مشتريات محلية 14%]]+Table134[[#This Row],[مشتريات معفية]]+Table134[[#This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3</v>
      </c>
      <c r="F242" s="1">
        <f>Table134[[#This Row],[مبيعات محلية 14%]]*14%</f>
        <v>0</v>
      </c>
      <c r="I242" s="1">
        <f>Table134[[#This Row],[مبيعات جدول 5% ]]*5%</f>
        <v>0</v>
      </c>
      <c r="K242" s="1">
        <f>Table134[[#This Row],[مبيعات محلية 14%]]+Table134[[#This Row],[مبيعات معفية]]+Table134[[#This Row],[مبيعات جدول 5% ]]+Table134[[#This Row],[مبيعات تصدير]]</f>
        <v>0</v>
      </c>
      <c r="M242" s="1">
        <f>Table134[[#This Row],[مبيعات محلية 14%]]*14%</f>
        <v>0</v>
      </c>
      <c r="P242" s="1">
        <f>Table134[[#This Row],[مبيعات محلية 14%]]*14%</f>
        <v>0</v>
      </c>
      <c r="Q242" s="1">
        <f>Table134[[#This Row],[مشتريات محلية 14%]]+Table134[[#This Row],[مشتريات معفية]]+Table134[[#This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3</v>
      </c>
      <c r="F243" s="1">
        <f>Table134[[#This Row],[مبيعات محلية 14%]]*14%</f>
        <v>0</v>
      </c>
      <c r="I243" s="1">
        <f>Table134[[#This Row],[مبيعات جدول 5% ]]*5%</f>
        <v>0</v>
      </c>
      <c r="K243" s="1">
        <f>Table134[[#This Row],[مبيعات محلية 14%]]+Table134[[#This Row],[مبيعات معفية]]+Table134[[#This Row],[مبيعات جدول 5% ]]+Table134[[#This Row],[مبيعات تصدير]]</f>
        <v>0</v>
      </c>
      <c r="M243" s="1">
        <f>Table134[[#This Row],[مبيعات محلية 14%]]*14%</f>
        <v>0</v>
      </c>
      <c r="P243" s="1">
        <f>Table134[[#This Row],[مبيعات محلية 14%]]*14%</f>
        <v>0</v>
      </c>
      <c r="Q243" s="1">
        <f>Table134[[#This Row],[مشتريات محلية 14%]]+Table134[[#This Row],[مشتريات معفية]]+Table134[[#This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3</v>
      </c>
      <c r="F244" s="1">
        <f>Table134[[#This Row],[مبيعات محلية 14%]]*14%</f>
        <v>0</v>
      </c>
      <c r="I244" s="1">
        <f>Table134[[#This Row],[مبيعات جدول 5% ]]*5%</f>
        <v>0</v>
      </c>
      <c r="K244" s="1">
        <f>Table134[[#This Row],[مبيعات محلية 14%]]+Table134[[#This Row],[مبيعات معفية]]+Table134[[#This Row],[مبيعات جدول 5% ]]+Table134[[#This Row],[مبيعات تصدير]]</f>
        <v>0</v>
      </c>
      <c r="M244" s="1">
        <f>Table134[[#This Row],[مبيعات محلية 14%]]*14%</f>
        <v>0</v>
      </c>
      <c r="P244" s="1">
        <f>Table134[[#This Row],[مبيعات محلية 14%]]*14%</f>
        <v>0</v>
      </c>
      <c r="Q244" s="1">
        <f>Table134[[#This Row],[مشتريات محلية 14%]]+Table134[[#This Row],[مشتريات معفية]]+Table134[[#This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3</v>
      </c>
      <c r="F245" s="1">
        <f>Table134[[#This Row],[مبيعات محلية 14%]]*14%</f>
        <v>0</v>
      </c>
      <c r="I245" s="1">
        <f>Table134[[#This Row],[مبيعات جدول 5% ]]*5%</f>
        <v>0</v>
      </c>
      <c r="K245" s="1">
        <f>Table134[[#This Row],[مبيعات محلية 14%]]+Table134[[#This Row],[مبيعات معفية]]+Table134[[#This Row],[مبيعات جدول 5% ]]+Table134[[#This Row],[مبيعات تصدير]]</f>
        <v>0</v>
      </c>
      <c r="M245" s="1">
        <f>Table134[[#This Row],[مبيعات محلية 14%]]*14%</f>
        <v>0</v>
      </c>
      <c r="P245" s="1">
        <f>Table134[[#This Row],[مبيعات محلية 14%]]*14%</f>
        <v>0</v>
      </c>
      <c r="Q245" s="1">
        <f>Table134[[#This Row],[مشتريات محلية 14%]]+Table134[[#This Row],[مشتريات معفية]]+Table134[[#This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3</v>
      </c>
      <c r="F246" s="1">
        <f>Table134[[#This Row],[مبيعات محلية 14%]]*14%</f>
        <v>0</v>
      </c>
      <c r="I246" s="1">
        <f>Table134[[#This Row],[مبيعات جدول 5% ]]*5%</f>
        <v>0</v>
      </c>
      <c r="K246" s="1">
        <f>Table134[[#This Row],[مبيعات محلية 14%]]+Table134[[#This Row],[مبيعات معفية]]+Table134[[#This Row],[مبيعات جدول 5% ]]+Table134[[#This Row],[مبيعات تصدير]]</f>
        <v>0</v>
      </c>
      <c r="M246" s="1">
        <f>Table134[[#This Row],[مبيعات محلية 14%]]*14%</f>
        <v>0</v>
      </c>
      <c r="P246" s="1">
        <f>Table134[[#This Row],[مبيعات محلية 14%]]*14%</f>
        <v>0</v>
      </c>
      <c r="Q246" s="1">
        <f>Table134[[#This Row],[مشتريات محلية 14%]]+Table134[[#This Row],[مشتريات معفية]]+Table134[[#This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3</v>
      </c>
      <c r="F247" s="1">
        <f>Table134[[#This Row],[مبيعات محلية 14%]]*14%</f>
        <v>0</v>
      </c>
      <c r="I247" s="1">
        <f>Table134[[#This Row],[مبيعات جدول 5% ]]*5%</f>
        <v>0</v>
      </c>
      <c r="K247" s="1">
        <f>Table134[[#This Row],[مبيعات محلية 14%]]+Table134[[#This Row],[مبيعات معفية]]+Table134[[#This Row],[مبيعات جدول 5% ]]+Table134[[#This Row],[مبيعات تصدير]]</f>
        <v>0</v>
      </c>
      <c r="M247" s="1">
        <f>Table134[[#This Row],[مبيعات محلية 14%]]*14%</f>
        <v>0</v>
      </c>
      <c r="P247" s="1">
        <f>Table134[[#This Row],[مبيعات محلية 14%]]*14%</f>
        <v>0</v>
      </c>
      <c r="Q247" s="1">
        <f>Table134[[#This Row],[مشتريات محلية 14%]]+Table134[[#This Row],[مشتريات معفية]]+Table134[[#This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3</v>
      </c>
      <c r="F248" s="1">
        <f>Table134[[#This Row],[مبيعات محلية 14%]]*14%</f>
        <v>0</v>
      </c>
      <c r="I248" s="1">
        <f>Table134[[#This Row],[مبيعات جدول 5% ]]*5%</f>
        <v>0</v>
      </c>
      <c r="K248" s="1">
        <f>Table134[[#This Row],[مبيعات محلية 14%]]+Table134[[#This Row],[مبيعات معفية]]+Table134[[#This Row],[مبيعات جدول 5% ]]+Table134[[#This Row],[مبيعات تصدير]]</f>
        <v>0</v>
      </c>
      <c r="M248" s="1">
        <f>Table134[[#This Row],[مبيعات محلية 14%]]*14%</f>
        <v>0</v>
      </c>
      <c r="P248" s="1">
        <f>Table134[[#This Row],[مبيعات محلية 14%]]*14%</f>
        <v>0</v>
      </c>
      <c r="Q248" s="1">
        <f>Table134[[#This Row],[مشتريات محلية 14%]]+Table134[[#This Row],[مشتريات معفية]]+Table134[[#This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3</v>
      </c>
      <c r="F249" s="1">
        <f>Table134[[#This Row],[مبيعات محلية 14%]]*14%</f>
        <v>0</v>
      </c>
      <c r="I249" s="1">
        <f>Table134[[#This Row],[مبيعات جدول 5% ]]*5%</f>
        <v>0</v>
      </c>
      <c r="K249" s="1">
        <f>Table134[[#This Row],[مبيعات محلية 14%]]+Table134[[#This Row],[مبيعات معفية]]+Table134[[#This Row],[مبيعات جدول 5% ]]+Table134[[#This Row],[مبيعات تصدير]]</f>
        <v>0</v>
      </c>
      <c r="M249" s="1">
        <f>Table134[[#This Row],[مبيعات محلية 14%]]*14%</f>
        <v>0</v>
      </c>
      <c r="P249" s="1">
        <f>Table134[[#This Row],[مبيعات محلية 14%]]*14%</f>
        <v>0</v>
      </c>
      <c r="Q249" s="1">
        <f>Table134[[#This Row],[مشتريات محلية 14%]]+Table134[[#This Row],[مشتريات معفية]]+Table134[[#This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3</v>
      </c>
      <c r="F250" s="1">
        <f>Table134[[#This Row],[مبيعات محلية 14%]]*14%</f>
        <v>0</v>
      </c>
      <c r="I250" s="1">
        <f>Table134[[#This Row],[مبيعات جدول 5% ]]*5%</f>
        <v>0</v>
      </c>
      <c r="K250" s="1">
        <f>Table134[[#This Row],[مبيعات محلية 14%]]+Table134[[#This Row],[مبيعات معفية]]+Table134[[#This Row],[مبيعات جدول 5% ]]+Table134[[#This Row],[مبيعات تصدير]]</f>
        <v>0</v>
      </c>
      <c r="M250" s="1">
        <f>Table134[[#This Row],[مبيعات محلية 14%]]*14%</f>
        <v>0</v>
      </c>
      <c r="P250" s="1">
        <f>Table134[[#This Row],[مبيعات محلية 14%]]*14%</f>
        <v>0</v>
      </c>
      <c r="Q250" s="1">
        <f>Table134[[#This Row],[مشتريات محلية 14%]]+Table134[[#This Row],[مشتريات معفية]]+Table134[[#This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3</v>
      </c>
      <c r="F251" s="1">
        <f>Table134[[#This Row],[مبيعات محلية 14%]]*14%</f>
        <v>0</v>
      </c>
      <c r="I251" s="1">
        <f>Table134[[#This Row],[مبيعات جدول 5% ]]*5%</f>
        <v>0</v>
      </c>
      <c r="K251" s="1">
        <f>Table134[[#This Row],[مبيعات محلية 14%]]+Table134[[#This Row],[مبيعات معفية]]+Table134[[#This Row],[مبيعات جدول 5% ]]+Table134[[#This Row],[مبيعات تصدير]]</f>
        <v>0</v>
      </c>
      <c r="M251" s="1">
        <f>Table134[[#This Row],[مبيعات محلية 14%]]*14%</f>
        <v>0</v>
      </c>
      <c r="P251" s="1">
        <f>Table134[[#This Row],[مبيعات محلية 14%]]*14%</f>
        <v>0</v>
      </c>
      <c r="Q251" s="1">
        <f>Table134[[#This Row],[مشتريات محلية 14%]]+Table134[[#This Row],[مشتريات معفية]]+Table134[[#This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3</v>
      </c>
      <c r="F252" s="1">
        <f>Table134[[#This Row],[مبيعات محلية 14%]]*14%</f>
        <v>0</v>
      </c>
      <c r="I252" s="1">
        <f>Table134[[#This Row],[مبيعات جدول 5% ]]*5%</f>
        <v>0</v>
      </c>
      <c r="K252" s="1">
        <f>Table134[[#This Row],[مبيعات محلية 14%]]+Table134[[#This Row],[مبيعات معفية]]+Table134[[#This Row],[مبيعات جدول 5% ]]+Table134[[#This Row],[مبيعات تصدير]]</f>
        <v>0</v>
      </c>
      <c r="M252" s="1">
        <f>Table134[[#This Row],[مبيعات محلية 14%]]*14%</f>
        <v>0</v>
      </c>
      <c r="P252" s="1">
        <f>Table134[[#This Row],[مبيعات محلية 14%]]*14%</f>
        <v>0</v>
      </c>
      <c r="Q252" s="1">
        <f>Table134[[#This Row],[مشتريات محلية 14%]]+Table134[[#This Row],[مشتريات معفية]]+Table134[[#This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3</v>
      </c>
      <c r="F253" s="1">
        <f>Table134[[#This Row],[مبيعات محلية 14%]]*14%</f>
        <v>0</v>
      </c>
      <c r="I253" s="1">
        <f>Table134[[#This Row],[مبيعات جدول 5% ]]*5%</f>
        <v>0</v>
      </c>
      <c r="K253" s="1">
        <f>Table134[[#This Row],[مبيعات محلية 14%]]+Table134[[#This Row],[مبيعات معفية]]+Table134[[#This Row],[مبيعات جدول 5% ]]+Table134[[#This Row],[مبيعات تصدير]]</f>
        <v>0</v>
      </c>
      <c r="M253" s="1">
        <f>Table134[[#This Row],[مبيعات محلية 14%]]*14%</f>
        <v>0</v>
      </c>
      <c r="P253" s="1">
        <f>Table134[[#This Row],[مبيعات محلية 14%]]*14%</f>
        <v>0</v>
      </c>
      <c r="Q253" s="1">
        <f>Table134[[#This Row],[مشتريات محلية 14%]]+Table134[[#This Row],[مشتريات معفية]]+Table134[[#This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3</v>
      </c>
      <c r="F254" s="1">
        <f>Table134[[#This Row],[مبيعات محلية 14%]]*14%</f>
        <v>0</v>
      </c>
      <c r="I254" s="1">
        <f>Table134[[#This Row],[مبيعات جدول 5% ]]*5%</f>
        <v>0</v>
      </c>
      <c r="K254" s="1">
        <f>Table134[[#This Row],[مبيعات محلية 14%]]+Table134[[#This Row],[مبيعات معفية]]+Table134[[#This Row],[مبيعات جدول 5% ]]+Table134[[#This Row],[مبيعات تصدير]]</f>
        <v>0</v>
      </c>
      <c r="M254" s="1">
        <f>Table134[[#This Row],[مبيعات محلية 14%]]*14%</f>
        <v>0</v>
      </c>
      <c r="P254" s="1">
        <f>Table134[[#This Row],[مبيعات محلية 14%]]*14%</f>
        <v>0</v>
      </c>
      <c r="Q254" s="1">
        <f>Table134[[#This Row],[مشتريات محلية 14%]]+Table134[[#This Row],[مشتريات معفية]]+Table134[[#This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3</v>
      </c>
      <c r="F255" s="1">
        <f>Table134[[#This Row],[مبيعات محلية 14%]]*14%</f>
        <v>0</v>
      </c>
      <c r="I255" s="1">
        <f>Table134[[#This Row],[مبيعات جدول 5% ]]*5%</f>
        <v>0</v>
      </c>
      <c r="K255" s="1">
        <f>Table134[[#This Row],[مبيعات محلية 14%]]+Table134[[#This Row],[مبيعات معفية]]+Table134[[#This Row],[مبيعات جدول 5% ]]+Table134[[#This Row],[مبيعات تصدير]]</f>
        <v>0</v>
      </c>
      <c r="M255" s="1">
        <f>Table134[[#This Row],[مبيعات محلية 14%]]*14%</f>
        <v>0</v>
      </c>
      <c r="P255" s="1">
        <f>Table134[[#This Row],[مبيعات محلية 14%]]*14%</f>
        <v>0</v>
      </c>
      <c r="Q255" s="1">
        <f>Table134[[#This Row],[مشتريات محلية 14%]]+Table134[[#This Row],[مشتريات معفية]]+Table134[[#This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3</v>
      </c>
      <c r="F256" s="1">
        <f>Table134[[#This Row],[مبيعات محلية 14%]]*14%</f>
        <v>0</v>
      </c>
      <c r="I256" s="1">
        <f>Table134[[#This Row],[مبيعات جدول 5% ]]*5%</f>
        <v>0</v>
      </c>
      <c r="K256" s="1">
        <f>Table134[[#This Row],[مبيعات محلية 14%]]+Table134[[#This Row],[مبيعات معفية]]+Table134[[#This Row],[مبيعات جدول 5% ]]+Table134[[#This Row],[مبيعات تصدير]]</f>
        <v>0</v>
      </c>
      <c r="M256" s="1">
        <f>Table134[[#This Row],[مبيعات محلية 14%]]*14%</f>
        <v>0</v>
      </c>
      <c r="P256" s="1">
        <f>Table134[[#This Row],[مبيعات محلية 14%]]*14%</f>
        <v>0</v>
      </c>
      <c r="Q256" s="1">
        <f>Table134[[#This Row],[مشتريات محلية 14%]]+Table134[[#This Row],[مشتريات معفية]]+Table134[[#This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3</v>
      </c>
      <c r="F257" s="1">
        <f>Table134[[#This Row],[مبيعات محلية 14%]]*14%</f>
        <v>0</v>
      </c>
      <c r="I257" s="1">
        <f>Table134[[#This Row],[مبيعات جدول 5% ]]*5%</f>
        <v>0</v>
      </c>
      <c r="K257" s="1">
        <f>Table134[[#This Row],[مبيعات محلية 14%]]+Table134[[#This Row],[مبيعات معفية]]+Table134[[#This Row],[مبيعات جدول 5% ]]+Table134[[#This Row],[مبيعات تصدير]]</f>
        <v>0</v>
      </c>
      <c r="M257" s="1">
        <f>Table134[[#This Row],[مبيعات محلية 14%]]*14%</f>
        <v>0</v>
      </c>
      <c r="P257" s="1">
        <f>Table134[[#This Row],[مبيعات محلية 14%]]*14%</f>
        <v>0</v>
      </c>
      <c r="Q257" s="1">
        <f>Table134[[#This Row],[مشتريات محلية 14%]]+Table134[[#This Row],[مشتريات معفية]]+Table134[[#This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3</v>
      </c>
      <c r="F258" s="1">
        <f>Table134[[#This Row],[مبيعات محلية 14%]]*14%</f>
        <v>0</v>
      </c>
      <c r="I258" s="1">
        <f>Table134[[#This Row],[مبيعات جدول 5% ]]*5%</f>
        <v>0</v>
      </c>
      <c r="K258" s="1">
        <f>Table134[[#This Row],[مبيعات محلية 14%]]+Table134[[#This Row],[مبيعات معفية]]+Table134[[#This Row],[مبيعات جدول 5% ]]+Table134[[#This Row],[مبيعات تصدير]]</f>
        <v>0</v>
      </c>
      <c r="M258" s="1">
        <f>Table134[[#This Row],[مبيعات محلية 14%]]*14%</f>
        <v>0</v>
      </c>
      <c r="P258" s="1">
        <f>Table134[[#This Row],[مبيعات محلية 14%]]*14%</f>
        <v>0</v>
      </c>
      <c r="Q258" s="1">
        <f>Table134[[#This Row],[مشتريات محلية 14%]]+Table134[[#This Row],[مشتريات معفية]]+Table134[[#This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3</v>
      </c>
      <c r="F259" s="1">
        <f>Table134[[#This Row],[مبيعات محلية 14%]]*14%</f>
        <v>0</v>
      </c>
      <c r="I259" s="1">
        <f>Table134[[#This Row],[مبيعات جدول 5% ]]*5%</f>
        <v>0</v>
      </c>
      <c r="K259" s="1">
        <f>Table134[[#This Row],[مبيعات محلية 14%]]+Table134[[#This Row],[مبيعات معفية]]+Table134[[#This Row],[مبيعات جدول 5% ]]+Table134[[#This Row],[مبيعات تصدير]]</f>
        <v>0</v>
      </c>
      <c r="M259" s="1">
        <f>Table134[[#This Row],[مبيعات محلية 14%]]*14%</f>
        <v>0</v>
      </c>
      <c r="P259" s="1">
        <f>Table134[[#This Row],[مبيعات محلية 14%]]*14%</f>
        <v>0</v>
      </c>
      <c r="Q259" s="1">
        <f>Table134[[#This Row],[مشتريات محلية 14%]]+Table134[[#This Row],[مشتريات معفية]]+Table134[[#This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3</v>
      </c>
      <c r="F260" s="1">
        <f>Table134[[#This Row],[مبيعات محلية 14%]]*14%</f>
        <v>0</v>
      </c>
      <c r="I260" s="1">
        <f>Table134[[#This Row],[مبيعات جدول 5% ]]*5%</f>
        <v>0</v>
      </c>
      <c r="K260" s="1">
        <f>Table134[[#This Row],[مبيعات محلية 14%]]+Table134[[#This Row],[مبيعات معفية]]+Table134[[#This Row],[مبيعات جدول 5% ]]+Table134[[#This Row],[مبيعات تصدير]]</f>
        <v>0</v>
      </c>
      <c r="M260" s="1">
        <f>Table134[[#This Row],[مبيعات محلية 14%]]*14%</f>
        <v>0</v>
      </c>
      <c r="P260" s="1">
        <f>Table134[[#This Row],[مبيعات محلية 14%]]*14%</f>
        <v>0</v>
      </c>
      <c r="Q260" s="1">
        <f>Table134[[#This Row],[مشتريات محلية 14%]]+Table134[[#This Row],[مشتريات معفية]]+Table134[[#This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3</v>
      </c>
      <c r="F261" s="1">
        <f>Table134[[#This Row],[مبيعات محلية 14%]]*14%</f>
        <v>0</v>
      </c>
      <c r="I261" s="1">
        <f>Table134[[#This Row],[مبيعات جدول 5% ]]*5%</f>
        <v>0</v>
      </c>
      <c r="K261" s="1">
        <f>Table134[[#This Row],[مبيعات محلية 14%]]+Table134[[#This Row],[مبيعات معفية]]+Table134[[#This Row],[مبيعات جدول 5% ]]+Table134[[#This Row],[مبيعات تصدير]]</f>
        <v>0</v>
      </c>
      <c r="M261" s="1">
        <f>Table134[[#This Row],[مبيعات محلية 14%]]*14%</f>
        <v>0</v>
      </c>
      <c r="P261" s="1">
        <f>Table134[[#This Row],[مبيعات محلية 14%]]*14%</f>
        <v>0</v>
      </c>
      <c r="Q261" s="1">
        <f>Table134[[#This Row],[مشتريات محلية 14%]]+Table134[[#This Row],[مشتريات معفية]]+Table134[[#This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3</v>
      </c>
      <c r="F262" s="1">
        <f>Table134[[#This Row],[مبيعات محلية 14%]]*14%</f>
        <v>0</v>
      </c>
      <c r="I262" s="1">
        <f>Table134[[#This Row],[مبيعات جدول 5% ]]*5%</f>
        <v>0</v>
      </c>
      <c r="K262" s="1">
        <f>Table134[[#This Row],[مبيعات محلية 14%]]+Table134[[#This Row],[مبيعات معفية]]+Table134[[#This Row],[مبيعات جدول 5% ]]+Table134[[#This Row],[مبيعات تصدير]]</f>
        <v>0</v>
      </c>
      <c r="M262" s="1">
        <f>Table134[[#This Row],[مبيعات محلية 14%]]*14%</f>
        <v>0</v>
      </c>
      <c r="P262" s="1">
        <f>Table134[[#This Row],[مبيعات محلية 14%]]*14%</f>
        <v>0</v>
      </c>
      <c r="Q262" s="1">
        <f>Table134[[#This Row],[مشتريات محلية 14%]]+Table134[[#This Row],[مشتريات معفية]]+Table134[[#This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3</v>
      </c>
      <c r="F263" s="1">
        <f>Table134[[#This Row],[مبيعات محلية 14%]]*14%</f>
        <v>0</v>
      </c>
      <c r="I263" s="1">
        <f>Table134[[#This Row],[مبيعات جدول 5% ]]*5%</f>
        <v>0</v>
      </c>
      <c r="K263" s="1">
        <f>Table134[[#This Row],[مبيعات محلية 14%]]+Table134[[#This Row],[مبيعات معفية]]+Table134[[#This Row],[مبيعات جدول 5% ]]+Table134[[#This Row],[مبيعات تصدير]]</f>
        <v>0</v>
      </c>
      <c r="M263" s="1">
        <f>Table134[[#This Row],[مبيعات محلية 14%]]*14%</f>
        <v>0</v>
      </c>
      <c r="P263" s="1">
        <f>Table134[[#This Row],[مبيعات محلية 14%]]*14%</f>
        <v>0</v>
      </c>
      <c r="Q263" s="1">
        <f>Table134[[#This Row],[مشتريات محلية 14%]]+Table134[[#This Row],[مشتريات معفية]]+Table134[[#This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3</v>
      </c>
      <c r="F264" s="1">
        <f>Table134[[#This Row],[مبيعات محلية 14%]]*14%</f>
        <v>0</v>
      </c>
      <c r="I264" s="1">
        <f>Table134[[#This Row],[مبيعات جدول 5% ]]*5%</f>
        <v>0</v>
      </c>
      <c r="K264" s="1">
        <f>Table134[[#This Row],[مبيعات محلية 14%]]+Table134[[#This Row],[مبيعات معفية]]+Table134[[#This Row],[مبيعات جدول 5% ]]+Table134[[#This Row],[مبيعات تصدير]]</f>
        <v>0</v>
      </c>
      <c r="M264" s="1">
        <f>Table134[[#This Row],[مبيعات محلية 14%]]*14%</f>
        <v>0</v>
      </c>
      <c r="P264" s="1">
        <f>Table134[[#This Row],[مبيعات محلية 14%]]*14%</f>
        <v>0</v>
      </c>
      <c r="Q264" s="1">
        <f>Table134[[#This Row],[مشتريات محلية 14%]]+Table134[[#This Row],[مشتريات معفية]]+Table134[[#This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3</v>
      </c>
      <c r="F265" s="1">
        <f>Table134[[#This Row],[مبيعات محلية 14%]]*14%</f>
        <v>0</v>
      </c>
      <c r="I265" s="1">
        <f>Table134[[#This Row],[مبيعات جدول 5% ]]*5%</f>
        <v>0</v>
      </c>
      <c r="K265" s="1">
        <f>Table134[[#This Row],[مبيعات محلية 14%]]+Table134[[#This Row],[مبيعات معفية]]+Table134[[#This Row],[مبيعات جدول 5% ]]+Table134[[#This Row],[مبيعات تصدير]]</f>
        <v>0</v>
      </c>
      <c r="M265" s="1">
        <f>Table134[[#This Row],[مبيعات محلية 14%]]*14%</f>
        <v>0</v>
      </c>
      <c r="P265" s="1">
        <f>Table134[[#This Row],[مبيعات محلية 14%]]*14%</f>
        <v>0</v>
      </c>
      <c r="Q265" s="1">
        <f>Table134[[#This Row],[مشتريات محلية 14%]]+Table134[[#This Row],[مشتريات معفية]]+Table134[[#This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3</v>
      </c>
      <c r="F266" s="1">
        <f>Table134[[#This Row],[مبيعات محلية 14%]]*14%</f>
        <v>0</v>
      </c>
      <c r="I266" s="1">
        <f>Table134[[#This Row],[مبيعات جدول 5% ]]*5%</f>
        <v>0</v>
      </c>
      <c r="K266" s="1">
        <f>Table134[[#This Row],[مبيعات محلية 14%]]+Table134[[#This Row],[مبيعات معفية]]+Table134[[#This Row],[مبيعات جدول 5% ]]+Table134[[#This Row],[مبيعات تصدير]]</f>
        <v>0</v>
      </c>
      <c r="M266" s="1">
        <f>Table134[[#This Row],[مبيعات محلية 14%]]*14%</f>
        <v>0</v>
      </c>
      <c r="P266" s="1">
        <f>Table134[[#This Row],[مبيعات محلية 14%]]*14%</f>
        <v>0</v>
      </c>
      <c r="Q266" s="1">
        <f>Table134[[#This Row],[مشتريات محلية 14%]]+Table134[[#This Row],[مشتريات معفية]]+Table134[[#This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3</v>
      </c>
      <c r="F267" s="1">
        <f>Table134[[#This Row],[مبيعات محلية 14%]]*14%</f>
        <v>0</v>
      </c>
      <c r="I267" s="1">
        <f>Table134[[#This Row],[مبيعات جدول 5% ]]*5%</f>
        <v>0</v>
      </c>
      <c r="K267" s="1">
        <f>Table134[[#This Row],[مبيعات محلية 14%]]+Table134[[#This Row],[مبيعات معفية]]+Table134[[#This Row],[مبيعات جدول 5% ]]+Table134[[#This Row],[مبيعات تصدير]]</f>
        <v>0</v>
      </c>
      <c r="M267" s="1">
        <f>Table134[[#This Row],[مبيعات محلية 14%]]*14%</f>
        <v>0</v>
      </c>
      <c r="P267" s="1">
        <f>Table134[[#This Row],[مبيعات محلية 14%]]*14%</f>
        <v>0</v>
      </c>
      <c r="Q267" s="1">
        <f>Table134[[#This Row],[مشتريات محلية 14%]]+Table134[[#This Row],[مشتريات معفية]]+Table134[[#This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3</v>
      </c>
      <c r="F268" s="1">
        <f>Table134[[#This Row],[مبيعات محلية 14%]]*14%</f>
        <v>0</v>
      </c>
      <c r="I268" s="1">
        <f>Table134[[#This Row],[مبيعات جدول 5% ]]*5%</f>
        <v>0</v>
      </c>
      <c r="K268" s="1">
        <f>Table134[[#This Row],[مبيعات محلية 14%]]+Table134[[#This Row],[مبيعات معفية]]+Table134[[#This Row],[مبيعات جدول 5% ]]+Table134[[#This Row],[مبيعات تصدير]]</f>
        <v>0</v>
      </c>
      <c r="M268" s="1">
        <f>Table134[[#This Row],[مبيعات محلية 14%]]*14%</f>
        <v>0</v>
      </c>
      <c r="P268" s="1">
        <f>Table134[[#This Row],[مبيعات محلية 14%]]*14%</f>
        <v>0</v>
      </c>
      <c r="Q268" s="1">
        <f>Table134[[#This Row],[مشتريات محلية 14%]]+Table134[[#This Row],[مشتريات معفية]]+Table134[[#This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3</v>
      </c>
      <c r="F269" s="1">
        <f>Table134[[#This Row],[مبيعات محلية 14%]]*14%</f>
        <v>0</v>
      </c>
      <c r="I269" s="1">
        <f>Table134[[#This Row],[مبيعات جدول 5% ]]*5%</f>
        <v>0</v>
      </c>
      <c r="K269" s="1">
        <f>Table134[[#This Row],[مبيعات محلية 14%]]+Table134[[#This Row],[مبيعات معفية]]+Table134[[#This Row],[مبيعات جدول 5% ]]+Table134[[#This Row],[مبيعات تصدير]]</f>
        <v>0</v>
      </c>
      <c r="M269" s="1">
        <f>Table134[[#This Row],[مبيعات محلية 14%]]*14%</f>
        <v>0</v>
      </c>
      <c r="P269" s="1">
        <f>Table134[[#This Row],[مبيعات محلية 14%]]*14%</f>
        <v>0</v>
      </c>
      <c r="Q269" s="1">
        <f>Table134[[#This Row],[مشتريات محلية 14%]]+Table134[[#This Row],[مشتريات معفية]]+Table134[[#This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3</v>
      </c>
      <c r="F270" s="1">
        <f>Table134[[#This Row],[مبيعات محلية 14%]]*14%</f>
        <v>0</v>
      </c>
      <c r="I270" s="1">
        <f>Table134[[#This Row],[مبيعات جدول 5% ]]*5%</f>
        <v>0</v>
      </c>
      <c r="K270" s="1">
        <f>Table134[[#This Row],[مبيعات محلية 14%]]+Table134[[#This Row],[مبيعات معفية]]+Table134[[#This Row],[مبيعات جدول 5% ]]+Table134[[#This Row],[مبيعات تصدير]]</f>
        <v>0</v>
      </c>
      <c r="M270" s="1">
        <f>Table134[[#This Row],[مبيعات محلية 14%]]*14%</f>
        <v>0</v>
      </c>
      <c r="P270" s="1">
        <f>Table134[[#This Row],[مبيعات محلية 14%]]*14%</f>
        <v>0</v>
      </c>
      <c r="Q270" s="1">
        <f>Table134[[#This Row],[مشتريات محلية 14%]]+Table134[[#This Row],[مشتريات معفية]]+Table134[[#This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3</v>
      </c>
      <c r="F271" s="1">
        <f>Table134[[#This Row],[مبيعات محلية 14%]]*14%</f>
        <v>0</v>
      </c>
      <c r="I271" s="1">
        <f>Table134[[#This Row],[مبيعات جدول 5% ]]*5%</f>
        <v>0</v>
      </c>
      <c r="K271" s="1">
        <f>Table134[[#This Row],[مبيعات محلية 14%]]+Table134[[#This Row],[مبيعات معفية]]+Table134[[#This Row],[مبيعات جدول 5% ]]+Table134[[#This Row],[مبيعات تصدير]]</f>
        <v>0</v>
      </c>
      <c r="M271" s="1">
        <f>Table134[[#This Row],[مبيعات محلية 14%]]*14%</f>
        <v>0</v>
      </c>
      <c r="P271" s="1">
        <f>Table134[[#This Row],[مبيعات محلية 14%]]*14%</f>
        <v>0</v>
      </c>
      <c r="Q271" s="1">
        <f>Table134[[#This Row],[مشتريات محلية 14%]]+Table134[[#This Row],[مشتريات معفية]]+Table134[[#This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3</v>
      </c>
      <c r="F272" s="1">
        <f>Table134[[#This Row],[مبيعات محلية 14%]]*14%</f>
        <v>0</v>
      </c>
      <c r="I272" s="1">
        <f>Table134[[#This Row],[مبيعات جدول 5% ]]*5%</f>
        <v>0</v>
      </c>
      <c r="K272" s="1">
        <f>Table134[[#This Row],[مبيعات محلية 14%]]+Table134[[#This Row],[مبيعات معفية]]+Table134[[#This Row],[مبيعات جدول 5% ]]+Table134[[#This Row],[مبيعات تصدير]]</f>
        <v>0</v>
      </c>
      <c r="M272" s="1">
        <f>Table134[[#This Row],[مبيعات محلية 14%]]*14%</f>
        <v>0</v>
      </c>
      <c r="P272" s="1">
        <f>Table134[[#This Row],[مبيعات محلية 14%]]*14%</f>
        <v>0</v>
      </c>
      <c r="Q272" s="1">
        <f>Table134[[#This Row],[مشتريات محلية 14%]]+Table134[[#This Row],[مشتريات معفية]]+Table134[[#This Row],[مشتريات استيراد]]</f>
        <v>0</v>
      </c>
      <c r="R272" s="4"/>
    </row>
  </sheetData>
  <dataValidations count="3">
    <dataValidation type="list" allowBlank="1" showInputMessage="1" showErrorMessage="1" sqref="B6:B272" xr:uid="{26F186B1-1A14-4CAE-90EA-281B7F5BD0E7}">
      <formula1>$AL$5:$AL$16</formula1>
    </dataValidation>
    <dataValidation type="list" allowBlank="1" showInputMessage="1" showErrorMessage="1" sqref="D6:D272" xr:uid="{3A4CFB2F-5FA7-4415-971D-69F717F2DA8D}">
      <formula1>$AO$5:$AO$12</formula1>
    </dataValidation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D7ACE3EB-48F7-431A-83AF-D85B03482114}"/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CEED-FE14-4479-BD12-0E3E0294B9B1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4</v>
      </c>
      <c r="F6" s="1">
        <f>Table1345[[#This Row],[مبيعات محلية 14%]]*14%</f>
        <v>0</v>
      </c>
      <c r="I6" s="1">
        <f>Table1345[[#This Row],[مبيعات جدول 5% ]]*5%</f>
        <v>0</v>
      </c>
      <c r="K6" s="1">
        <f>Table1345[[#This Row],[مبيعات محلية 14%]]+Table1345[[#This Row],[مبيعات معفية]]+Table1345[[#This Row],[مبيعات جدول 5% ]]+Table1345[[#This Row],[مبيعات تصدير]]</f>
        <v>0</v>
      </c>
      <c r="M6" s="1">
        <f>Table1345[[#This Row],[مبيعات محلية 14%]]*14%</f>
        <v>0</v>
      </c>
      <c r="P6" s="1">
        <f>Table1345[[#This Row],[مبيعات محلية 14%]]*14%</f>
        <v>0</v>
      </c>
      <c r="Q6" s="1">
        <f>Table1345[[#This Row],[مشتريات محلية 14%]]+Table1345[[#This Row],[مشتريات معفية]]+Table1345[[#This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4</v>
      </c>
      <c r="F7" s="1">
        <f>Table1345[[#This Row],[مبيعات محلية 14%]]*14%</f>
        <v>0</v>
      </c>
      <c r="I7" s="1">
        <f>Table1345[[#This Row],[مبيعات جدول 5% ]]*5%</f>
        <v>0</v>
      </c>
      <c r="K7" s="1">
        <f>Table1345[[#This Row],[مبيعات محلية 14%]]+Table1345[[#This Row],[مبيعات معفية]]+Table1345[[#This Row],[مبيعات جدول 5% ]]+Table1345[[#This Row],[مبيعات تصدير]]</f>
        <v>0</v>
      </c>
      <c r="M7" s="1">
        <f>Table1345[[#This Row],[مبيعات محلية 14%]]*14%</f>
        <v>0</v>
      </c>
      <c r="P7" s="1">
        <f>Table1345[[#This Row],[مبيعات محلية 14%]]*14%</f>
        <v>0</v>
      </c>
      <c r="Q7" s="1">
        <f>Table1345[[#This Row],[مشتريات محلية 14%]]+Table1345[[#This Row],[مشتريات معفية]]+Table1345[[#This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4</v>
      </c>
      <c r="F8" s="1">
        <f>Table1345[[#This Row],[مبيعات محلية 14%]]*14%</f>
        <v>0</v>
      </c>
      <c r="I8" s="1">
        <f>Table1345[[#This Row],[مبيعات جدول 5% ]]*5%</f>
        <v>0</v>
      </c>
      <c r="K8" s="1">
        <f>Table1345[[#This Row],[مبيعات محلية 14%]]+Table1345[[#This Row],[مبيعات معفية]]+Table1345[[#This Row],[مبيعات جدول 5% ]]+Table1345[[#This Row],[مبيعات تصدير]]</f>
        <v>0</v>
      </c>
      <c r="M8" s="1">
        <f>Table1345[[#This Row],[مبيعات محلية 14%]]*14%</f>
        <v>0</v>
      </c>
      <c r="P8" s="1">
        <f>Table1345[[#This Row],[مبيعات محلية 14%]]*14%</f>
        <v>0</v>
      </c>
      <c r="Q8" s="1">
        <f>Table1345[[#This Row],[مشتريات محلية 14%]]+Table1345[[#This Row],[مشتريات معفية]]+Table1345[[#This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4</v>
      </c>
      <c r="F9" s="1">
        <f>Table1345[[#This Row],[مبيعات محلية 14%]]*14%</f>
        <v>0</v>
      </c>
      <c r="I9" s="1">
        <f>Table1345[[#This Row],[مبيعات جدول 5% ]]*5%</f>
        <v>0</v>
      </c>
      <c r="K9" s="1">
        <f>Table1345[[#This Row],[مبيعات محلية 14%]]+Table1345[[#This Row],[مبيعات معفية]]+Table1345[[#This Row],[مبيعات جدول 5% ]]+Table1345[[#This Row],[مبيعات تصدير]]</f>
        <v>0</v>
      </c>
      <c r="M9" s="1">
        <f>Table1345[[#This Row],[مبيعات محلية 14%]]*14%</f>
        <v>0</v>
      </c>
      <c r="P9" s="1">
        <f>Table1345[[#This Row],[مبيعات محلية 14%]]*14%</f>
        <v>0</v>
      </c>
      <c r="Q9" s="1">
        <f>Table1345[[#This Row],[مشتريات محلية 14%]]+Table1345[[#This Row],[مشتريات معفية]]+Table1345[[#This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4</v>
      </c>
      <c r="F10" s="1">
        <f>Table1345[[#This Row],[مبيعات محلية 14%]]*14%</f>
        <v>0</v>
      </c>
      <c r="I10" s="1">
        <f>Table1345[[#This Row],[مبيعات جدول 5% ]]*5%</f>
        <v>0</v>
      </c>
      <c r="K10" s="1">
        <f>Table1345[[#This Row],[مبيعات محلية 14%]]+Table1345[[#This Row],[مبيعات معفية]]+Table1345[[#This Row],[مبيعات جدول 5% ]]+Table1345[[#This Row],[مبيعات تصدير]]</f>
        <v>0</v>
      </c>
      <c r="M10" s="1">
        <f>Table1345[[#This Row],[مبيعات محلية 14%]]*14%</f>
        <v>0</v>
      </c>
      <c r="P10" s="1">
        <f>Table1345[[#This Row],[مبيعات محلية 14%]]*14%</f>
        <v>0</v>
      </c>
      <c r="Q10" s="1">
        <f>Table1345[[#This Row],[مشتريات محلية 14%]]+Table1345[[#This Row],[مشتريات معفية]]+Table1345[[#This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4</v>
      </c>
      <c r="F11" s="1">
        <f>Table1345[[#This Row],[مبيعات محلية 14%]]*14%</f>
        <v>0</v>
      </c>
      <c r="I11" s="1">
        <f>Table1345[[#This Row],[مبيعات جدول 5% ]]*5%</f>
        <v>0</v>
      </c>
      <c r="K11" s="1">
        <f>Table1345[[#This Row],[مبيعات محلية 14%]]+Table1345[[#This Row],[مبيعات معفية]]+Table1345[[#This Row],[مبيعات جدول 5% ]]+Table1345[[#This Row],[مبيعات تصدير]]</f>
        <v>0</v>
      </c>
      <c r="M11" s="1">
        <f>Table1345[[#This Row],[مبيعات محلية 14%]]*14%</f>
        <v>0</v>
      </c>
      <c r="P11" s="1">
        <f>Table1345[[#This Row],[مبيعات محلية 14%]]*14%</f>
        <v>0</v>
      </c>
      <c r="Q11" s="1">
        <f>Table1345[[#This Row],[مشتريات محلية 14%]]+Table1345[[#This Row],[مشتريات معفية]]+Table1345[[#This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4</v>
      </c>
      <c r="F12" s="1">
        <f>Table1345[[#This Row],[مبيعات محلية 14%]]*14%</f>
        <v>0</v>
      </c>
      <c r="I12" s="1">
        <f>Table1345[[#This Row],[مبيعات جدول 5% ]]*5%</f>
        <v>0</v>
      </c>
      <c r="K12" s="1">
        <f>Table1345[[#This Row],[مبيعات محلية 14%]]+Table1345[[#This Row],[مبيعات معفية]]+Table1345[[#This Row],[مبيعات جدول 5% ]]+Table1345[[#This Row],[مبيعات تصدير]]</f>
        <v>0</v>
      </c>
      <c r="M12" s="1">
        <f>Table1345[[#This Row],[مبيعات محلية 14%]]*14%</f>
        <v>0</v>
      </c>
      <c r="P12" s="1">
        <f>Table1345[[#This Row],[مبيعات محلية 14%]]*14%</f>
        <v>0</v>
      </c>
      <c r="Q12" s="1">
        <f>Table1345[[#This Row],[مشتريات محلية 14%]]+Table1345[[#This Row],[مشتريات معفية]]+Table1345[[#This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4</v>
      </c>
      <c r="F13" s="1">
        <f>Table1345[[#This Row],[مبيعات محلية 14%]]*14%</f>
        <v>0</v>
      </c>
      <c r="I13" s="1">
        <f>Table1345[[#This Row],[مبيعات جدول 5% ]]*5%</f>
        <v>0</v>
      </c>
      <c r="K13" s="1">
        <f>Table1345[[#This Row],[مبيعات محلية 14%]]+Table1345[[#This Row],[مبيعات معفية]]+Table1345[[#This Row],[مبيعات جدول 5% ]]+Table1345[[#This Row],[مبيعات تصدير]]</f>
        <v>0</v>
      </c>
      <c r="M13" s="1">
        <f>Table1345[[#This Row],[مبيعات محلية 14%]]*14%</f>
        <v>0</v>
      </c>
      <c r="P13" s="1">
        <f>Table1345[[#This Row],[مبيعات محلية 14%]]*14%</f>
        <v>0</v>
      </c>
      <c r="Q13" s="1">
        <f>Table1345[[#This Row],[مشتريات محلية 14%]]+Table1345[[#This Row],[مشتريات معفية]]+Table1345[[#This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4</v>
      </c>
      <c r="F14" s="1">
        <f>Table1345[[#This Row],[مبيعات محلية 14%]]*14%</f>
        <v>0</v>
      </c>
      <c r="I14" s="1">
        <f>Table1345[[#This Row],[مبيعات جدول 5% ]]*5%</f>
        <v>0</v>
      </c>
      <c r="K14" s="1">
        <f>Table1345[[#This Row],[مبيعات محلية 14%]]+Table1345[[#This Row],[مبيعات معفية]]+Table1345[[#This Row],[مبيعات جدول 5% ]]+Table1345[[#This Row],[مبيعات تصدير]]</f>
        <v>0</v>
      </c>
      <c r="M14" s="1">
        <f>Table1345[[#This Row],[مبيعات محلية 14%]]*14%</f>
        <v>0</v>
      </c>
      <c r="P14" s="1">
        <f>Table1345[[#This Row],[مبيعات محلية 14%]]*14%</f>
        <v>0</v>
      </c>
      <c r="Q14" s="1">
        <f>Table1345[[#This Row],[مشتريات محلية 14%]]+Table1345[[#This Row],[مشتريات معفية]]+Table1345[[#This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4</v>
      </c>
      <c r="F15" s="1">
        <f>Table1345[[#This Row],[مبيعات محلية 14%]]*14%</f>
        <v>0</v>
      </c>
      <c r="I15" s="1">
        <f>Table1345[[#This Row],[مبيعات جدول 5% ]]*5%</f>
        <v>0</v>
      </c>
      <c r="K15" s="1">
        <f>Table1345[[#This Row],[مبيعات محلية 14%]]+Table1345[[#This Row],[مبيعات معفية]]+Table1345[[#This Row],[مبيعات جدول 5% ]]+Table1345[[#This Row],[مبيعات تصدير]]</f>
        <v>0</v>
      </c>
      <c r="M15" s="1">
        <f>Table1345[[#This Row],[مبيعات محلية 14%]]*14%</f>
        <v>0</v>
      </c>
      <c r="P15" s="1">
        <f>Table1345[[#This Row],[مبيعات محلية 14%]]*14%</f>
        <v>0</v>
      </c>
      <c r="Q15" s="1">
        <f>Table1345[[#This Row],[مشتريات محلية 14%]]+Table1345[[#This Row],[مشتريات معفية]]+Table1345[[#This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4</v>
      </c>
      <c r="F16" s="1">
        <f>Table1345[[#This Row],[مبيعات محلية 14%]]*14%</f>
        <v>0</v>
      </c>
      <c r="I16" s="1">
        <f>Table1345[[#This Row],[مبيعات جدول 5% ]]*5%</f>
        <v>0</v>
      </c>
      <c r="K16" s="1">
        <f>Table1345[[#This Row],[مبيعات محلية 14%]]+Table1345[[#This Row],[مبيعات معفية]]+Table1345[[#This Row],[مبيعات جدول 5% ]]+Table1345[[#This Row],[مبيعات تصدير]]</f>
        <v>0</v>
      </c>
      <c r="M16" s="1">
        <f>Table1345[[#This Row],[مبيعات محلية 14%]]*14%</f>
        <v>0</v>
      </c>
      <c r="P16" s="1">
        <f>Table1345[[#This Row],[مبيعات محلية 14%]]*14%</f>
        <v>0</v>
      </c>
      <c r="Q16" s="1">
        <f>Table1345[[#This Row],[مشتريات محلية 14%]]+Table1345[[#This Row],[مشتريات معفية]]+Table1345[[#This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4</v>
      </c>
      <c r="F17" s="1">
        <f>Table1345[[#This Row],[مبيعات محلية 14%]]*14%</f>
        <v>0</v>
      </c>
      <c r="I17" s="1">
        <f>Table1345[[#This Row],[مبيعات جدول 5% ]]*5%</f>
        <v>0</v>
      </c>
      <c r="K17" s="1">
        <f>Table1345[[#This Row],[مبيعات محلية 14%]]+Table1345[[#This Row],[مبيعات معفية]]+Table1345[[#This Row],[مبيعات جدول 5% ]]+Table1345[[#This Row],[مبيعات تصدير]]</f>
        <v>0</v>
      </c>
      <c r="M17" s="1">
        <f>Table1345[[#This Row],[مبيعات محلية 14%]]*14%</f>
        <v>0</v>
      </c>
      <c r="P17" s="1">
        <f>Table1345[[#This Row],[مبيعات محلية 14%]]*14%</f>
        <v>0</v>
      </c>
      <c r="Q17" s="1">
        <f>Table1345[[#This Row],[مشتريات محلية 14%]]+Table1345[[#This Row],[مشتريات معفية]]+Table1345[[#This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4</v>
      </c>
      <c r="F18" s="1">
        <f>Table1345[[#This Row],[مبيعات محلية 14%]]*14%</f>
        <v>0</v>
      </c>
      <c r="I18" s="1">
        <f>Table1345[[#This Row],[مبيعات جدول 5% ]]*5%</f>
        <v>0</v>
      </c>
      <c r="K18" s="1">
        <f>Table1345[[#This Row],[مبيعات محلية 14%]]+Table1345[[#This Row],[مبيعات معفية]]+Table1345[[#This Row],[مبيعات جدول 5% ]]+Table1345[[#This Row],[مبيعات تصدير]]</f>
        <v>0</v>
      </c>
      <c r="M18" s="1">
        <f>Table1345[[#This Row],[مبيعات محلية 14%]]*14%</f>
        <v>0</v>
      </c>
      <c r="P18" s="1">
        <f>Table1345[[#This Row],[مبيعات محلية 14%]]*14%</f>
        <v>0</v>
      </c>
      <c r="Q18" s="1">
        <f>Table1345[[#This Row],[مشتريات محلية 14%]]+Table1345[[#This Row],[مشتريات معفية]]+Table1345[[#This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4</v>
      </c>
      <c r="F19" s="1">
        <f>Table1345[[#This Row],[مبيعات محلية 14%]]*14%</f>
        <v>0</v>
      </c>
      <c r="I19" s="1">
        <f>Table1345[[#This Row],[مبيعات جدول 5% ]]*5%</f>
        <v>0</v>
      </c>
      <c r="K19" s="1">
        <f>Table1345[[#This Row],[مبيعات محلية 14%]]+Table1345[[#This Row],[مبيعات معفية]]+Table1345[[#This Row],[مبيعات جدول 5% ]]+Table1345[[#This Row],[مبيعات تصدير]]</f>
        <v>0</v>
      </c>
      <c r="M19" s="1">
        <f>Table1345[[#This Row],[مبيعات محلية 14%]]*14%</f>
        <v>0</v>
      </c>
      <c r="P19" s="1">
        <f>Table1345[[#This Row],[مبيعات محلية 14%]]*14%</f>
        <v>0</v>
      </c>
      <c r="Q19" s="1">
        <f>Table1345[[#This Row],[مشتريات محلية 14%]]+Table1345[[#This Row],[مشتريات معفية]]+Table1345[[#This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4</v>
      </c>
      <c r="F20" s="1">
        <f>Table1345[[#This Row],[مبيعات محلية 14%]]*14%</f>
        <v>0</v>
      </c>
      <c r="I20" s="1">
        <f>Table1345[[#This Row],[مبيعات جدول 5% ]]*5%</f>
        <v>0</v>
      </c>
      <c r="K20" s="1">
        <f>Table1345[[#This Row],[مبيعات محلية 14%]]+Table1345[[#This Row],[مبيعات معفية]]+Table1345[[#This Row],[مبيعات جدول 5% ]]+Table1345[[#This Row],[مبيعات تصدير]]</f>
        <v>0</v>
      </c>
      <c r="M20" s="1">
        <f>Table1345[[#This Row],[مبيعات محلية 14%]]*14%</f>
        <v>0</v>
      </c>
      <c r="P20" s="1">
        <f>Table1345[[#This Row],[مبيعات محلية 14%]]*14%</f>
        <v>0</v>
      </c>
      <c r="Q20" s="1">
        <f>Table1345[[#This Row],[مشتريات محلية 14%]]+Table1345[[#This Row],[مشتريات معفية]]+Table1345[[#This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4</v>
      </c>
      <c r="F21" s="1">
        <f>Table1345[[#This Row],[مبيعات محلية 14%]]*14%</f>
        <v>0</v>
      </c>
      <c r="I21" s="1">
        <f>Table1345[[#This Row],[مبيعات جدول 5% ]]*5%</f>
        <v>0</v>
      </c>
      <c r="K21" s="1">
        <f>Table1345[[#This Row],[مبيعات محلية 14%]]+Table1345[[#This Row],[مبيعات معفية]]+Table1345[[#This Row],[مبيعات جدول 5% ]]+Table1345[[#This Row],[مبيعات تصدير]]</f>
        <v>0</v>
      </c>
      <c r="M21" s="1">
        <f>Table1345[[#This Row],[مبيعات محلية 14%]]*14%</f>
        <v>0</v>
      </c>
      <c r="P21" s="1">
        <f>Table1345[[#This Row],[مبيعات محلية 14%]]*14%</f>
        <v>0</v>
      </c>
      <c r="Q21" s="1">
        <f>Table1345[[#This Row],[مشتريات محلية 14%]]+Table1345[[#This Row],[مشتريات معفية]]+Table1345[[#This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4</v>
      </c>
      <c r="F22" s="1">
        <f>Table1345[[#This Row],[مبيعات محلية 14%]]*14%</f>
        <v>0</v>
      </c>
      <c r="I22" s="1">
        <f>Table1345[[#This Row],[مبيعات جدول 5% ]]*5%</f>
        <v>0</v>
      </c>
      <c r="K22" s="1">
        <f>Table1345[[#This Row],[مبيعات محلية 14%]]+Table1345[[#This Row],[مبيعات معفية]]+Table1345[[#This Row],[مبيعات جدول 5% ]]+Table1345[[#This Row],[مبيعات تصدير]]</f>
        <v>0</v>
      </c>
      <c r="M22" s="1">
        <f>Table1345[[#This Row],[مبيعات محلية 14%]]*14%</f>
        <v>0</v>
      </c>
      <c r="P22" s="1">
        <f>Table1345[[#This Row],[مبيعات محلية 14%]]*14%</f>
        <v>0</v>
      </c>
      <c r="Q22" s="1">
        <f>Table1345[[#This Row],[مشتريات محلية 14%]]+Table1345[[#This Row],[مشتريات معفية]]+Table1345[[#This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4</v>
      </c>
      <c r="F23" s="1">
        <f>Table1345[[#This Row],[مبيعات محلية 14%]]*14%</f>
        <v>0</v>
      </c>
      <c r="I23" s="1">
        <f>Table1345[[#This Row],[مبيعات جدول 5% ]]*5%</f>
        <v>0</v>
      </c>
      <c r="K23" s="1">
        <f>Table1345[[#This Row],[مبيعات محلية 14%]]+Table1345[[#This Row],[مبيعات معفية]]+Table1345[[#This Row],[مبيعات جدول 5% ]]+Table1345[[#This Row],[مبيعات تصدير]]</f>
        <v>0</v>
      </c>
      <c r="M23" s="1">
        <f>Table1345[[#This Row],[مبيعات محلية 14%]]*14%</f>
        <v>0</v>
      </c>
      <c r="P23" s="1">
        <f>Table1345[[#This Row],[مبيعات محلية 14%]]*14%</f>
        <v>0</v>
      </c>
      <c r="Q23" s="1">
        <f>Table1345[[#This Row],[مشتريات محلية 14%]]+Table1345[[#This Row],[مشتريات معفية]]+Table1345[[#This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4</v>
      </c>
      <c r="F24" s="1">
        <f>Table1345[[#This Row],[مبيعات محلية 14%]]*14%</f>
        <v>0</v>
      </c>
      <c r="I24" s="1">
        <f>Table1345[[#This Row],[مبيعات جدول 5% ]]*5%</f>
        <v>0</v>
      </c>
      <c r="K24" s="1">
        <f>Table1345[[#This Row],[مبيعات محلية 14%]]+Table1345[[#This Row],[مبيعات معفية]]+Table1345[[#This Row],[مبيعات جدول 5% ]]+Table1345[[#This Row],[مبيعات تصدير]]</f>
        <v>0</v>
      </c>
      <c r="M24" s="1">
        <f>Table1345[[#This Row],[مبيعات محلية 14%]]*14%</f>
        <v>0</v>
      </c>
      <c r="P24" s="1">
        <f>Table1345[[#This Row],[مبيعات محلية 14%]]*14%</f>
        <v>0</v>
      </c>
      <c r="Q24" s="1">
        <f>Table1345[[#This Row],[مشتريات محلية 14%]]+Table1345[[#This Row],[مشتريات معفية]]+Table1345[[#This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4</v>
      </c>
      <c r="F25" s="1">
        <f>Table1345[[#This Row],[مبيعات محلية 14%]]*14%</f>
        <v>0</v>
      </c>
      <c r="I25" s="1">
        <f>Table1345[[#This Row],[مبيعات جدول 5% ]]*5%</f>
        <v>0</v>
      </c>
      <c r="K25" s="1">
        <f>Table1345[[#This Row],[مبيعات محلية 14%]]+Table1345[[#This Row],[مبيعات معفية]]+Table1345[[#This Row],[مبيعات جدول 5% ]]+Table1345[[#This Row],[مبيعات تصدير]]</f>
        <v>0</v>
      </c>
      <c r="M25" s="1">
        <f>Table1345[[#This Row],[مبيعات محلية 14%]]*14%</f>
        <v>0</v>
      </c>
      <c r="P25" s="1">
        <f>Table1345[[#This Row],[مبيعات محلية 14%]]*14%</f>
        <v>0</v>
      </c>
      <c r="Q25" s="1">
        <f>Table1345[[#This Row],[مشتريات محلية 14%]]+Table1345[[#This Row],[مشتريات معفية]]+Table1345[[#This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4</v>
      </c>
      <c r="F26" s="1">
        <f>Table1345[[#This Row],[مبيعات محلية 14%]]*14%</f>
        <v>0</v>
      </c>
      <c r="I26" s="1">
        <f>Table1345[[#This Row],[مبيعات جدول 5% ]]*5%</f>
        <v>0</v>
      </c>
      <c r="K26" s="1">
        <f>Table1345[[#This Row],[مبيعات محلية 14%]]+Table1345[[#This Row],[مبيعات معفية]]+Table1345[[#This Row],[مبيعات جدول 5% ]]+Table1345[[#This Row],[مبيعات تصدير]]</f>
        <v>0</v>
      </c>
      <c r="M26" s="1">
        <f>Table1345[[#This Row],[مبيعات محلية 14%]]*14%</f>
        <v>0</v>
      </c>
      <c r="P26" s="1">
        <f>Table1345[[#This Row],[مبيعات محلية 14%]]*14%</f>
        <v>0</v>
      </c>
      <c r="Q26" s="1">
        <f>Table1345[[#This Row],[مشتريات محلية 14%]]+Table1345[[#This Row],[مشتريات معفية]]+Table1345[[#This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4</v>
      </c>
      <c r="F27" s="1">
        <f>Table1345[[#This Row],[مبيعات محلية 14%]]*14%</f>
        <v>0</v>
      </c>
      <c r="I27" s="1">
        <f>Table1345[[#This Row],[مبيعات جدول 5% ]]*5%</f>
        <v>0</v>
      </c>
      <c r="K27" s="1">
        <f>Table1345[[#This Row],[مبيعات محلية 14%]]+Table1345[[#This Row],[مبيعات معفية]]+Table1345[[#This Row],[مبيعات جدول 5% ]]+Table1345[[#This Row],[مبيعات تصدير]]</f>
        <v>0</v>
      </c>
      <c r="M27" s="1">
        <f>Table1345[[#This Row],[مبيعات محلية 14%]]*14%</f>
        <v>0</v>
      </c>
      <c r="P27" s="1">
        <f>Table1345[[#This Row],[مبيعات محلية 14%]]*14%</f>
        <v>0</v>
      </c>
      <c r="Q27" s="1">
        <f>Table1345[[#This Row],[مشتريات محلية 14%]]+Table1345[[#This Row],[مشتريات معفية]]+Table1345[[#This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4</v>
      </c>
      <c r="F28" s="1">
        <f>Table1345[[#This Row],[مبيعات محلية 14%]]*14%</f>
        <v>0</v>
      </c>
      <c r="I28" s="1">
        <f>Table1345[[#This Row],[مبيعات جدول 5% ]]*5%</f>
        <v>0</v>
      </c>
      <c r="K28" s="1">
        <f>Table1345[[#This Row],[مبيعات محلية 14%]]+Table1345[[#This Row],[مبيعات معفية]]+Table1345[[#This Row],[مبيعات جدول 5% ]]+Table1345[[#This Row],[مبيعات تصدير]]</f>
        <v>0</v>
      </c>
      <c r="M28" s="1">
        <f>Table1345[[#This Row],[مبيعات محلية 14%]]*14%</f>
        <v>0</v>
      </c>
      <c r="P28" s="1">
        <f>Table1345[[#This Row],[مبيعات محلية 14%]]*14%</f>
        <v>0</v>
      </c>
      <c r="Q28" s="1">
        <f>Table1345[[#This Row],[مشتريات محلية 14%]]+Table1345[[#This Row],[مشتريات معفية]]+Table1345[[#This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4</v>
      </c>
      <c r="F29" s="1">
        <f>Table1345[[#This Row],[مبيعات محلية 14%]]*14%</f>
        <v>0</v>
      </c>
      <c r="I29" s="1">
        <f>Table1345[[#This Row],[مبيعات جدول 5% ]]*5%</f>
        <v>0</v>
      </c>
      <c r="K29" s="1">
        <f>Table1345[[#This Row],[مبيعات محلية 14%]]+Table1345[[#This Row],[مبيعات معفية]]+Table1345[[#This Row],[مبيعات جدول 5% ]]+Table1345[[#This Row],[مبيعات تصدير]]</f>
        <v>0</v>
      </c>
      <c r="M29" s="1">
        <f>Table1345[[#This Row],[مبيعات محلية 14%]]*14%</f>
        <v>0</v>
      </c>
      <c r="P29" s="1">
        <f>Table1345[[#This Row],[مبيعات محلية 14%]]*14%</f>
        <v>0</v>
      </c>
      <c r="Q29" s="1">
        <f>Table1345[[#This Row],[مشتريات محلية 14%]]+Table1345[[#This Row],[مشتريات معفية]]+Table1345[[#This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4</v>
      </c>
      <c r="F30" s="1">
        <f>Table1345[[#This Row],[مبيعات محلية 14%]]*14%</f>
        <v>0</v>
      </c>
      <c r="I30" s="1">
        <f>Table1345[[#This Row],[مبيعات جدول 5% ]]*5%</f>
        <v>0</v>
      </c>
      <c r="K30" s="1">
        <f>Table1345[[#This Row],[مبيعات محلية 14%]]+Table1345[[#This Row],[مبيعات معفية]]+Table1345[[#This Row],[مبيعات جدول 5% ]]+Table1345[[#This Row],[مبيعات تصدير]]</f>
        <v>0</v>
      </c>
      <c r="M30" s="1">
        <f>Table1345[[#This Row],[مبيعات محلية 14%]]*14%</f>
        <v>0</v>
      </c>
      <c r="P30" s="1">
        <f>Table1345[[#This Row],[مبيعات محلية 14%]]*14%</f>
        <v>0</v>
      </c>
      <c r="Q30" s="1">
        <f>Table1345[[#This Row],[مشتريات محلية 14%]]+Table1345[[#This Row],[مشتريات معفية]]+Table1345[[#This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4</v>
      </c>
      <c r="F31" s="1">
        <f>Table1345[[#This Row],[مبيعات محلية 14%]]*14%</f>
        <v>0</v>
      </c>
      <c r="I31" s="1">
        <f>Table1345[[#This Row],[مبيعات جدول 5% ]]*5%</f>
        <v>0</v>
      </c>
      <c r="K31" s="1">
        <f>Table1345[[#This Row],[مبيعات محلية 14%]]+Table1345[[#This Row],[مبيعات معفية]]+Table1345[[#This Row],[مبيعات جدول 5% ]]+Table1345[[#This Row],[مبيعات تصدير]]</f>
        <v>0</v>
      </c>
      <c r="M31" s="1">
        <f>Table1345[[#This Row],[مبيعات محلية 14%]]*14%</f>
        <v>0</v>
      </c>
      <c r="P31" s="1">
        <f>Table1345[[#This Row],[مبيعات محلية 14%]]*14%</f>
        <v>0</v>
      </c>
      <c r="Q31" s="1">
        <f>Table1345[[#This Row],[مشتريات محلية 14%]]+Table1345[[#This Row],[مشتريات معفية]]+Table1345[[#This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4</v>
      </c>
      <c r="F32" s="1">
        <f>Table1345[[#This Row],[مبيعات محلية 14%]]*14%</f>
        <v>0</v>
      </c>
      <c r="I32" s="1">
        <f>Table1345[[#This Row],[مبيعات جدول 5% ]]*5%</f>
        <v>0</v>
      </c>
      <c r="K32" s="1">
        <f>Table1345[[#This Row],[مبيعات محلية 14%]]+Table1345[[#This Row],[مبيعات معفية]]+Table1345[[#This Row],[مبيعات جدول 5% ]]+Table1345[[#This Row],[مبيعات تصدير]]</f>
        <v>0</v>
      </c>
      <c r="M32" s="1">
        <f>Table1345[[#This Row],[مبيعات محلية 14%]]*14%</f>
        <v>0</v>
      </c>
      <c r="P32" s="1">
        <f>Table1345[[#This Row],[مبيعات محلية 14%]]*14%</f>
        <v>0</v>
      </c>
      <c r="Q32" s="1">
        <f>Table1345[[#This Row],[مشتريات محلية 14%]]+Table1345[[#This Row],[مشتريات معفية]]+Table1345[[#This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4</v>
      </c>
      <c r="F33" s="1">
        <f>Table1345[[#This Row],[مبيعات محلية 14%]]*14%</f>
        <v>0</v>
      </c>
      <c r="I33" s="1">
        <f>Table1345[[#This Row],[مبيعات جدول 5% ]]*5%</f>
        <v>0</v>
      </c>
      <c r="K33" s="1">
        <f>Table1345[[#This Row],[مبيعات محلية 14%]]+Table1345[[#This Row],[مبيعات معفية]]+Table1345[[#This Row],[مبيعات جدول 5% ]]+Table1345[[#This Row],[مبيعات تصدير]]</f>
        <v>0</v>
      </c>
      <c r="M33" s="1">
        <f>Table1345[[#This Row],[مبيعات محلية 14%]]*14%</f>
        <v>0</v>
      </c>
      <c r="P33" s="1">
        <f>Table1345[[#This Row],[مبيعات محلية 14%]]*14%</f>
        <v>0</v>
      </c>
      <c r="Q33" s="1">
        <f>Table1345[[#This Row],[مشتريات محلية 14%]]+Table1345[[#This Row],[مشتريات معفية]]+Table1345[[#This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4</v>
      </c>
      <c r="F34" s="1">
        <f>Table1345[[#This Row],[مبيعات محلية 14%]]*14%</f>
        <v>0</v>
      </c>
      <c r="I34" s="1">
        <f>Table1345[[#This Row],[مبيعات جدول 5% ]]*5%</f>
        <v>0</v>
      </c>
      <c r="K34" s="1">
        <f>Table1345[[#This Row],[مبيعات محلية 14%]]+Table1345[[#This Row],[مبيعات معفية]]+Table1345[[#This Row],[مبيعات جدول 5% ]]+Table1345[[#This Row],[مبيعات تصدير]]</f>
        <v>0</v>
      </c>
      <c r="M34" s="1">
        <f>Table1345[[#This Row],[مبيعات محلية 14%]]*14%</f>
        <v>0</v>
      </c>
      <c r="P34" s="1">
        <f>Table1345[[#This Row],[مبيعات محلية 14%]]*14%</f>
        <v>0</v>
      </c>
      <c r="Q34" s="1">
        <f>Table1345[[#This Row],[مشتريات محلية 14%]]+Table1345[[#This Row],[مشتريات معفية]]+Table1345[[#This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4</v>
      </c>
      <c r="F35" s="1">
        <f>Table1345[[#This Row],[مبيعات محلية 14%]]*14%</f>
        <v>0</v>
      </c>
      <c r="I35" s="1">
        <f>Table1345[[#This Row],[مبيعات جدول 5% ]]*5%</f>
        <v>0</v>
      </c>
      <c r="K35" s="1">
        <f>Table1345[[#This Row],[مبيعات محلية 14%]]+Table1345[[#This Row],[مبيعات معفية]]+Table1345[[#This Row],[مبيعات جدول 5% ]]+Table1345[[#This Row],[مبيعات تصدير]]</f>
        <v>0</v>
      </c>
      <c r="M35" s="1">
        <f>Table1345[[#This Row],[مبيعات محلية 14%]]*14%</f>
        <v>0</v>
      </c>
      <c r="P35" s="1">
        <f>Table1345[[#This Row],[مبيعات محلية 14%]]*14%</f>
        <v>0</v>
      </c>
      <c r="Q35" s="1">
        <f>Table1345[[#This Row],[مشتريات محلية 14%]]+Table1345[[#This Row],[مشتريات معفية]]+Table1345[[#This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4</v>
      </c>
      <c r="F36" s="1">
        <f>Table1345[[#This Row],[مبيعات محلية 14%]]*14%</f>
        <v>0</v>
      </c>
      <c r="I36" s="1">
        <f>Table1345[[#This Row],[مبيعات جدول 5% ]]*5%</f>
        <v>0</v>
      </c>
      <c r="K36" s="1">
        <f>Table1345[[#This Row],[مبيعات محلية 14%]]+Table1345[[#This Row],[مبيعات معفية]]+Table1345[[#This Row],[مبيعات جدول 5% ]]+Table1345[[#This Row],[مبيعات تصدير]]</f>
        <v>0</v>
      </c>
      <c r="M36" s="1">
        <f>Table1345[[#This Row],[مبيعات محلية 14%]]*14%</f>
        <v>0</v>
      </c>
      <c r="P36" s="1">
        <f>Table1345[[#This Row],[مبيعات محلية 14%]]*14%</f>
        <v>0</v>
      </c>
      <c r="Q36" s="1">
        <f>Table1345[[#This Row],[مشتريات محلية 14%]]+Table1345[[#This Row],[مشتريات معفية]]+Table1345[[#This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4</v>
      </c>
      <c r="F37" s="1">
        <f>Table1345[[#This Row],[مبيعات محلية 14%]]*14%</f>
        <v>0</v>
      </c>
      <c r="I37" s="1">
        <f>Table1345[[#This Row],[مبيعات جدول 5% ]]*5%</f>
        <v>0</v>
      </c>
      <c r="K37" s="1">
        <f>Table1345[[#This Row],[مبيعات محلية 14%]]+Table1345[[#This Row],[مبيعات معفية]]+Table1345[[#This Row],[مبيعات جدول 5% ]]+Table1345[[#This Row],[مبيعات تصدير]]</f>
        <v>0</v>
      </c>
      <c r="M37" s="1">
        <f>Table1345[[#This Row],[مبيعات محلية 14%]]*14%</f>
        <v>0</v>
      </c>
      <c r="P37" s="1">
        <f>Table1345[[#This Row],[مبيعات محلية 14%]]*14%</f>
        <v>0</v>
      </c>
      <c r="Q37" s="1">
        <f>Table1345[[#This Row],[مشتريات محلية 14%]]+Table1345[[#This Row],[مشتريات معفية]]+Table1345[[#This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4</v>
      </c>
      <c r="F38" s="1">
        <f>Table1345[[#This Row],[مبيعات محلية 14%]]*14%</f>
        <v>0</v>
      </c>
      <c r="I38" s="1">
        <f>Table1345[[#This Row],[مبيعات جدول 5% ]]*5%</f>
        <v>0</v>
      </c>
      <c r="K38" s="1">
        <f>Table1345[[#This Row],[مبيعات محلية 14%]]+Table1345[[#This Row],[مبيعات معفية]]+Table1345[[#This Row],[مبيعات جدول 5% ]]+Table1345[[#This Row],[مبيعات تصدير]]</f>
        <v>0</v>
      </c>
      <c r="M38" s="1">
        <f>Table1345[[#This Row],[مبيعات محلية 14%]]*14%</f>
        <v>0</v>
      </c>
      <c r="P38" s="1">
        <f>Table1345[[#This Row],[مبيعات محلية 14%]]*14%</f>
        <v>0</v>
      </c>
      <c r="Q38" s="1">
        <f>Table1345[[#This Row],[مشتريات محلية 14%]]+Table1345[[#This Row],[مشتريات معفية]]+Table1345[[#This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4</v>
      </c>
      <c r="F39" s="1">
        <f>Table1345[[#This Row],[مبيعات محلية 14%]]*14%</f>
        <v>0</v>
      </c>
      <c r="I39" s="1">
        <f>Table1345[[#This Row],[مبيعات جدول 5% ]]*5%</f>
        <v>0</v>
      </c>
      <c r="K39" s="1">
        <f>Table1345[[#This Row],[مبيعات محلية 14%]]+Table1345[[#This Row],[مبيعات معفية]]+Table1345[[#This Row],[مبيعات جدول 5% ]]+Table1345[[#This Row],[مبيعات تصدير]]</f>
        <v>0</v>
      </c>
      <c r="M39" s="1">
        <f>Table1345[[#This Row],[مبيعات محلية 14%]]*14%</f>
        <v>0</v>
      </c>
      <c r="P39" s="1">
        <f>Table1345[[#This Row],[مبيعات محلية 14%]]*14%</f>
        <v>0</v>
      </c>
      <c r="Q39" s="1">
        <f>Table1345[[#This Row],[مشتريات محلية 14%]]+Table1345[[#This Row],[مشتريات معفية]]+Table1345[[#This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4</v>
      </c>
      <c r="F40" s="1">
        <f>Table1345[[#This Row],[مبيعات محلية 14%]]*14%</f>
        <v>0</v>
      </c>
      <c r="I40" s="1">
        <f>Table1345[[#This Row],[مبيعات جدول 5% ]]*5%</f>
        <v>0</v>
      </c>
      <c r="K40" s="1">
        <f>Table1345[[#This Row],[مبيعات محلية 14%]]+Table1345[[#This Row],[مبيعات معفية]]+Table1345[[#This Row],[مبيعات جدول 5% ]]+Table1345[[#This Row],[مبيعات تصدير]]</f>
        <v>0</v>
      </c>
      <c r="M40" s="1">
        <f>Table1345[[#This Row],[مبيعات محلية 14%]]*14%</f>
        <v>0</v>
      </c>
      <c r="P40" s="1">
        <f>Table1345[[#This Row],[مبيعات محلية 14%]]*14%</f>
        <v>0</v>
      </c>
      <c r="Q40" s="1">
        <f>Table1345[[#This Row],[مشتريات محلية 14%]]+Table1345[[#This Row],[مشتريات معفية]]+Table1345[[#This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4</v>
      </c>
      <c r="F41" s="1">
        <f>Table1345[[#This Row],[مبيعات محلية 14%]]*14%</f>
        <v>0</v>
      </c>
      <c r="I41" s="1">
        <f>Table1345[[#This Row],[مبيعات جدول 5% ]]*5%</f>
        <v>0</v>
      </c>
      <c r="K41" s="1">
        <f>Table1345[[#This Row],[مبيعات محلية 14%]]+Table1345[[#This Row],[مبيعات معفية]]+Table1345[[#This Row],[مبيعات جدول 5% ]]+Table1345[[#This Row],[مبيعات تصدير]]</f>
        <v>0</v>
      </c>
      <c r="M41" s="1">
        <f>Table1345[[#This Row],[مبيعات محلية 14%]]*14%</f>
        <v>0</v>
      </c>
      <c r="P41" s="1">
        <f>Table1345[[#This Row],[مبيعات محلية 14%]]*14%</f>
        <v>0</v>
      </c>
      <c r="Q41" s="1">
        <f>Table1345[[#This Row],[مشتريات محلية 14%]]+Table1345[[#This Row],[مشتريات معفية]]+Table1345[[#This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4</v>
      </c>
      <c r="F42" s="1">
        <f>Table1345[[#This Row],[مبيعات محلية 14%]]*14%</f>
        <v>0</v>
      </c>
      <c r="I42" s="1">
        <f>Table1345[[#This Row],[مبيعات جدول 5% ]]*5%</f>
        <v>0</v>
      </c>
      <c r="K42" s="1">
        <f>Table1345[[#This Row],[مبيعات محلية 14%]]+Table1345[[#This Row],[مبيعات معفية]]+Table1345[[#This Row],[مبيعات جدول 5% ]]+Table1345[[#This Row],[مبيعات تصدير]]</f>
        <v>0</v>
      </c>
      <c r="M42" s="1">
        <f>Table1345[[#This Row],[مبيعات محلية 14%]]*14%</f>
        <v>0</v>
      </c>
      <c r="P42" s="1">
        <f>Table1345[[#This Row],[مبيعات محلية 14%]]*14%</f>
        <v>0</v>
      </c>
      <c r="Q42" s="1">
        <f>Table1345[[#This Row],[مشتريات محلية 14%]]+Table1345[[#This Row],[مشتريات معفية]]+Table1345[[#This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4</v>
      </c>
      <c r="F43" s="1">
        <f>Table1345[[#This Row],[مبيعات محلية 14%]]*14%</f>
        <v>0</v>
      </c>
      <c r="I43" s="1">
        <f>Table1345[[#This Row],[مبيعات جدول 5% ]]*5%</f>
        <v>0</v>
      </c>
      <c r="K43" s="1">
        <f>Table1345[[#This Row],[مبيعات محلية 14%]]+Table1345[[#This Row],[مبيعات معفية]]+Table1345[[#This Row],[مبيعات جدول 5% ]]+Table1345[[#This Row],[مبيعات تصدير]]</f>
        <v>0</v>
      </c>
      <c r="M43" s="1">
        <f>Table1345[[#This Row],[مبيعات محلية 14%]]*14%</f>
        <v>0</v>
      </c>
      <c r="P43" s="1">
        <f>Table1345[[#This Row],[مبيعات محلية 14%]]*14%</f>
        <v>0</v>
      </c>
      <c r="Q43" s="1">
        <f>Table1345[[#This Row],[مشتريات محلية 14%]]+Table1345[[#This Row],[مشتريات معفية]]+Table1345[[#This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4</v>
      </c>
      <c r="F44" s="1">
        <f>Table1345[[#This Row],[مبيعات محلية 14%]]*14%</f>
        <v>0</v>
      </c>
      <c r="I44" s="1">
        <f>Table1345[[#This Row],[مبيعات جدول 5% ]]*5%</f>
        <v>0</v>
      </c>
      <c r="K44" s="1">
        <f>Table1345[[#This Row],[مبيعات محلية 14%]]+Table1345[[#This Row],[مبيعات معفية]]+Table1345[[#This Row],[مبيعات جدول 5% ]]+Table1345[[#This Row],[مبيعات تصدير]]</f>
        <v>0</v>
      </c>
      <c r="M44" s="1">
        <f>Table1345[[#This Row],[مبيعات محلية 14%]]*14%</f>
        <v>0</v>
      </c>
      <c r="P44" s="1">
        <f>Table1345[[#This Row],[مبيعات محلية 14%]]*14%</f>
        <v>0</v>
      </c>
      <c r="Q44" s="1">
        <f>Table1345[[#This Row],[مشتريات محلية 14%]]+Table1345[[#This Row],[مشتريات معفية]]+Table1345[[#This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4</v>
      </c>
      <c r="F45" s="1">
        <f>Table1345[[#This Row],[مبيعات محلية 14%]]*14%</f>
        <v>0</v>
      </c>
      <c r="I45" s="1">
        <f>Table1345[[#This Row],[مبيعات جدول 5% ]]*5%</f>
        <v>0</v>
      </c>
      <c r="K45" s="1">
        <f>Table1345[[#This Row],[مبيعات محلية 14%]]+Table1345[[#This Row],[مبيعات معفية]]+Table1345[[#This Row],[مبيعات جدول 5% ]]+Table1345[[#This Row],[مبيعات تصدير]]</f>
        <v>0</v>
      </c>
      <c r="M45" s="1">
        <f>Table1345[[#This Row],[مبيعات محلية 14%]]*14%</f>
        <v>0</v>
      </c>
      <c r="P45" s="1">
        <f>Table1345[[#This Row],[مبيعات محلية 14%]]*14%</f>
        <v>0</v>
      </c>
      <c r="Q45" s="1">
        <f>Table1345[[#This Row],[مشتريات محلية 14%]]+Table1345[[#This Row],[مشتريات معفية]]+Table1345[[#This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4</v>
      </c>
      <c r="F46" s="1">
        <f>Table1345[[#This Row],[مبيعات محلية 14%]]*14%</f>
        <v>0</v>
      </c>
      <c r="I46" s="1">
        <f>Table1345[[#This Row],[مبيعات جدول 5% ]]*5%</f>
        <v>0</v>
      </c>
      <c r="K46" s="1">
        <f>Table1345[[#This Row],[مبيعات محلية 14%]]+Table1345[[#This Row],[مبيعات معفية]]+Table1345[[#This Row],[مبيعات جدول 5% ]]+Table1345[[#This Row],[مبيعات تصدير]]</f>
        <v>0</v>
      </c>
      <c r="M46" s="1">
        <f>Table1345[[#This Row],[مبيعات محلية 14%]]*14%</f>
        <v>0</v>
      </c>
      <c r="P46" s="1">
        <f>Table1345[[#This Row],[مبيعات محلية 14%]]*14%</f>
        <v>0</v>
      </c>
      <c r="Q46" s="1">
        <f>Table1345[[#This Row],[مشتريات محلية 14%]]+Table1345[[#This Row],[مشتريات معفية]]+Table1345[[#This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4</v>
      </c>
      <c r="F47" s="1">
        <f>Table1345[[#This Row],[مبيعات محلية 14%]]*14%</f>
        <v>0</v>
      </c>
      <c r="I47" s="1">
        <f>Table1345[[#This Row],[مبيعات جدول 5% ]]*5%</f>
        <v>0</v>
      </c>
      <c r="K47" s="1">
        <f>Table1345[[#This Row],[مبيعات محلية 14%]]+Table1345[[#This Row],[مبيعات معفية]]+Table1345[[#This Row],[مبيعات جدول 5% ]]+Table1345[[#This Row],[مبيعات تصدير]]</f>
        <v>0</v>
      </c>
      <c r="M47" s="1">
        <f>Table1345[[#This Row],[مبيعات محلية 14%]]*14%</f>
        <v>0</v>
      </c>
      <c r="P47" s="1">
        <f>Table1345[[#This Row],[مبيعات محلية 14%]]*14%</f>
        <v>0</v>
      </c>
      <c r="Q47" s="1">
        <f>Table1345[[#This Row],[مشتريات محلية 14%]]+Table1345[[#This Row],[مشتريات معفية]]+Table1345[[#This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4</v>
      </c>
      <c r="F48" s="1">
        <f>Table1345[[#This Row],[مبيعات محلية 14%]]*14%</f>
        <v>0</v>
      </c>
      <c r="I48" s="1">
        <f>Table1345[[#This Row],[مبيعات جدول 5% ]]*5%</f>
        <v>0</v>
      </c>
      <c r="K48" s="1">
        <f>Table1345[[#This Row],[مبيعات محلية 14%]]+Table1345[[#This Row],[مبيعات معفية]]+Table1345[[#This Row],[مبيعات جدول 5% ]]+Table1345[[#This Row],[مبيعات تصدير]]</f>
        <v>0</v>
      </c>
      <c r="M48" s="1">
        <f>Table1345[[#This Row],[مبيعات محلية 14%]]*14%</f>
        <v>0</v>
      </c>
      <c r="P48" s="1">
        <f>Table1345[[#This Row],[مبيعات محلية 14%]]*14%</f>
        <v>0</v>
      </c>
      <c r="Q48" s="1">
        <f>Table1345[[#This Row],[مشتريات محلية 14%]]+Table1345[[#This Row],[مشتريات معفية]]+Table1345[[#This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4</v>
      </c>
      <c r="F49" s="1">
        <f>Table1345[[#This Row],[مبيعات محلية 14%]]*14%</f>
        <v>0</v>
      </c>
      <c r="I49" s="1">
        <f>Table1345[[#This Row],[مبيعات جدول 5% ]]*5%</f>
        <v>0</v>
      </c>
      <c r="K49" s="1">
        <f>Table1345[[#This Row],[مبيعات محلية 14%]]+Table1345[[#This Row],[مبيعات معفية]]+Table1345[[#This Row],[مبيعات جدول 5% ]]+Table1345[[#This Row],[مبيعات تصدير]]</f>
        <v>0</v>
      </c>
      <c r="M49" s="1">
        <f>Table1345[[#This Row],[مبيعات محلية 14%]]*14%</f>
        <v>0</v>
      </c>
      <c r="P49" s="1">
        <f>Table1345[[#This Row],[مبيعات محلية 14%]]*14%</f>
        <v>0</v>
      </c>
      <c r="Q49" s="1">
        <f>Table1345[[#This Row],[مشتريات محلية 14%]]+Table1345[[#This Row],[مشتريات معفية]]+Table1345[[#This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4</v>
      </c>
      <c r="F50" s="1">
        <f>Table1345[[#This Row],[مبيعات محلية 14%]]*14%</f>
        <v>0</v>
      </c>
      <c r="I50" s="1">
        <f>Table1345[[#This Row],[مبيعات جدول 5% ]]*5%</f>
        <v>0</v>
      </c>
      <c r="K50" s="1">
        <f>Table1345[[#This Row],[مبيعات محلية 14%]]+Table1345[[#This Row],[مبيعات معفية]]+Table1345[[#This Row],[مبيعات جدول 5% ]]+Table1345[[#This Row],[مبيعات تصدير]]</f>
        <v>0</v>
      </c>
      <c r="M50" s="1">
        <f>Table1345[[#This Row],[مبيعات محلية 14%]]*14%</f>
        <v>0</v>
      </c>
      <c r="P50" s="1">
        <f>Table1345[[#This Row],[مبيعات محلية 14%]]*14%</f>
        <v>0</v>
      </c>
      <c r="Q50" s="1">
        <f>Table1345[[#This Row],[مشتريات محلية 14%]]+Table1345[[#This Row],[مشتريات معفية]]+Table1345[[#This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4</v>
      </c>
      <c r="F51" s="1">
        <f>Table1345[[#This Row],[مبيعات محلية 14%]]*14%</f>
        <v>0</v>
      </c>
      <c r="I51" s="1">
        <f>Table1345[[#This Row],[مبيعات جدول 5% ]]*5%</f>
        <v>0</v>
      </c>
      <c r="K51" s="1">
        <f>Table1345[[#This Row],[مبيعات محلية 14%]]+Table1345[[#This Row],[مبيعات معفية]]+Table1345[[#This Row],[مبيعات جدول 5% ]]+Table1345[[#This Row],[مبيعات تصدير]]</f>
        <v>0</v>
      </c>
      <c r="M51" s="1">
        <f>Table1345[[#This Row],[مبيعات محلية 14%]]*14%</f>
        <v>0</v>
      </c>
      <c r="P51" s="1">
        <f>Table1345[[#This Row],[مبيعات محلية 14%]]*14%</f>
        <v>0</v>
      </c>
      <c r="Q51" s="1">
        <f>Table1345[[#This Row],[مشتريات محلية 14%]]+Table1345[[#This Row],[مشتريات معفية]]+Table1345[[#This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4</v>
      </c>
      <c r="F52" s="1">
        <f>Table1345[[#This Row],[مبيعات محلية 14%]]*14%</f>
        <v>0</v>
      </c>
      <c r="I52" s="1">
        <f>Table1345[[#This Row],[مبيعات جدول 5% ]]*5%</f>
        <v>0</v>
      </c>
      <c r="K52" s="1">
        <f>Table1345[[#This Row],[مبيعات محلية 14%]]+Table1345[[#This Row],[مبيعات معفية]]+Table1345[[#This Row],[مبيعات جدول 5% ]]+Table1345[[#This Row],[مبيعات تصدير]]</f>
        <v>0</v>
      </c>
      <c r="M52" s="1">
        <f>Table1345[[#This Row],[مبيعات محلية 14%]]*14%</f>
        <v>0</v>
      </c>
      <c r="P52" s="1">
        <f>Table1345[[#This Row],[مبيعات محلية 14%]]*14%</f>
        <v>0</v>
      </c>
      <c r="Q52" s="1">
        <f>Table1345[[#This Row],[مشتريات محلية 14%]]+Table1345[[#This Row],[مشتريات معفية]]+Table1345[[#This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4</v>
      </c>
      <c r="F53" s="1">
        <f>Table1345[[#This Row],[مبيعات محلية 14%]]*14%</f>
        <v>0</v>
      </c>
      <c r="I53" s="1">
        <f>Table1345[[#This Row],[مبيعات جدول 5% ]]*5%</f>
        <v>0</v>
      </c>
      <c r="K53" s="1">
        <f>Table1345[[#This Row],[مبيعات محلية 14%]]+Table1345[[#This Row],[مبيعات معفية]]+Table1345[[#This Row],[مبيعات جدول 5% ]]+Table1345[[#This Row],[مبيعات تصدير]]</f>
        <v>0</v>
      </c>
      <c r="M53" s="1">
        <f>Table1345[[#This Row],[مبيعات محلية 14%]]*14%</f>
        <v>0</v>
      </c>
      <c r="P53" s="1">
        <f>Table1345[[#This Row],[مبيعات محلية 14%]]*14%</f>
        <v>0</v>
      </c>
      <c r="Q53" s="1">
        <f>Table1345[[#This Row],[مشتريات محلية 14%]]+Table1345[[#This Row],[مشتريات معفية]]+Table1345[[#This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4</v>
      </c>
      <c r="F54" s="1">
        <f>Table1345[[#This Row],[مبيعات محلية 14%]]*14%</f>
        <v>0</v>
      </c>
      <c r="I54" s="1">
        <f>Table1345[[#This Row],[مبيعات جدول 5% ]]*5%</f>
        <v>0</v>
      </c>
      <c r="K54" s="1">
        <f>Table1345[[#This Row],[مبيعات محلية 14%]]+Table1345[[#This Row],[مبيعات معفية]]+Table1345[[#This Row],[مبيعات جدول 5% ]]+Table1345[[#This Row],[مبيعات تصدير]]</f>
        <v>0</v>
      </c>
      <c r="M54" s="1">
        <f>Table1345[[#This Row],[مبيعات محلية 14%]]*14%</f>
        <v>0</v>
      </c>
      <c r="P54" s="1">
        <f>Table1345[[#This Row],[مبيعات محلية 14%]]*14%</f>
        <v>0</v>
      </c>
      <c r="Q54" s="1">
        <f>Table1345[[#This Row],[مشتريات محلية 14%]]+Table1345[[#This Row],[مشتريات معفية]]+Table1345[[#This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4</v>
      </c>
      <c r="F55" s="1">
        <f>Table1345[[#This Row],[مبيعات محلية 14%]]*14%</f>
        <v>0</v>
      </c>
      <c r="I55" s="1">
        <f>Table1345[[#This Row],[مبيعات جدول 5% ]]*5%</f>
        <v>0</v>
      </c>
      <c r="K55" s="1">
        <f>Table1345[[#This Row],[مبيعات محلية 14%]]+Table1345[[#This Row],[مبيعات معفية]]+Table1345[[#This Row],[مبيعات جدول 5% ]]+Table1345[[#This Row],[مبيعات تصدير]]</f>
        <v>0</v>
      </c>
      <c r="M55" s="1">
        <f>Table1345[[#This Row],[مبيعات محلية 14%]]*14%</f>
        <v>0</v>
      </c>
      <c r="P55" s="1">
        <f>Table1345[[#This Row],[مبيعات محلية 14%]]*14%</f>
        <v>0</v>
      </c>
      <c r="Q55" s="1">
        <f>Table1345[[#This Row],[مشتريات محلية 14%]]+Table1345[[#This Row],[مشتريات معفية]]+Table1345[[#This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4</v>
      </c>
      <c r="F56" s="1">
        <f>Table1345[[#This Row],[مبيعات محلية 14%]]*14%</f>
        <v>0</v>
      </c>
      <c r="I56" s="1">
        <f>Table1345[[#This Row],[مبيعات جدول 5% ]]*5%</f>
        <v>0</v>
      </c>
      <c r="K56" s="1">
        <f>Table1345[[#This Row],[مبيعات محلية 14%]]+Table1345[[#This Row],[مبيعات معفية]]+Table1345[[#This Row],[مبيعات جدول 5% ]]+Table1345[[#This Row],[مبيعات تصدير]]</f>
        <v>0</v>
      </c>
      <c r="M56" s="1">
        <f>Table1345[[#This Row],[مبيعات محلية 14%]]*14%</f>
        <v>0</v>
      </c>
      <c r="P56" s="1">
        <f>Table1345[[#This Row],[مبيعات محلية 14%]]*14%</f>
        <v>0</v>
      </c>
      <c r="Q56" s="1">
        <f>Table1345[[#This Row],[مشتريات محلية 14%]]+Table1345[[#This Row],[مشتريات معفية]]+Table1345[[#This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4</v>
      </c>
      <c r="F57" s="1">
        <f>Table1345[[#This Row],[مبيعات محلية 14%]]*14%</f>
        <v>0</v>
      </c>
      <c r="I57" s="1">
        <f>Table1345[[#This Row],[مبيعات جدول 5% ]]*5%</f>
        <v>0</v>
      </c>
      <c r="K57" s="1">
        <f>Table1345[[#This Row],[مبيعات محلية 14%]]+Table1345[[#This Row],[مبيعات معفية]]+Table1345[[#This Row],[مبيعات جدول 5% ]]+Table1345[[#This Row],[مبيعات تصدير]]</f>
        <v>0</v>
      </c>
      <c r="M57" s="1">
        <f>Table1345[[#This Row],[مبيعات محلية 14%]]*14%</f>
        <v>0</v>
      </c>
      <c r="P57" s="1">
        <f>Table1345[[#This Row],[مبيعات محلية 14%]]*14%</f>
        <v>0</v>
      </c>
      <c r="Q57" s="1">
        <f>Table1345[[#This Row],[مشتريات محلية 14%]]+Table1345[[#This Row],[مشتريات معفية]]+Table1345[[#This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4</v>
      </c>
      <c r="F58" s="1">
        <f>Table1345[[#This Row],[مبيعات محلية 14%]]*14%</f>
        <v>0</v>
      </c>
      <c r="I58" s="1">
        <f>Table1345[[#This Row],[مبيعات جدول 5% ]]*5%</f>
        <v>0</v>
      </c>
      <c r="K58" s="1">
        <f>Table1345[[#This Row],[مبيعات محلية 14%]]+Table1345[[#This Row],[مبيعات معفية]]+Table1345[[#This Row],[مبيعات جدول 5% ]]+Table1345[[#This Row],[مبيعات تصدير]]</f>
        <v>0</v>
      </c>
      <c r="M58" s="1">
        <f>Table1345[[#This Row],[مبيعات محلية 14%]]*14%</f>
        <v>0</v>
      </c>
      <c r="P58" s="1">
        <f>Table1345[[#This Row],[مبيعات محلية 14%]]*14%</f>
        <v>0</v>
      </c>
      <c r="Q58" s="1">
        <f>Table1345[[#This Row],[مشتريات محلية 14%]]+Table1345[[#This Row],[مشتريات معفية]]+Table1345[[#This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4</v>
      </c>
      <c r="F59" s="1">
        <f>Table1345[[#This Row],[مبيعات محلية 14%]]*14%</f>
        <v>0</v>
      </c>
      <c r="I59" s="1">
        <f>Table1345[[#This Row],[مبيعات جدول 5% ]]*5%</f>
        <v>0</v>
      </c>
      <c r="K59" s="1">
        <f>Table1345[[#This Row],[مبيعات محلية 14%]]+Table1345[[#This Row],[مبيعات معفية]]+Table1345[[#This Row],[مبيعات جدول 5% ]]+Table1345[[#This Row],[مبيعات تصدير]]</f>
        <v>0</v>
      </c>
      <c r="M59" s="1">
        <f>Table1345[[#This Row],[مبيعات محلية 14%]]*14%</f>
        <v>0</v>
      </c>
      <c r="P59" s="1">
        <f>Table1345[[#This Row],[مبيعات محلية 14%]]*14%</f>
        <v>0</v>
      </c>
      <c r="Q59" s="1">
        <f>Table1345[[#This Row],[مشتريات محلية 14%]]+Table1345[[#This Row],[مشتريات معفية]]+Table1345[[#This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4</v>
      </c>
      <c r="F60" s="1">
        <f>Table1345[[#This Row],[مبيعات محلية 14%]]*14%</f>
        <v>0</v>
      </c>
      <c r="I60" s="1">
        <f>Table1345[[#This Row],[مبيعات جدول 5% ]]*5%</f>
        <v>0</v>
      </c>
      <c r="K60" s="1">
        <f>Table1345[[#This Row],[مبيعات محلية 14%]]+Table1345[[#This Row],[مبيعات معفية]]+Table1345[[#This Row],[مبيعات جدول 5% ]]+Table1345[[#This Row],[مبيعات تصدير]]</f>
        <v>0</v>
      </c>
      <c r="M60" s="1">
        <f>Table1345[[#This Row],[مبيعات محلية 14%]]*14%</f>
        <v>0</v>
      </c>
      <c r="P60" s="1">
        <f>Table1345[[#This Row],[مبيعات محلية 14%]]*14%</f>
        <v>0</v>
      </c>
      <c r="Q60" s="1">
        <f>Table1345[[#This Row],[مشتريات محلية 14%]]+Table1345[[#This Row],[مشتريات معفية]]+Table1345[[#This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4</v>
      </c>
      <c r="F61" s="1">
        <f>Table1345[[#This Row],[مبيعات محلية 14%]]*14%</f>
        <v>0</v>
      </c>
      <c r="I61" s="1">
        <f>Table1345[[#This Row],[مبيعات جدول 5% ]]*5%</f>
        <v>0</v>
      </c>
      <c r="K61" s="1">
        <f>Table1345[[#This Row],[مبيعات محلية 14%]]+Table1345[[#This Row],[مبيعات معفية]]+Table1345[[#This Row],[مبيعات جدول 5% ]]+Table1345[[#This Row],[مبيعات تصدير]]</f>
        <v>0</v>
      </c>
      <c r="M61" s="1">
        <f>Table1345[[#This Row],[مبيعات محلية 14%]]*14%</f>
        <v>0</v>
      </c>
      <c r="P61" s="1">
        <f>Table1345[[#This Row],[مبيعات محلية 14%]]*14%</f>
        <v>0</v>
      </c>
      <c r="Q61" s="1">
        <f>Table1345[[#This Row],[مشتريات محلية 14%]]+Table1345[[#This Row],[مشتريات معفية]]+Table1345[[#This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4</v>
      </c>
      <c r="F62" s="1">
        <f>Table1345[[#This Row],[مبيعات محلية 14%]]*14%</f>
        <v>0</v>
      </c>
      <c r="I62" s="1">
        <f>Table1345[[#This Row],[مبيعات جدول 5% ]]*5%</f>
        <v>0</v>
      </c>
      <c r="K62" s="1">
        <f>Table1345[[#This Row],[مبيعات محلية 14%]]+Table1345[[#This Row],[مبيعات معفية]]+Table1345[[#This Row],[مبيعات جدول 5% ]]+Table1345[[#This Row],[مبيعات تصدير]]</f>
        <v>0</v>
      </c>
      <c r="M62" s="1">
        <f>Table1345[[#This Row],[مبيعات محلية 14%]]*14%</f>
        <v>0</v>
      </c>
      <c r="P62" s="1">
        <f>Table1345[[#This Row],[مبيعات محلية 14%]]*14%</f>
        <v>0</v>
      </c>
      <c r="Q62" s="1">
        <f>Table1345[[#This Row],[مشتريات محلية 14%]]+Table1345[[#This Row],[مشتريات معفية]]+Table1345[[#This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4</v>
      </c>
      <c r="F63" s="1">
        <f>Table1345[[#This Row],[مبيعات محلية 14%]]*14%</f>
        <v>0</v>
      </c>
      <c r="I63" s="1">
        <f>Table1345[[#This Row],[مبيعات جدول 5% ]]*5%</f>
        <v>0</v>
      </c>
      <c r="K63" s="1">
        <f>Table1345[[#This Row],[مبيعات محلية 14%]]+Table1345[[#This Row],[مبيعات معفية]]+Table1345[[#This Row],[مبيعات جدول 5% ]]+Table1345[[#This Row],[مبيعات تصدير]]</f>
        <v>0</v>
      </c>
      <c r="M63" s="1">
        <f>Table1345[[#This Row],[مبيعات محلية 14%]]*14%</f>
        <v>0</v>
      </c>
      <c r="P63" s="1">
        <f>Table1345[[#This Row],[مبيعات محلية 14%]]*14%</f>
        <v>0</v>
      </c>
      <c r="Q63" s="1">
        <f>Table1345[[#This Row],[مشتريات محلية 14%]]+Table1345[[#This Row],[مشتريات معفية]]+Table1345[[#This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4</v>
      </c>
      <c r="F64" s="1">
        <f>Table1345[[#This Row],[مبيعات محلية 14%]]*14%</f>
        <v>0</v>
      </c>
      <c r="I64" s="1">
        <f>Table1345[[#This Row],[مبيعات جدول 5% ]]*5%</f>
        <v>0</v>
      </c>
      <c r="K64" s="1">
        <f>Table1345[[#This Row],[مبيعات محلية 14%]]+Table1345[[#This Row],[مبيعات معفية]]+Table1345[[#This Row],[مبيعات جدول 5% ]]+Table1345[[#This Row],[مبيعات تصدير]]</f>
        <v>0</v>
      </c>
      <c r="M64" s="1">
        <f>Table1345[[#This Row],[مبيعات محلية 14%]]*14%</f>
        <v>0</v>
      </c>
      <c r="P64" s="1">
        <f>Table1345[[#This Row],[مبيعات محلية 14%]]*14%</f>
        <v>0</v>
      </c>
      <c r="Q64" s="1">
        <f>Table1345[[#This Row],[مشتريات محلية 14%]]+Table1345[[#This Row],[مشتريات معفية]]+Table1345[[#This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4</v>
      </c>
      <c r="F65" s="1">
        <f>Table1345[[#This Row],[مبيعات محلية 14%]]*14%</f>
        <v>0</v>
      </c>
      <c r="I65" s="1">
        <f>Table1345[[#This Row],[مبيعات جدول 5% ]]*5%</f>
        <v>0</v>
      </c>
      <c r="K65" s="1">
        <f>Table1345[[#This Row],[مبيعات محلية 14%]]+Table1345[[#This Row],[مبيعات معفية]]+Table1345[[#This Row],[مبيعات جدول 5% ]]+Table1345[[#This Row],[مبيعات تصدير]]</f>
        <v>0</v>
      </c>
      <c r="M65" s="1">
        <f>Table1345[[#This Row],[مبيعات محلية 14%]]*14%</f>
        <v>0</v>
      </c>
      <c r="P65" s="1">
        <f>Table1345[[#This Row],[مبيعات محلية 14%]]*14%</f>
        <v>0</v>
      </c>
      <c r="Q65" s="1">
        <f>Table1345[[#This Row],[مشتريات محلية 14%]]+Table1345[[#This Row],[مشتريات معفية]]+Table1345[[#This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4</v>
      </c>
      <c r="F66" s="1">
        <f>Table1345[[#This Row],[مبيعات محلية 14%]]*14%</f>
        <v>0</v>
      </c>
      <c r="I66" s="1">
        <f>Table1345[[#This Row],[مبيعات جدول 5% ]]*5%</f>
        <v>0</v>
      </c>
      <c r="K66" s="1">
        <f>Table1345[[#This Row],[مبيعات محلية 14%]]+Table1345[[#This Row],[مبيعات معفية]]+Table1345[[#This Row],[مبيعات جدول 5% ]]+Table1345[[#This Row],[مبيعات تصدير]]</f>
        <v>0</v>
      </c>
      <c r="M66" s="1">
        <f>Table1345[[#This Row],[مبيعات محلية 14%]]*14%</f>
        <v>0</v>
      </c>
      <c r="P66" s="1">
        <f>Table1345[[#This Row],[مبيعات محلية 14%]]*14%</f>
        <v>0</v>
      </c>
      <c r="Q66" s="1">
        <f>Table1345[[#This Row],[مشتريات محلية 14%]]+Table1345[[#This Row],[مشتريات معفية]]+Table1345[[#This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4</v>
      </c>
      <c r="F67" s="1">
        <f>Table1345[[#This Row],[مبيعات محلية 14%]]*14%</f>
        <v>0</v>
      </c>
      <c r="I67" s="1">
        <f>Table1345[[#This Row],[مبيعات جدول 5% ]]*5%</f>
        <v>0</v>
      </c>
      <c r="K67" s="1">
        <f>Table1345[[#This Row],[مبيعات محلية 14%]]+Table1345[[#This Row],[مبيعات معفية]]+Table1345[[#This Row],[مبيعات جدول 5% ]]+Table1345[[#This Row],[مبيعات تصدير]]</f>
        <v>0</v>
      </c>
      <c r="M67" s="1">
        <f>Table1345[[#This Row],[مبيعات محلية 14%]]*14%</f>
        <v>0</v>
      </c>
      <c r="P67" s="1">
        <f>Table1345[[#This Row],[مبيعات محلية 14%]]*14%</f>
        <v>0</v>
      </c>
      <c r="Q67" s="1">
        <f>Table1345[[#This Row],[مشتريات محلية 14%]]+Table1345[[#This Row],[مشتريات معفية]]+Table1345[[#This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4</v>
      </c>
      <c r="F68" s="1">
        <f>Table1345[[#This Row],[مبيعات محلية 14%]]*14%</f>
        <v>0</v>
      </c>
      <c r="I68" s="1">
        <f>Table1345[[#This Row],[مبيعات جدول 5% ]]*5%</f>
        <v>0</v>
      </c>
      <c r="K68" s="1">
        <f>Table1345[[#This Row],[مبيعات محلية 14%]]+Table1345[[#This Row],[مبيعات معفية]]+Table1345[[#This Row],[مبيعات جدول 5% ]]+Table1345[[#This Row],[مبيعات تصدير]]</f>
        <v>0</v>
      </c>
      <c r="M68" s="1">
        <f>Table1345[[#This Row],[مبيعات محلية 14%]]*14%</f>
        <v>0</v>
      </c>
      <c r="P68" s="1">
        <f>Table1345[[#This Row],[مبيعات محلية 14%]]*14%</f>
        <v>0</v>
      </c>
      <c r="Q68" s="1">
        <f>Table1345[[#This Row],[مشتريات محلية 14%]]+Table1345[[#This Row],[مشتريات معفية]]+Table1345[[#This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4</v>
      </c>
      <c r="F69" s="1">
        <f>Table1345[[#This Row],[مبيعات محلية 14%]]*14%</f>
        <v>0</v>
      </c>
      <c r="I69" s="1">
        <f>Table1345[[#This Row],[مبيعات جدول 5% ]]*5%</f>
        <v>0</v>
      </c>
      <c r="K69" s="1">
        <f>Table1345[[#This Row],[مبيعات محلية 14%]]+Table1345[[#This Row],[مبيعات معفية]]+Table1345[[#This Row],[مبيعات جدول 5% ]]+Table1345[[#This Row],[مبيعات تصدير]]</f>
        <v>0</v>
      </c>
      <c r="M69" s="1">
        <f>Table1345[[#This Row],[مبيعات محلية 14%]]*14%</f>
        <v>0</v>
      </c>
      <c r="P69" s="1">
        <f>Table1345[[#This Row],[مبيعات محلية 14%]]*14%</f>
        <v>0</v>
      </c>
      <c r="Q69" s="1">
        <f>Table1345[[#This Row],[مشتريات محلية 14%]]+Table1345[[#This Row],[مشتريات معفية]]+Table1345[[#This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4</v>
      </c>
      <c r="F70" s="1">
        <f>Table1345[[#This Row],[مبيعات محلية 14%]]*14%</f>
        <v>0</v>
      </c>
      <c r="I70" s="1">
        <f>Table1345[[#This Row],[مبيعات جدول 5% ]]*5%</f>
        <v>0</v>
      </c>
      <c r="K70" s="1">
        <f>Table1345[[#This Row],[مبيعات محلية 14%]]+Table1345[[#This Row],[مبيعات معفية]]+Table1345[[#This Row],[مبيعات جدول 5% ]]+Table1345[[#This Row],[مبيعات تصدير]]</f>
        <v>0</v>
      </c>
      <c r="M70" s="1">
        <f>Table1345[[#This Row],[مبيعات محلية 14%]]*14%</f>
        <v>0</v>
      </c>
      <c r="P70" s="1">
        <f>Table1345[[#This Row],[مبيعات محلية 14%]]*14%</f>
        <v>0</v>
      </c>
      <c r="Q70" s="1">
        <f>Table1345[[#This Row],[مشتريات محلية 14%]]+Table1345[[#This Row],[مشتريات معفية]]+Table1345[[#This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4</v>
      </c>
      <c r="F71" s="1">
        <f>Table1345[[#This Row],[مبيعات محلية 14%]]*14%</f>
        <v>0</v>
      </c>
      <c r="I71" s="1">
        <f>Table1345[[#This Row],[مبيعات جدول 5% ]]*5%</f>
        <v>0</v>
      </c>
      <c r="K71" s="1">
        <f>Table1345[[#This Row],[مبيعات محلية 14%]]+Table1345[[#This Row],[مبيعات معفية]]+Table1345[[#This Row],[مبيعات جدول 5% ]]+Table1345[[#This Row],[مبيعات تصدير]]</f>
        <v>0</v>
      </c>
      <c r="M71" s="1">
        <f>Table1345[[#This Row],[مبيعات محلية 14%]]*14%</f>
        <v>0</v>
      </c>
      <c r="P71" s="1">
        <f>Table1345[[#This Row],[مبيعات محلية 14%]]*14%</f>
        <v>0</v>
      </c>
      <c r="Q71" s="1">
        <f>Table1345[[#This Row],[مشتريات محلية 14%]]+Table1345[[#This Row],[مشتريات معفية]]+Table1345[[#This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4</v>
      </c>
      <c r="F72" s="1">
        <f>Table1345[[#This Row],[مبيعات محلية 14%]]*14%</f>
        <v>0</v>
      </c>
      <c r="I72" s="1">
        <f>Table1345[[#This Row],[مبيعات جدول 5% ]]*5%</f>
        <v>0</v>
      </c>
      <c r="K72" s="1">
        <f>Table1345[[#This Row],[مبيعات محلية 14%]]+Table1345[[#This Row],[مبيعات معفية]]+Table1345[[#This Row],[مبيعات جدول 5% ]]+Table1345[[#This Row],[مبيعات تصدير]]</f>
        <v>0</v>
      </c>
      <c r="M72" s="1">
        <f>Table1345[[#This Row],[مبيعات محلية 14%]]*14%</f>
        <v>0</v>
      </c>
      <c r="P72" s="1">
        <f>Table1345[[#This Row],[مبيعات محلية 14%]]*14%</f>
        <v>0</v>
      </c>
      <c r="Q72" s="1">
        <f>Table1345[[#This Row],[مشتريات محلية 14%]]+Table1345[[#This Row],[مشتريات معفية]]+Table1345[[#This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4</v>
      </c>
      <c r="F73" s="1">
        <f>Table1345[[#This Row],[مبيعات محلية 14%]]*14%</f>
        <v>0</v>
      </c>
      <c r="I73" s="1">
        <f>Table1345[[#This Row],[مبيعات جدول 5% ]]*5%</f>
        <v>0</v>
      </c>
      <c r="K73" s="1">
        <f>Table1345[[#This Row],[مبيعات محلية 14%]]+Table1345[[#This Row],[مبيعات معفية]]+Table1345[[#This Row],[مبيعات جدول 5% ]]+Table1345[[#This Row],[مبيعات تصدير]]</f>
        <v>0</v>
      </c>
      <c r="M73" s="1">
        <f>Table1345[[#This Row],[مبيعات محلية 14%]]*14%</f>
        <v>0</v>
      </c>
      <c r="P73" s="1">
        <f>Table1345[[#This Row],[مبيعات محلية 14%]]*14%</f>
        <v>0</v>
      </c>
      <c r="Q73" s="1">
        <f>Table1345[[#This Row],[مشتريات محلية 14%]]+Table1345[[#This Row],[مشتريات معفية]]+Table1345[[#This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4</v>
      </c>
      <c r="F74" s="1">
        <f>Table1345[[#This Row],[مبيعات محلية 14%]]*14%</f>
        <v>0</v>
      </c>
      <c r="I74" s="1">
        <f>Table1345[[#This Row],[مبيعات جدول 5% ]]*5%</f>
        <v>0</v>
      </c>
      <c r="K74" s="1">
        <f>Table1345[[#This Row],[مبيعات محلية 14%]]+Table1345[[#This Row],[مبيعات معفية]]+Table1345[[#This Row],[مبيعات جدول 5% ]]+Table1345[[#This Row],[مبيعات تصدير]]</f>
        <v>0</v>
      </c>
      <c r="M74" s="1">
        <f>Table1345[[#This Row],[مبيعات محلية 14%]]*14%</f>
        <v>0</v>
      </c>
      <c r="P74" s="1">
        <f>Table1345[[#This Row],[مبيعات محلية 14%]]*14%</f>
        <v>0</v>
      </c>
      <c r="Q74" s="1">
        <f>Table1345[[#This Row],[مشتريات محلية 14%]]+Table1345[[#This Row],[مشتريات معفية]]+Table1345[[#This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4</v>
      </c>
      <c r="F75" s="1">
        <f>Table1345[[#This Row],[مبيعات محلية 14%]]*14%</f>
        <v>0</v>
      </c>
      <c r="I75" s="1">
        <f>Table1345[[#This Row],[مبيعات جدول 5% ]]*5%</f>
        <v>0</v>
      </c>
      <c r="K75" s="1">
        <f>Table1345[[#This Row],[مبيعات محلية 14%]]+Table1345[[#This Row],[مبيعات معفية]]+Table1345[[#This Row],[مبيعات جدول 5% ]]+Table1345[[#This Row],[مبيعات تصدير]]</f>
        <v>0</v>
      </c>
      <c r="M75" s="1">
        <f>Table1345[[#This Row],[مبيعات محلية 14%]]*14%</f>
        <v>0</v>
      </c>
      <c r="P75" s="1">
        <f>Table1345[[#This Row],[مبيعات محلية 14%]]*14%</f>
        <v>0</v>
      </c>
      <c r="Q75" s="1">
        <f>Table1345[[#This Row],[مشتريات محلية 14%]]+Table1345[[#This Row],[مشتريات معفية]]+Table1345[[#This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4</v>
      </c>
      <c r="F76" s="1">
        <f>Table1345[[#This Row],[مبيعات محلية 14%]]*14%</f>
        <v>0</v>
      </c>
      <c r="I76" s="1">
        <f>Table1345[[#This Row],[مبيعات جدول 5% ]]*5%</f>
        <v>0</v>
      </c>
      <c r="K76" s="1">
        <f>Table1345[[#This Row],[مبيعات محلية 14%]]+Table1345[[#This Row],[مبيعات معفية]]+Table1345[[#This Row],[مبيعات جدول 5% ]]+Table1345[[#This Row],[مبيعات تصدير]]</f>
        <v>0</v>
      </c>
      <c r="M76" s="1">
        <f>Table1345[[#This Row],[مبيعات محلية 14%]]*14%</f>
        <v>0</v>
      </c>
      <c r="P76" s="1">
        <f>Table1345[[#This Row],[مبيعات محلية 14%]]*14%</f>
        <v>0</v>
      </c>
      <c r="Q76" s="1">
        <f>Table1345[[#This Row],[مشتريات محلية 14%]]+Table1345[[#This Row],[مشتريات معفية]]+Table1345[[#This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4</v>
      </c>
      <c r="F77" s="1">
        <f>Table1345[[#This Row],[مبيعات محلية 14%]]*14%</f>
        <v>0</v>
      </c>
      <c r="I77" s="1">
        <f>Table1345[[#This Row],[مبيعات جدول 5% ]]*5%</f>
        <v>0</v>
      </c>
      <c r="K77" s="1">
        <f>Table1345[[#This Row],[مبيعات محلية 14%]]+Table1345[[#This Row],[مبيعات معفية]]+Table1345[[#This Row],[مبيعات جدول 5% ]]+Table1345[[#This Row],[مبيعات تصدير]]</f>
        <v>0</v>
      </c>
      <c r="M77" s="1">
        <f>Table1345[[#This Row],[مبيعات محلية 14%]]*14%</f>
        <v>0</v>
      </c>
      <c r="P77" s="1">
        <f>Table1345[[#This Row],[مبيعات محلية 14%]]*14%</f>
        <v>0</v>
      </c>
      <c r="Q77" s="1">
        <f>Table1345[[#This Row],[مشتريات محلية 14%]]+Table1345[[#This Row],[مشتريات معفية]]+Table1345[[#This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4</v>
      </c>
      <c r="F78" s="1">
        <f>Table1345[[#This Row],[مبيعات محلية 14%]]*14%</f>
        <v>0</v>
      </c>
      <c r="I78" s="1">
        <f>Table1345[[#This Row],[مبيعات جدول 5% ]]*5%</f>
        <v>0</v>
      </c>
      <c r="K78" s="1">
        <f>Table1345[[#This Row],[مبيعات محلية 14%]]+Table1345[[#This Row],[مبيعات معفية]]+Table1345[[#This Row],[مبيعات جدول 5% ]]+Table1345[[#This Row],[مبيعات تصدير]]</f>
        <v>0</v>
      </c>
      <c r="M78" s="1">
        <f>Table1345[[#This Row],[مبيعات محلية 14%]]*14%</f>
        <v>0</v>
      </c>
      <c r="P78" s="1">
        <f>Table1345[[#This Row],[مبيعات محلية 14%]]*14%</f>
        <v>0</v>
      </c>
      <c r="Q78" s="1">
        <f>Table1345[[#This Row],[مشتريات محلية 14%]]+Table1345[[#This Row],[مشتريات معفية]]+Table1345[[#This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4</v>
      </c>
      <c r="F79" s="1">
        <f>Table1345[[#This Row],[مبيعات محلية 14%]]*14%</f>
        <v>0</v>
      </c>
      <c r="I79" s="1">
        <f>Table1345[[#This Row],[مبيعات جدول 5% ]]*5%</f>
        <v>0</v>
      </c>
      <c r="K79" s="1">
        <f>Table1345[[#This Row],[مبيعات محلية 14%]]+Table1345[[#This Row],[مبيعات معفية]]+Table1345[[#This Row],[مبيعات جدول 5% ]]+Table1345[[#This Row],[مبيعات تصدير]]</f>
        <v>0</v>
      </c>
      <c r="M79" s="1">
        <f>Table1345[[#This Row],[مبيعات محلية 14%]]*14%</f>
        <v>0</v>
      </c>
      <c r="P79" s="1">
        <f>Table1345[[#This Row],[مبيعات محلية 14%]]*14%</f>
        <v>0</v>
      </c>
      <c r="Q79" s="1">
        <f>Table1345[[#This Row],[مشتريات محلية 14%]]+Table1345[[#This Row],[مشتريات معفية]]+Table1345[[#This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4</v>
      </c>
      <c r="F80" s="1">
        <f>Table1345[[#This Row],[مبيعات محلية 14%]]*14%</f>
        <v>0</v>
      </c>
      <c r="I80" s="1">
        <f>Table1345[[#This Row],[مبيعات جدول 5% ]]*5%</f>
        <v>0</v>
      </c>
      <c r="K80" s="1">
        <f>Table1345[[#This Row],[مبيعات محلية 14%]]+Table1345[[#This Row],[مبيعات معفية]]+Table1345[[#This Row],[مبيعات جدول 5% ]]+Table1345[[#This Row],[مبيعات تصدير]]</f>
        <v>0</v>
      </c>
      <c r="M80" s="1">
        <f>Table1345[[#This Row],[مبيعات محلية 14%]]*14%</f>
        <v>0</v>
      </c>
      <c r="P80" s="1">
        <f>Table1345[[#This Row],[مبيعات محلية 14%]]*14%</f>
        <v>0</v>
      </c>
      <c r="Q80" s="1">
        <f>Table1345[[#This Row],[مشتريات محلية 14%]]+Table1345[[#This Row],[مشتريات معفية]]+Table1345[[#This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4</v>
      </c>
      <c r="F81" s="1">
        <f>Table1345[[#This Row],[مبيعات محلية 14%]]*14%</f>
        <v>0</v>
      </c>
      <c r="I81" s="1">
        <f>Table1345[[#This Row],[مبيعات جدول 5% ]]*5%</f>
        <v>0</v>
      </c>
      <c r="K81" s="1">
        <f>Table1345[[#This Row],[مبيعات محلية 14%]]+Table1345[[#This Row],[مبيعات معفية]]+Table1345[[#This Row],[مبيعات جدول 5% ]]+Table1345[[#This Row],[مبيعات تصدير]]</f>
        <v>0</v>
      </c>
      <c r="M81" s="1">
        <f>Table1345[[#This Row],[مبيعات محلية 14%]]*14%</f>
        <v>0</v>
      </c>
      <c r="P81" s="1">
        <f>Table1345[[#This Row],[مبيعات محلية 14%]]*14%</f>
        <v>0</v>
      </c>
      <c r="Q81" s="1">
        <f>Table1345[[#This Row],[مشتريات محلية 14%]]+Table1345[[#This Row],[مشتريات معفية]]+Table1345[[#This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4</v>
      </c>
      <c r="F82" s="1">
        <f>Table1345[[#This Row],[مبيعات محلية 14%]]*14%</f>
        <v>0</v>
      </c>
      <c r="I82" s="1">
        <f>Table1345[[#This Row],[مبيعات جدول 5% ]]*5%</f>
        <v>0</v>
      </c>
      <c r="K82" s="1">
        <f>Table1345[[#This Row],[مبيعات محلية 14%]]+Table1345[[#This Row],[مبيعات معفية]]+Table1345[[#This Row],[مبيعات جدول 5% ]]+Table1345[[#This Row],[مبيعات تصدير]]</f>
        <v>0</v>
      </c>
      <c r="M82" s="1">
        <f>Table1345[[#This Row],[مبيعات محلية 14%]]*14%</f>
        <v>0</v>
      </c>
      <c r="P82" s="1">
        <f>Table1345[[#This Row],[مبيعات محلية 14%]]*14%</f>
        <v>0</v>
      </c>
      <c r="Q82" s="1">
        <f>Table1345[[#This Row],[مشتريات محلية 14%]]+Table1345[[#This Row],[مشتريات معفية]]+Table1345[[#This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4</v>
      </c>
      <c r="F83" s="1">
        <f>Table1345[[#This Row],[مبيعات محلية 14%]]*14%</f>
        <v>0</v>
      </c>
      <c r="I83" s="1">
        <f>Table1345[[#This Row],[مبيعات جدول 5% ]]*5%</f>
        <v>0</v>
      </c>
      <c r="K83" s="1">
        <f>Table1345[[#This Row],[مبيعات محلية 14%]]+Table1345[[#This Row],[مبيعات معفية]]+Table1345[[#This Row],[مبيعات جدول 5% ]]+Table1345[[#This Row],[مبيعات تصدير]]</f>
        <v>0</v>
      </c>
      <c r="M83" s="1">
        <f>Table1345[[#This Row],[مبيعات محلية 14%]]*14%</f>
        <v>0</v>
      </c>
      <c r="P83" s="1">
        <f>Table1345[[#This Row],[مبيعات محلية 14%]]*14%</f>
        <v>0</v>
      </c>
      <c r="Q83" s="1">
        <f>Table1345[[#This Row],[مشتريات محلية 14%]]+Table1345[[#This Row],[مشتريات معفية]]+Table1345[[#This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4</v>
      </c>
      <c r="F84" s="1">
        <f>Table1345[[#This Row],[مبيعات محلية 14%]]*14%</f>
        <v>0</v>
      </c>
      <c r="I84" s="1">
        <f>Table1345[[#This Row],[مبيعات جدول 5% ]]*5%</f>
        <v>0</v>
      </c>
      <c r="K84" s="1">
        <f>Table1345[[#This Row],[مبيعات محلية 14%]]+Table1345[[#This Row],[مبيعات معفية]]+Table1345[[#This Row],[مبيعات جدول 5% ]]+Table1345[[#This Row],[مبيعات تصدير]]</f>
        <v>0</v>
      </c>
      <c r="M84" s="1">
        <f>Table1345[[#This Row],[مبيعات محلية 14%]]*14%</f>
        <v>0</v>
      </c>
      <c r="P84" s="1">
        <f>Table1345[[#This Row],[مبيعات محلية 14%]]*14%</f>
        <v>0</v>
      </c>
      <c r="Q84" s="1">
        <f>Table1345[[#This Row],[مشتريات محلية 14%]]+Table1345[[#This Row],[مشتريات معفية]]+Table1345[[#This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4</v>
      </c>
      <c r="F85" s="1">
        <f>Table1345[[#This Row],[مبيعات محلية 14%]]*14%</f>
        <v>0</v>
      </c>
      <c r="I85" s="1">
        <f>Table1345[[#This Row],[مبيعات جدول 5% ]]*5%</f>
        <v>0</v>
      </c>
      <c r="K85" s="1">
        <f>Table1345[[#This Row],[مبيعات محلية 14%]]+Table1345[[#This Row],[مبيعات معفية]]+Table1345[[#This Row],[مبيعات جدول 5% ]]+Table1345[[#This Row],[مبيعات تصدير]]</f>
        <v>0</v>
      </c>
      <c r="M85" s="1">
        <f>Table1345[[#This Row],[مبيعات محلية 14%]]*14%</f>
        <v>0</v>
      </c>
      <c r="P85" s="1">
        <f>Table1345[[#This Row],[مبيعات محلية 14%]]*14%</f>
        <v>0</v>
      </c>
      <c r="Q85" s="1">
        <f>Table1345[[#This Row],[مشتريات محلية 14%]]+Table1345[[#This Row],[مشتريات معفية]]+Table1345[[#This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4</v>
      </c>
      <c r="F86" s="1">
        <f>Table1345[[#This Row],[مبيعات محلية 14%]]*14%</f>
        <v>0</v>
      </c>
      <c r="I86" s="1">
        <f>Table1345[[#This Row],[مبيعات جدول 5% ]]*5%</f>
        <v>0</v>
      </c>
      <c r="K86" s="1">
        <f>Table1345[[#This Row],[مبيعات محلية 14%]]+Table1345[[#This Row],[مبيعات معفية]]+Table1345[[#This Row],[مبيعات جدول 5% ]]+Table1345[[#This Row],[مبيعات تصدير]]</f>
        <v>0</v>
      </c>
      <c r="M86" s="1">
        <f>Table1345[[#This Row],[مبيعات محلية 14%]]*14%</f>
        <v>0</v>
      </c>
      <c r="P86" s="1">
        <f>Table1345[[#This Row],[مبيعات محلية 14%]]*14%</f>
        <v>0</v>
      </c>
      <c r="Q86" s="1">
        <f>Table1345[[#This Row],[مشتريات محلية 14%]]+Table1345[[#This Row],[مشتريات معفية]]+Table1345[[#This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4</v>
      </c>
      <c r="F87" s="1">
        <f>Table1345[[#This Row],[مبيعات محلية 14%]]*14%</f>
        <v>0</v>
      </c>
      <c r="I87" s="1">
        <f>Table1345[[#This Row],[مبيعات جدول 5% ]]*5%</f>
        <v>0</v>
      </c>
      <c r="K87" s="1">
        <f>Table1345[[#This Row],[مبيعات محلية 14%]]+Table1345[[#This Row],[مبيعات معفية]]+Table1345[[#This Row],[مبيعات جدول 5% ]]+Table1345[[#This Row],[مبيعات تصدير]]</f>
        <v>0</v>
      </c>
      <c r="M87" s="1">
        <f>Table1345[[#This Row],[مبيعات محلية 14%]]*14%</f>
        <v>0</v>
      </c>
      <c r="P87" s="1">
        <f>Table1345[[#This Row],[مبيعات محلية 14%]]*14%</f>
        <v>0</v>
      </c>
      <c r="Q87" s="1">
        <f>Table1345[[#This Row],[مشتريات محلية 14%]]+Table1345[[#This Row],[مشتريات معفية]]+Table1345[[#This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4</v>
      </c>
      <c r="F88" s="1">
        <f>Table1345[[#This Row],[مبيعات محلية 14%]]*14%</f>
        <v>0</v>
      </c>
      <c r="I88" s="1">
        <f>Table1345[[#This Row],[مبيعات جدول 5% ]]*5%</f>
        <v>0</v>
      </c>
      <c r="K88" s="1">
        <f>Table1345[[#This Row],[مبيعات محلية 14%]]+Table1345[[#This Row],[مبيعات معفية]]+Table1345[[#This Row],[مبيعات جدول 5% ]]+Table1345[[#This Row],[مبيعات تصدير]]</f>
        <v>0</v>
      </c>
      <c r="M88" s="1">
        <f>Table1345[[#This Row],[مبيعات محلية 14%]]*14%</f>
        <v>0</v>
      </c>
      <c r="P88" s="1">
        <f>Table1345[[#This Row],[مبيعات محلية 14%]]*14%</f>
        <v>0</v>
      </c>
      <c r="Q88" s="1">
        <f>Table1345[[#This Row],[مشتريات محلية 14%]]+Table1345[[#This Row],[مشتريات معفية]]+Table1345[[#This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4</v>
      </c>
      <c r="F89" s="1">
        <f>Table1345[[#This Row],[مبيعات محلية 14%]]*14%</f>
        <v>0</v>
      </c>
      <c r="I89" s="1">
        <f>Table1345[[#This Row],[مبيعات جدول 5% ]]*5%</f>
        <v>0</v>
      </c>
      <c r="K89" s="1">
        <f>Table1345[[#This Row],[مبيعات محلية 14%]]+Table1345[[#This Row],[مبيعات معفية]]+Table1345[[#This Row],[مبيعات جدول 5% ]]+Table1345[[#This Row],[مبيعات تصدير]]</f>
        <v>0</v>
      </c>
      <c r="M89" s="1">
        <f>Table1345[[#This Row],[مبيعات محلية 14%]]*14%</f>
        <v>0</v>
      </c>
      <c r="P89" s="1">
        <f>Table1345[[#This Row],[مبيعات محلية 14%]]*14%</f>
        <v>0</v>
      </c>
      <c r="Q89" s="1">
        <f>Table1345[[#This Row],[مشتريات محلية 14%]]+Table1345[[#This Row],[مشتريات معفية]]+Table1345[[#This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4</v>
      </c>
      <c r="F90" s="1">
        <f>Table1345[[#This Row],[مبيعات محلية 14%]]*14%</f>
        <v>0</v>
      </c>
      <c r="I90" s="1">
        <f>Table1345[[#This Row],[مبيعات جدول 5% ]]*5%</f>
        <v>0</v>
      </c>
      <c r="K90" s="1">
        <f>Table1345[[#This Row],[مبيعات محلية 14%]]+Table1345[[#This Row],[مبيعات معفية]]+Table1345[[#This Row],[مبيعات جدول 5% ]]+Table1345[[#This Row],[مبيعات تصدير]]</f>
        <v>0</v>
      </c>
      <c r="M90" s="1">
        <f>Table1345[[#This Row],[مبيعات محلية 14%]]*14%</f>
        <v>0</v>
      </c>
      <c r="P90" s="1">
        <f>Table1345[[#This Row],[مبيعات محلية 14%]]*14%</f>
        <v>0</v>
      </c>
      <c r="Q90" s="1">
        <f>Table1345[[#This Row],[مشتريات محلية 14%]]+Table1345[[#This Row],[مشتريات معفية]]+Table1345[[#This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4</v>
      </c>
      <c r="F91" s="1">
        <f>Table1345[[#This Row],[مبيعات محلية 14%]]*14%</f>
        <v>0</v>
      </c>
      <c r="I91" s="1">
        <f>Table1345[[#This Row],[مبيعات جدول 5% ]]*5%</f>
        <v>0</v>
      </c>
      <c r="K91" s="1">
        <f>Table1345[[#This Row],[مبيعات محلية 14%]]+Table1345[[#This Row],[مبيعات معفية]]+Table1345[[#This Row],[مبيعات جدول 5% ]]+Table1345[[#This Row],[مبيعات تصدير]]</f>
        <v>0</v>
      </c>
      <c r="M91" s="1">
        <f>Table1345[[#This Row],[مبيعات محلية 14%]]*14%</f>
        <v>0</v>
      </c>
      <c r="P91" s="1">
        <f>Table1345[[#This Row],[مبيعات محلية 14%]]*14%</f>
        <v>0</v>
      </c>
      <c r="Q91" s="1">
        <f>Table1345[[#This Row],[مشتريات محلية 14%]]+Table1345[[#This Row],[مشتريات معفية]]+Table1345[[#This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4</v>
      </c>
      <c r="F92" s="1">
        <f>Table1345[[#This Row],[مبيعات محلية 14%]]*14%</f>
        <v>0</v>
      </c>
      <c r="I92" s="1">
        <f>Table1345[[#This Row],[مبيعات جدول 5% ]]*5%</f>
        <v>0</v>
      </c>
      <c r="K92" s="1">
        <f>Table1345[[#This Row],[مبيعات محلية 14%]]+Table1345[[#This Row],[مبيعات معفية]]+Table1345[[#This Row],[مبيعات جدول 5% ]]+Table1345[[#This Row],[مبيعات تصدير]]</f>
        <v>0</v>
      </c>
      <c r="M92" s="1">
        <f>Table1345[[#This Row],[مبيعات محلية 14%]]*14%</f>
        <v>0</v>
      </c>
      <c r="P92" s="1">
        <f>Table1345[[#This Row],[مبيعات محلية 14%]]*14%</f>
        <v>0</v>
      </c>
      <c r="Q92" s="1">
        <f>Table1345[[#This Row],[مشتريات محلية 14%]]+Table1345[[#This Row],[مشتريات معفية]]+Table1345[[#This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4</v>
      </c>
      <c r="F93" s="1">
        <f>Table1345[[#This Row],[مبيعات محلية 14%]]*14%</f>
        <v>0</v>
      </c>
      <c r="I93" s="1">
        <f>Table1345[[#This Row],[مبيعات جدول 5% ]]*5%</f>
        <v>0</v>
      </c>
      <c r="K93" s="1">
        <f>Table1345[[#This Row],[مبيعات محلية 14%]]+Table1345[[#This Row],[مبيعات معفية]]+Table1345[[#This Row],[مبيعات جدول 5% ]]+Table1345[[#This Row],[مبيعات تصدير]]</f>
        <v>0</v>
      </c>
      <c r="M93" s="1">
        <f>Table1345[[#This Row],[مبيعات محلية 14%]]*14%</f>
        <v>0</v>
      </c>
      <c r="P93" s="1">
        <f>Table1345[[#This Row],[مبيعات محلية 14%]]*14%</f>
        <v>0</v>
      </c>
      <c r="Q93" s="1">
        <f>Table1345[[#This Row],[مشتريات محلية 14%]]+Table1345[[#This Row],[مشتريات معفية]]+Table1345[[#This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4</v>
      </c>
      <c r="F94" s="1">
        <f>Table1345[[#This Row],[مبيعات محلية 14%]]*14%</f>
        <v>0</v>
      </c>
      <c r="I94" s="1">
        <f>Table1345[[#This Row],[مبيعات جدول 5% ]]*5%</f>
        <v>0</v>
      </c>
      <c r="K94" s="1">
        <f>Table1345[[#This Row],[مبيعات محلية 14%]]+Table1345[[#This Row],[مبيعات معفية]]+Table1345[[#This Row],[مبيعات جدول 5% ]]+Table1345[[#This Row],[مبيعات تصدير]]</f>
        <v>0</v>
      </c>
      <c r="M94" s="1">
        <f>Table1345[[#This Row],[مبيعات محلية 14%]]*14%</f>
        <v>0</v>
      </c>
      <c r="P94" s="1">
        <f>Table1345[[#This Row],[مبيعات محلية 14%]]*14%</f>
        <v>0</v>
      </c>
      <c r="Q94" s="1">
        <f>Table1345[[#This Row],[مشتريات محلية 14%]]+Table1345[[#This Row],[مشتريات معفية]]+Table1345[[#This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4</v>
      </c>
      <c r="F95" s="1">
        <f>Table1345[[#This Row],[مبيعات محلية 14%]]*14%</f>
        <v>0</v>
      </c>
      <c r="I95" s="1">
        <f>Table1345[[#This Row],[مبيعات جدول 5% ]]*5%</f>
        <v>0</v>
      </c>
      <c r="K95" s="1">
        <f>Table1345[[#This Row],[مبيعات محلية 14%]]+Table1345[[#This Row],[مبيعات معفية]]+Table1345[[#This Row],[مبيعات جدول 5% ]]+Table1345[[#This Row],[مبيعات تصدير]]</f>
        <v>0</v>
      </c>
      <c r="M95" s="1">
        <f>Table1345[[#This Row],[مبيعات محلية 14%]]*14%</f>
        <v>0</v>
      </c>
      <c r="P95" s="1">
        <f>Table1345[[#This Row],[مبيعات محلية 14%]]*14%</f>
        <v>0</v>
      </c>
      <c r="Q95" s="1">
        <f>Table1345[[#This Row],[مشتريات محلية 14%]]+Table1345[[#This Row],[مشتريات معفية]]+Table1345[[#This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4</v>
      </c>
      <c r="F96" s="1">
        <f>Table1345[[#This Row],[مبيعات محلية 14%]]*14%</f>
        <v>0</v>
      </c>
      <c r="I96" s="1">
        <f>Table1345[[#This Row],[مبيعات جدول 5% ]]*5%</f>
        <v>0</v>
      </c>
      <c r="K96" s="1">
        <f>Table1345[[#This Row],[مبيعات محلية 14%]]+Table1345[[#This Row],[مبيعات معفية]]+Table1345[[#This Row],[مبيعات جدول 5% ]]+Table1345[[#This Row],[مبيعات تصدير]]</f>
        <v>0</v>
      </c>
      <c r="M96" s="1">
        <f>Table1345[[#This Row],[مبيعات محلية 14%]]*14%</f>
        <v>0</v>
      </c>
      <c r="P96" s="1">
        <f>Table1345[[#This Row],[مبيعات محلية 14%]]*14%</f>
        <v>0</v>
      </c>
      <c r="Q96" s="1">
        <f>Table1345[[#This Row],[مشتريات محلية 14%]]+Table1345[[#This Row],[مشتريات معفية]]+Table1345[[#This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4</v>
      </c>
      <c r="F97" s="1">
        <f>Table1345[[#This Row],[مبيعات محلية 14%]]*14%</f>
        <v>0</v>
      </c>
      <c r="I97" s="1">
        <f>Table1345[[#This Row],[مبيعات جدول 5% ]]*5%</f>
        <v>0</v>
      </c>
      <c r="K97" s="1">
        <f>Table1345[[#This Row],[مبيعات محلية 14%]]+Table1345[[#This Row],[مبيعات معفية]]+Table1345[[#This Row],[مبيعات جدول 5% ]]+Table1345[[#This Row],[مبيعات تصدير]]</f>
        <v>0</v>
      </c>
      <c r="M97" s="1">
        <f>Table1345[[#This Row],[مبيعات محلية 14%]]*14%</f>
        <v>0</v>
      </c>
      <c r="P97" s="1">
        <f>Table1345[[#This Row],[مبيعات محلية 14%]]*14%</f>
        <v>0</v>
      </c>
      <c r="Q97" s="1">
        <f>Table1345[[#This Row],[مشتريات محلية 14%]]+Table1345[[#This Row],[مشتريات معفية]]+Table1345[[#This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4</v>
      </c>
      <c r="F98" s="1">
        <f>Table1345[[#This Row],[مبيعات محلية 14%]]*14%</f>
        <v>0</v>
      </c>
      <c r="I98" s="1">
        <f>Table1345[[#This Row],[مبيعات جدول 5% ]]*5%</f>
        <v>0</v>
      </c>
      <c r="K98" s="1">
        <f>Table1345[[#This Row],[مبيعات محلية 14%]]+Table1345[[#This Row],[مبيعات معفية]]+Table1345[[#This Row],[مبيعات جدول 5% ]]+Table1345[[#This Row],[مبيعات تصدير]]</f>
        <v>0</v>
      </c>
      <c r="M98" s="1">
        <f>Table1345[[#This Row],[مبيعات محلية 14%]]*14%</f>
        <v>0</v>
      </c>
      <c r="P98" s="1">
        <f>Table1345[[#This Row],[مبيعات محلية 14%]]*14%</f>
        <v>0</v>
      </c>
      <c r="Q98" s="1">
        <f>Table1345[[#This Row],[مشتريات محلية 14%]]+Table1345[[#This Row],[مشتريات معفية]]+Table1345[[#This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4</v>
      </c>
      <c r="F99" s="1">
        <f>Table1345[[#This Row],[مبيعات محلية 14%]]*14%</f>
        <v>0</v>
      </c>
      <c r="I99" s="1">
        <f>Table1345[[#This Row],[مبيعات جدول 5% ]]*5%</f>
        <v>0</v>
      </c>
      <c r="K99" s="1">
        <f>Table1345[[#This Row],[مبيعات محلية 14%]]+Table1345[[#This Row],[مبيعات معفية]]+Table1345[[#This Row],[مبيعات جدول 5% ]]+Table1345[[#This Row],[مبيعات تصدير]]</f>
        <v>0</v>
      </c>
      <c r="M99" s="1">
        <f>Table1345[[#This Row],[مبيعات محلية 14%]]*14%</f>
        <v>0</v>
      </c>
      <c r="P99" s="1">
        <f>Table1345[[#This Row],[مبيعات محلية 14%]]*14%</f>
        <v>0</v>
      </c>
      <c r="Q99" s="1">
        <f>Table1345[[#This Row],[مشتريات محلية 14%]]+Table1345[[#This Row],[مشتريات معفية]]+Table1345[[#This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4</v>
      </c>
      <c r="F100" s="1">
        <f>Table1345[[#This Row],[مبيعات محلية 14%]]*14%</f>
        <v>0</v>
      </c>
      <c r="I100" s="1">
        <f>Table1345[[#This Row],[مبيعات جدول 5% ]]*5%</f>
        <v>0</v>
      </c>
      <c r="K100" s="1">
        <f>Table1345[[#This Row],[مبيعات محلية 14%]]+Table1345[[#This Row],[مبيعات معفية]]+Table1345[[#This Row],[مبيعات جدول 5% ]]+Table1345[[#This Row],[مبيعات تصدير]]</f>
        <v>0</v>
      </c>
      <c r="M100" s="1">
        <f>Table1345[[#This Row],[مبيعات محلية 14%]]*14%</f>
        <v>0</v>
      </c>
      <c r="P100" s="1">
        <f>Table1345[[#This Row],[مبيعات محلية 14%]]*14%</f>
        <v>0</v>
      </c>
      <c r="Q100" s="1">
        <f>Table1345[[#This Row],[مشتريات محلية 14%]]+Table1345[[#This Row],[مشتريات معفية]]+Table1345[[#This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4</v>
      </c>
      <c r="F101" s="1">
        <f>Table1345[[#This Row],[مبيعات محلية 14%]]*14%</f>
        <v>0</v>
      </c>
      <c r="I101" s="1">
        <f>Table1345[[#This Row],[مبيعات جدول 5% ]]*5%</f>
        <v>0</v>
      </c>
      <c r="K101" s="1">
        <f>Table1345[[#This Row],[مبيعات محلية 14%]]+Table1345[[#This Row],[مبيعات معفية]]+Table1345[[#This Row],[مبيعات جدول 5% ]]+Table1345[[#This Row],[مبيعات تصدير]]</f>
        <v>0</v>
      </c>
      <c r="M101" s="1">
        <f>Table1345[[#This Row],[مبيعات محلية 14%]]*14%</f>
        <v>0</v>
      </c>
      <c r="P101" s="1">
        <f>Table1345[[#This Row],[مبيعات محلية 14%]]*14%</f>
        <v>0</v>
      </c>
      <c r="Q101" s="1">
        <f>Table1345[[#This Row],[مشتريات محلية 14%]]+Table1345[[#This Row],[مشتريات معفية]]+Table1345[[#This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4</v>
      </c>
      <c r="F102" s="1">
        <f>Table1345[[#This Row],[مبيعات محلية 14%]]*14%</f>
        <v>0</v>
      </c>
      <c r="I102" s="1">
        <f>Table1345[[#This Row],[مبيعات جدول 5% ]]*5%</f>
        <v>0</v>
      </c>
      <c r="K102" s="1">
        <f>Table1345[[#This Row],[مبيعات محلية 14%]]+Table1345[[#This Row],[مبيعات معفية]]+Table1345[[#This Row],[مبيعات جدول 5% ]]+Table1345[[#This Row],[مبيعات تصدير]]</f>
        <v>0</v>
      </c>
      <c r="M102" s="1">
        <f>Table1345[[#This Row],[مبيعات محلية 14%]]*14%</f>
        <v>0</v>
      </c>
      <c r="P102" s="1">
        <f>Table1345[[#This Row],[مبيعات محلية 14%]]*14%</f>
        <v>0</v>
      </c>
      <c r="Q102" s="1">
        <f>Table1345[[#This Row],[مشتريات محلية 14%]]+Table1345[[#This Row],[مشتريات معفية]]+Table1345[[#This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4</v>
      </c>
      <c r="F103" s="1">
        <f>Table1345[[#This Row],[مبيعات محلية 14%]]*14%</f>
        <v>0</v>
      </c>
      <c r="I103" s="1">
        <f>Table1345[[#This Row],[مبيعات جدول 5% ]]*5%</f>
        <v>0</v>
      </c>
      <c r="K103" s="1">
        <f>Table1345[[#This Row],[مبيعات محلية 14%]]+Table1345[[#This Row],[مبيعات معفية]]+Table1345[[#This Row],[مبيعات جدول 5% ]]+Table1345[[#This Row],[مبيعات تصدير]]</f>
        <v>0</v>
      </c>
      <c r="M103" s="1">
        <f>Table1345[[#This Row],[مبيعات محلية 14%]]*14%</f>
        <v>0</v>
      </c>
      <c r="P103" s="1">
        <f>Table1345[[#This Row],[مبيعات محلية 14%]]*14%</f>
        <v>0</v>
      </c>
      <c r="Q103" s="1">
        <f>Table1345[[#This Row],[مشتريات محلية 14%]]+Table1345[[#This Row],[مشتريات معفية]]+Table1345[[#This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4</v>
      </c>
      <c r="F104" s="1">
        <f>Table1345[[#This Row],[مبيعات محلية 14%]]*14%</f>
        <v>0</v>
      </c>
      <c r="I104" s="1">
        <f>Table1345[[#This Row],[مبيعات جدول 5% ]]*5%</f>
        <v>0</v>
      </c>
      <c r="K104" s="1">
        <f>Table1345[[#This Row],[مبيعات محلية 14%]]+Table1345[[#This Row],[مبيعات معفية]]+Table1345[[#This Row],[مبيعات جدول 5% ]]+Table1345[[#This Row],[مبيعات تصدير]]</f>
        <v>0</v>
      </c>
      <c r="M104" s="1">
        <f>Table1345[[#This Row],[مبيعات محلية 14%]]*14%</f>
        <v>0</v>
      </c>
      <c r="P104" s="1">
        <f>Table1345[[#This Row],[مبيعات محلية 14%]]*14%</f>
        <v>0</v>
      </c>
      <c r="Q104" s="1">
        <f>Table1345[[#This Row],[مشتريات محلية 14%]]+Table1345[[#This Row],[مشتريات معفية]]+Table1345[[#This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4</v>
      </c>
      <c r="F105" s="1">
        <f>Table1345[[#This Row],[مبيعات محلية 14%]]*14%</f>
        <v>0</v>
      </c>
      <c r="I105" s="1">
        <f>Table1345[[#This Row],[مبيعات جدول 5% ]]*5%</f>
        <v>0</v>
      </c>
      <c r="K105" s="1">
        <f>Table1345[[#This Row],[مبيعات محلية 14%]]+Table1345[[#This Row],[مبيعات معفية]]+Table1345[[#This Row],[مبيعات جدول 5% ]]+Table1345[[#This Row],[مبيعات تصدير]]</f>
        <v>0</v>
      </c>
      <c r="M105" s="1">
        <f>Table1345[[#This Row],[مبيعات محلية 14%]]*14%</f>
        <v>0</v>
      </c>
      <c r="P105" s="1">
        <f>Table1345[[#This Row],[مبيعات محلية 14%]]*14%</f>
        <v>0</v>
      </c>
      <c r="Q105" s="1">
        <f>Table1345[[#This Row],[مشتريات محلية 14%]]+Table1345[[#This Row],[مشتريات معفية]]+Table1345[[#This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4</v>
      </c>
      <c r="F106" s="1">
        <f>Table1345[[#This Row],[مبيعات محلية 14%]]*14%</f>
        <v>0</v>
      </c>
      <c r="I106" s="1">
        <f>Table1345[[#This Row],[مبيعات جدول 5% ]]*5%</f>
        <v>0</v>
      </c>
      <c r="K106" s="1">
        <f>Table1345[[#This Row],[مبيعات محلية 14%]]+Table1345[[#This Row],[مبيعات معفية]]+Table1345[[#This Row],[مبيعات جدول 5% ]]+Table1345[[#This Row],[مبيعات تصدير]]</f>
        <v>0</v>
      </c>
      <c r="M106" s="1">
        <f>Table1345[[#This Row],[مبيعات محلية 14%]]*14%</f>
        <v>0</v>
      </c>
      <c r="P106" s="1">
        <f>Table1345[[#This Row],[مبيعات محلية 14%]]*14%</f>
        <v>0</v>
      </c>
      <c r="Q106" s="1">
        <f>Table1345[[#This Row],[مشتريات محلية 14%]]+Table1345[[#This Row],[مشتريات معفية]]+Table1345[[#This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4</v>
      </c>
      <c r="F107" s="1">
        <f>Table1345[[#This Row],[مبيعات محلية 14%]]*14%</f>
        <v>0</v>
      </c>
      <c r="I107" s="1">
        <f>Table1345[[#This Row],[مبيعات جدول 5% ]]*5%</f>
        <v>0</v>
      </c>
      <c r="K107" s="1">
        <f>Table1345[[#This Row],[مبيعات محلية 14%]]+Table1345[[#This Row],[مبيعات معفية]]+Table1345[[#This Row],[مبيعات جدول 5% ]]+Table1345[[#This Row],[مبيعات تصدير]]</f>
        <v>0</v>
      </c>
      <c r="M107" s="1">
        <f>Table1345[[#This Row],[مبيعات محلية 14%]]*14%</f>
        <v>0</v>
      </c>
      <c r="P107" s="1">
        <f>Table1345[[#This Row],[مبيعات محلية 14%]]*14%</f>
        <v>0</v>
      </c>
      <c r="Q107" s="1">
        <f>Table1345[[#This Row],[مشتريات محلية 14%]]+Table1345[[#This Row],[مشتريات معفية]]+Table1345[[#This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4</v>
      </c>
      <c r="F108" s="1">
        <f>Table1345[[#This Row],[مبيعات محلية 14%]]*14%</f>
        <v>0</v>
      </c>
      <c r="I108" s="1">
        <f>Table1345[[#This Row],[مبيعات جدول 5% ]]*5%</f>
        <v>0</v>
      </c>
      <c r="K108" s="1">
        <f>Table1345[[#This Row],[مبيعات محلية 14%]]+Table1345[[#This Row],[مبيعات معفية]]+Table1345[[#This Row],[مبيعات جدول 5% ]]+Table1345[[#This Row],[مبيعات تصدير]]</f>
        <v>0</v>
      </c>
      <c r="M108" s="1">
        <f>Table1345[[#This Row],[مبيعات محلية 14%]]*14%</f>
        <v>0</v>
      </c>
      <c r="P108" s="1">
        <f>Table1345[[#This Row],[مبيعات محلية 14%]]*14%</f>
        <v>0</v>
      </c>
      <c r="Q108" s="1">
        <f>Table1345[[#This Row],[مشتريات محلية 14%]]+Table1345[[#This Row],[مشتريات معفية]]+Table1345[[#This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4</v>
      </c>
      <c r="F109" s="1">
        <f>Table1345[[#This Row],[مبيعات محلية 14%]]*14%</f>
        <v>0</v>
      </c>
      <c r="I109" s="1">
        <f>Table1345[[#This Row],[مبيعات جدول 5% ]]*5%</f>
        <v>0</v>
      </c>
      <c r="K109" s="1">
        <f>Table1345[[#This Row],[مبيعات محلية 14%]]+Table1345[[#This Row],[مبيعات معفية]]+Table1345[[#This Row],[مبيعات جدول 5% ]]+Table1345[[#This Row],[مبيعات تصدير]]</f>
        <v>0</v>
      </c>
      <c r="M109" s="1">
        <f>Table1345[[#This Row],[مبيعات محلية 14%]]*14%</f>
        <v>0</v>
      </c>
      <c r="P109" s="1">
        <f>Table1345[[#This Row],[مبيعات محلية 14%]]*14%</f>
        <v>0</v>
      </c>
      <c r="Q109" s="1">
        <f>Table1345[[#This Row],[مشتريات محلية 14%]]+Table1345[[#This Row],[مشتريات معفية]]+Table1345[[#This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4</v>
      </c>
      <c r="F110" s="1">
        <f>Table1345[[#This Row],[مبيعات محلية 14%]]*14%</f>
        <v>0</v>
      </c>
      <c r="I110" s="1">
        <f>Table1345[[#This Row],[مبيعات جدول 5% ]]*5%</f>
        <v>0</v>
      </c>
      <c r="K110" s="1">
        <f>Table1345[[#This Row],[مبيعات محلية 14%]]+Table1345[[#This Row],[مبيعات معفية]]+Table1345[[#This Row],[مبيعات جدول 5% ]]+Table1345[[#This Row],[مبيعات تصدير]]</f>
        <v>0</v>
      </c>
      <c r="M110" s="1">
        <f>Table1345[[#This Row],[مبيعات محلية 14%]]*14%</f>
        <v>0</v>
      </c>
      <c r="P110" s="1">
        <f>Table1345[[#This Row],[مبيعات محلية 14%]]*14%</f>
        <v>0</v>
      </c>
      <c r="Q110" s="1">
        <f>Table1345[[#This Row],[مشتريات محلية 14%]]+Table1345[[#This Row],[مشتريات معفية]]+Table1345[[#This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4</v>
      </c>
      <c r="F111" s="1">
        <f>Table1345[[#This Row],[مبيعات محلية 14%]]*14%</f>
        <v>0</v>
      </c>
      <c r="I111" s="1">
        <f>Table1345[[#This Row],[مبيعات جدول 5% ]]*5%</f>
        <v>0</v>
      </c>
      <c r="K111" s="1">
        <f>Table1345[[#This Row],[مبيعات محلية 14%]]+Table1345[[#This Row],[مبيعات معفية]]+Table1345[[#This Row],[مبيعات جدول 5% ]]+Table1345[[#This Row],[مبيعات تصدير]]</f>
        <v>0</v>
      </c>
      <c r="M111" s="1">
        <f>Table1345[[#This Row],[مبيعات محلية 14%]]*14%</f>
        <v>0</v>
      </c>
      <c r="P111" s="1">
        <f>Table1345[[#This Row],[مبيعات محلية 14%]]*14%</f>
        <v>0</v>
      </c>
      <c r="Q111" s="1">
        <f>Table1345[[#This Row],[مشتريات محلية 14%]]+Table1345[[#This Row],[مشتريات معفية]]+Table1345[[#This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4</v>
      </c>
      <c r="F112" s="1">
        <f>Table1345[[#This Row],[مبيعات محلية 14%]]*14%</f>
        <v>0</v>
      </c>
      <c r="I112" s="1">
        <f>Table1345[[#This Row],[مبيعات جدول 5% ]]*5%</f>
        <v>0</v>
      </c>
      <c r="K112" s="1">
        <f>Table1345[[#This Row],[مبيعات محلية 14%]]+Table1345[[#This Row],[مبيعات معفية]]+Table1345[[#This Row],[مبيعات جدول 5% ]]+Table1345[[#This Row],[مبيعات تصدير]]</f>
        <v>0</v>
      </c>
      <c r="M112" s="1">
        <f>Table1345[[#This Row],[مبيعات محلية 14%]]*14%</f>
        <v>0</v>
      </c>
      <c r="P112" s="1">
        <f>Table1345[[#This Row],[مبيعات محلية 14%]]*14%</f>
        <v>0</v>
      </c>
      <c r="Q112" s="1">
        <f>Table1345[[#This Row],[مشتريات محلية 14%]]+Table1345[[#This Row],[مشتريات معفية]]+Table1345[[#This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4</v>
      </c>
      <c r="F113" s="1">
        <f>Table1345[[#This Row],[مبيعات محلية 14%]]*14%</f>
        <v>0</v>
      </c>
      <c r="I113" s="1">
        <f>Table1345[[#This Row],[مبيعات جدول 5% ]]*5%</f>
        <v>0</v>
      </c>
      <c r="K113" s="1">
        <f>Table1345[[#This Row],[مبيعات محلية 14%]]+Table1345[[#This Row],[مبيعات معفية]]+Table1345[[#This Row],[مبيعات جدول 5% ]]+Table1345[[#This Row],[مبيعات تصدير]]</f>
        <v>0</v>
      </c>
      <c r="M113" s="1">
        <f>Table1345[[#This Row],[مبيعات محلية 14%]]*14%</f>
        <v>0</v>
      </c>
      <c r="P113" s="1">
        <f>Table1345[[#This Row],[مبيعات محلية 14%]]*14%</f>
        <v>0</v>
      </c>
      <c r="Q113" s="1">
        <f>Table1345[[#This Row],[مشتريات محلية 14%]]+Table1345[[#This Row],[مشتريات معفية]]+Table1345[[#This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4</v>
      </c>
      <c r="F114" s="1">
        <f>Table1345[[#This Row],[مبيعات محلية 14%]]*14%</f>
        <v>0</v>
      </c>
      <c r="I114" s="1">
        <f>Table1345[[#This Row],[مبيعات جدول 5% ]]*5%</f>
        <v>0</v>
      </c>
      <c r="K114" s="1">
        <f>Table1345[[#This Row],[مبيعات محلية 14%]]+Table1345[[#This Row],[مبيعات معفية]]+Table1345[[#This Row],[مبيعات جدول 5% ]]+Table1345[[#This Row],[مبيعات تصدير]]</f>
        <v>0</v>
      </c>
      <c r="M114" s="1">
        <f>Table1345[[#This Row],[مبيعات محلية 14%]]*14%</f>
        <v>0</v>
      </c>
      <c r="P114" s="1">
        <f>Table1345[[#This Row],[مبيعات محلية 14%]]*14%</f>
        <v>0</v>
      </c>
      <c r="Q114" s="1">
        <f>Table1345[[#This Row],[مشتريات محلية 14%]]+Table1345[[#This Row],[مشتريات معفية]]+Table1345[[#This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4</v>
      </c>
      <c r="F115" s="1">
        <f>Table1345[[#This Row],[مبيعات محلية 14%]]*14%</f>
        <v>0</v>
      </c>
      <c r="I115" s="1">
        <f>Table1345[[#This Row],[مبيعات جدول 5% ]]*5%</f>
        <v>0</v>
      </c>
      <c r="K115" s="1">
        <f>Table1345[[#This Row],[مبيعات محلية 14%]]+Table1345[[#This Row],[مبيعات معفية]]+Table1345[[#This Row],[مبيعات جدول 5% ]]+Table1345[[#This Row],[مبيعات تصدير]]</f>
        <v>0</v>
      </c>
      <c r="M115" s="1">
        <f>Table1345[[#This Row],[مبيعات محلية 14%]]*14%</f>
        <v>0</v>
      </c>
      <c r="P115" s="1">
        <f>Table1345[[#This Row],[مبيعات محلية 14%]]*14%</f>
        <v>0</v>
      </c>
      <c r="Q115" s="1">
        <f>Table1345[[#This Row],[مشتريات محلية 14%]]+Table1345[[#This Row],[مشتريات معفية]]+Table1345[[#This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4</v>
      </c>
      <c r="F116" s="1">
        <f>Table1345[[#This Row],[مبيعات محلية 14%]]*14%</f>
        <v>0</v>
      </c>
      <c r="I116" s="1">
        <f>Table1345[[#This Row],[مبيعات جدول 5% ]]*5%</f>
        <v>0</v>
      </c>
      <c r="K116" s="1">
        <f>Table1345[[#This Row],[مبيعات محلية 14%]]+Table1345[[#This Row],[مبيعات معفية]]+Table1345[[#This Row],[مبيعات جدول 5% ]]+Table1345[[#This Row],[مبيعات تصدير]]</f>
        <v>0</v>
      </c>
      <c r="M116" s="1">
        <f>Table1345[[#This Row],[مبيعات محلية 14%]]*14%</f>
        <v>0</v>
      </c>
      <c r="P116" s="1">
        <f>Table1345[[#This Row],[مبيعات محلية 14%]]*14%</f>
        <v>0</v>
      </c>
      <c r="Q116" s="1">
        <f>Table1345[[#This Row],[مشتريات محلية 14%]]+Table1345[[#This Row],[مشتريات معفية]]+Table1345[[#This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4</v>
      </c>
      <c r="F117" s="1">
        <f>Table1345[[#This Row],[مبيعات محلية 14%]]*14%</f>
        <v>0</v>
      </c>
      <c r="I117" s="1">
        <f>Table1345[[#This Row],[مبيعات جدول 5% ]]*5%</f>
        <v>0</v>
      </c>
      <c r="K117" s="1">
        <f>Table1345[[#This Row],[مبيعات محلية 14%]]+Table1345[[#This Row],[مبيعات معفية]]+Table1345[[#This Row],[مبيعات جدول 5% ]]+Table1345[[#This Row],[مبيعات تصدير]]</f>
        <v>0</v>
      </c>
      <c r="M117" s="1">
        <f>Table1345[[#This Row],[مبيعات محلية 14%]]*14%</f>
        <v>0</v>
      </c>
      <c r="P117" s="1">
        <f>Table1345[[#This Row],[مبيعات محلية 14%]]*14%</f>
        <v>0</v>
      </c>
      <c r="Q117" s="1">
        <f>Table1345[[#This Row],[مشتريات محلية 14%]]+Table1345[[#This Row],[مشتريات معفية]]+Table1345[[#This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4</v>
      </c>
      <c r="F118" s="1">
        <f>Table1345[[#This Row],[مبيعات محلية 14%]]*14%</f>
        <v>0</v>
      </c>
      <c r="I118" s="1">
        <f>Table1345[[#This Row],[مبيعات جدول 5% ]]*5%</f>
        <v>0</v>
      </c>
      <c r="K118" s="1">
        <f>Table1345[[#This Row],[مبيعات محلية 14%]]+Table1345[[#This Row],[مبيعات معفية]]+Table1345[[#This Row],[مبيعات جدول 5% ]]+Table1345[[#This Row],[مبيعات تصدير]]</f>
        <v>0</v>
      </c>
      <c r="M118" s="1">
        <f>Table1345[[#This Row],[مبيعات محلية 14%]]*14%</f>
        <v>0</v>
      </c>
      <c r="P118" s="1">
        <f>Table1345[[#This Row],[مبيعات محلية 14%]]*14%</f>
        <v>0</v>
      </c>
      <c r="Q118" s="1">
        <f>Table1345[[#This Row],[مشتريات محلية 14%]]+Table1345[[#This Row],[مشتريات معفية]]+Table1345[[#This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4</v>
      </c>
      <c r="F119" s="1">
        <f>Table1345[[#This Row],[مبيعات محلية 14%]]*14%</f>
        <v>0</v>
      </c>
      <c r="I119" s="1">
        <f>Table1345[[#This Row],[مبيعات جدول 5% ]]*5%</f>
        <v>0</v>
      </c>
      <c r="K119" s="1">
        <f>Table1345[[#This Row],[مبيعات محلية 14%]]+Table1345[[#This Row],[مبيعات معفية]]+Table1345[[#This Row],[مبيعات جدول 5% ]]+Table1345[[#This Row],[مبيعات تصدير]]</f>
        <v>0</v>
      </c>
      <c r="M119" s="1">
        <f>Table1345[[#This Row],[مبيعات محلية 14%]]*14%</f>
        <v>0</v>
      </c>
      <c r="P119" s="1">
        <f>Table1345[[#This Row],[مبيعات محلية 14%]]*14%</f>
        <v>0</v>
      </c>
      <c r="Q119" s="1">
        <f>Table1345[[#This Row],[مشتريات محلية 14%]]+Table1345[[#This Row],[مشتريات معفية]]+Table1345[[#This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4</v>
      </c>
      <c r="F120" s="1">
        <f>Table1345[[#This Row],[مبيعات محلية 14%]]*14%</f>
        <v>0</v>
      </c>
      <c r="I120" s="1">
        <f>Table1345[[#This Row],[مبيعات جدول 5% ]]*5%</f>
        <v>0</v>
      </c>
      <c r="K120" s="1">
        <f>Table1345[[#This Row],[مبيعات محلية 14%]]+Table1345[[#This Row],[مبيعات معفية]]+Table1345[[#This Row],[مبيعات جدول 5% ]]+Table1345[[#This Row],[مبيعات تصدير]]</f>
        <v>0</v>
      </c>
      <c r="M120" s="1">
        <f>Table1345[[#This Row],[مبيعات محلية 14%]]*14%</f>
        <v>0</v>
      </c>
      <c r="P120" s="1">
        <f>Table1345[[#This Row],[مبيعات محلية 14%]]*14%</f>
        <v>0</v>
      </c>
      <c r="Q120" s="1">
        <f>Table1345[[#This Row],[مشتريات محلية 14%]]+Table1345[[#This Row],[مشتريات معفية]]+Table1345[[#This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4</v>
      </c>
      <c r="F121" s="1">
        <f>Table1345[[#This Row],[مبيعات محلية 14%]]*14%</f>
        <v>0</v>
      </c>
      <c r="I121" s="1">
        <f>Table1345[[#This Row],[مبيعات جدول 5% ]]*5%</f>
        <v>0</v>
      </c>
      <c r="K121" s="1">
        <f>Table1345[[#This Row],[مبيعات محلية 14%]]+Table1345[[#This Row],[مبيعات معفية]]+Table1345[[#This Row],[مبيعات جدول 5% ]]+Table1345[[#This Row],[مبيعات تصدير]]</f>
        <v>0</v>
      </c>
      <c r="M121" s="1">
        <f>Table1345[[#This Row],[مبيعات محلية 14%]]*14%</f>
        <v>0</v>
      </c>
      <c r="P121" s="1">
        <f>Table1345[[#This Row],[مبيعات محلية 14%]]*14%</f>
        <v>0</v>
      </c>
      <c r="Q121" s="1">
        <f>Table1345[[#This Row],[مشتريات محلية 14%]]+Table1345[[#This Row],[مشتريات معفية]]+Table1345[[#This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4</v>
      </c>
      <c r="F122" s="1">
        <f>Table1345[[#This Row],[مبيعات محلية 14%]]*14%</f>
        <v>0</v>
      </c>
      <c r="I122" s="1">
        <f>Table1345[[#This Row],[مبيعات جدول 5% ]]*5%</f>
        <v>0</v>
      </c>
      <c r="K122" s="1">
        <f>Table1345[[#This Row],[مبيعات محلية 14%]]+Table1345[[#This Row],[مبيعات معفية]]+Table1345[[#This Row],[مبيعات جدول 5% ]]+Table1345[[#This Row],[مبيعات تصدير]]</f>
        <v>0</v>
      </c>
      <c r="M122" s="1">
        <f>Table1345[[#This Row],[مبيعات محلية 14%]]*14%</f>
        <v>0</v>
      </c>
      <c r="P122" s="1">
        <f>Table1345[[#This Row],[مبيعات محلية 14%]]*14%</f>
        <v>0</v>
      </c>
      <c r="Q122" s="1">
        <f>Table1345[[#This Row],[مشتريات محلية 14%]]+Table1345[[#This Row],[مشتريات معفية]]+Table1345[[#This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4</v>
      </c>
      <c r="F123" s="1">
        <f>Table1345[[#This Row],[مبيعات محلية 14%]]*14%</f>
        <v>0</v>
      </c>
      <c r="I123" s="1">
        <f>Table1345[[#This Row],[مبيعات جدول 5% ]]*5%</f>
        <v>0</v>
      </c>
      <c r="K123" s="1">
        <f>Table1345[[#This Row],[مبيعات محلية 14%]]+Table1345[[#This Row],[مبيعات معفية]]+Table1345[[#This Row],[مبيعات جدول 5% ]]+Table1345[[#This Row],[مبيعات تصدير]]</f>
        <v>0</v>
      </c>
      <c r="M123" s="1">
        <f>Table1345[[#This Row],[مبيعات محلية 14%]]*14%</f>
        <v>0</v>
      </c>
      <c r="P123" s="1">
        <f>Table1345[[#This Row],[مبيعات محلية 14%]]*14%</f>
        <v>0</v>
      </c>
      <c r="Q123" s="1">
        <f>Table1345[[#This Row],[مشتريات محلية 14%]]+Table1345[[#This Row],[مشتريات معفية]]+Table1345[[#This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4</v>
      </c>
      <c r="F124" s="1">
        <f>Table1345[[#This Row],[مبيعات محلية 14%]]*14%</f>
        <v>0</v>
      </c>
      <c r="I124" s="1">
        <f>Table1345[[#This Row],[مبيعات جدول 5% ]]*5%</f>
        <v>0</v>
      </c>
      <c r="K124" s="1">
        <f>Table1345[[#This Row],[مبيعات محلية 14%]]+Table1345[[#This Row],[مبيعات معفية]]+Table1345[[#This Row],[مبيعات جدول 5% ]]+Table1345[[#This Row],[مبيعات تصدير]]</f>
        <v>0</v>
      </c>
      <c r="M124" s="1">
        <f>Table1345[[#This Row],[مبيعات محلية 14%]]*14%</f>
        <v>0</v>
      </c>
      <c r="P124" s="1">
        <f>Table1345[[#This Row],[مبيعات محلية 14%]]*14%</f>
        <v>0</v>
      </c>
      <c r="Q124" s="1">
        <f>Table1345[[#This Row],[مشتريات محلية 14%]]+Table1345[[#This Row],[مشتريات معفية]]+Table1345[[#This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4</v>
      </c>
      <c r="F125" s="1">
        <f>Table1345[[#This Row],[مبيعات محلية 14%]]*14%</f>
        <v>0</v>
      </c>
      <c r="I125" s="1">
        <f>Table1345[[#This Row],[مبيعات جدول 5% ]]*5%</f>
        <v>0</v>
      </c>
      <c r="K125" s="1">
        <f>Table1345[[#This Row],[مبيعات محلية 14%]]+Table1345[[#This Row],[مبيعات معفية]]+Table1345[[#This Row],[مبيعات جدول 5% ]]+Table1345[[#This Row],[مبيعات تصدير]]</f>
        <v>0</v>
      </c>
      <c r="M125" s="1">
        <f>Table1345[[#This Row],[مبيعات محلية 14%]]*14%</f>
        <v>0</v>
      </c>
      <c r="P125" s="1">
        <f>Table1345[[#This Row],[مبيعات محلية 14%]]*14%</f>
        <v>0</v>
      </c>
      <c r="Q125" s="1">
        <f>Table1345[[#This Row],[مشتريات محلية 14%]]+Table1345[[#This Row],[مشتريات معفية]]+Table1345[[#This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4</v>
      </c>
      <c r="F126" s="1">
        <f>Table1345[[#This Row],[مبيعات محلية 14%]]*14%</f>
        <v>0</v>
      </c>
      <c r="I126" s="1">
        <f>Table1345[[#This Row],[مبيعات جدول 5% ]]*5%</f>
        <v>0</v>
      </c>
      <c r="K126" s="1">
        <f>Table1345[[#This Row],[مبيعات محلية 14%]]+Table1345[[#This Row],[مبيعات معفية]]+Table1345[[#This Row],[مبيعات جدول 5% ]]+Table1345[[#This Row],[مبيعات تصدير]]</f>
        <v>0</v>
      </c>
      <c r="M126" s="1">
        <f>Table1345[[#This Row],[مبيعات محلية 14%]]*14%</f>
        <v>0</v>
      </c>
      <c r="P126" s="1">
        <f>Table1345[[#This Row],[مبيعات محلية 14%]]*14%</f>
        <v>0</v>
      </c>
      <c r="Q126" s="1">
        <f>Table1345[[#This Row],[مشتريات محلية 14%]]+Table1345[[#This Row],[مشتريات معفية]]+Table1345[[#This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4</v>
      </c>
      <c r="F127" s="1">
        <f>Table1345[[#This Row],[مبيعات محلية 14%]]*14%</f>
        <v>0</v>
      </c>
      <c r="I127" s="1">
        <f>Table1345[[#This Row],[مبيعات جدول 5% ]]*5%</f>
        <v>0</v>
      </c>
      <c r="K127" s="1">
        <f>Table1345[[#This Row],[مبيعات محلية 14%]]+Table1345[[#This Row],[مبيعات معفية]]+Table1345[[#This Row],[مبيعات جدول 5% ]]+Table1345[[#This Row],[مبيعات تصدير]]</f>
        <v>0</v>
      </c>
      <c r="M127" s="1">
        <f>Table1345[[#This Row],[مبيعات محلية 14%]]*14%</f>
        <v>0</v>
      </c>
      <c r="P127" s="1">
        <f>Table1345[[#This Row],[مبيعات محلية 14%]]*14%</f>
        <v>0</v>
      </c>
      <c r="Q127" s="1">
        <f>Table1345[[#This Row],[مشتريات محلية 14%]]+Table1345[[#This Row],[مشتريات معفية]]+Table1345[[#This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4</v>
      </c>
      <c r="F128" s="1">
        <f>Table1345[[#This Row],[مبيعات محلية 14%]]*14%</f>
        <v>0</v>
      </c>
      <c r="I128" s="1">
        <f>Table1345[[#This Row],[مبيعات جدول 5% ]]*5%</f>
        <v>0</v>
      </c>
      <c r="K128" s="1">
        <f>Table1345[[#This Row],[مبيعات محلية 14%]]+Table1345[[#This Row],[مبيعات معفية]]+Table1345[[#This Row],[مبيعات جدول 5% ]]+Table1345[[#This Row],[مبيعات تصدير]]</f>
        <v>0</v>
      </c>
      <c r="M128" s="1">
        <f>Table1345[[#This Row],[مبيعات محلية 14%]]*14%</f>
        <v>0</v>
      </c>
      <c r="P128" s="1">
        <f>Table1345[[#This Row],[مبيعات محلية 14%]]*14%</f>
        <v>0</v>
      </c>
      <c r="Q128" s="1">
        <f>Table1345[[#This Row],[مشتريات محلية 14%]]+Table1345[[#This Row],[مشتريات معفية]]+Table1345[[#This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4</v>
      </c>
      <c r="F129" s="1">
        <f>Table1345[[#This Row],[مبيعات محلية 14%]]*14%</f>
        <v>0</v>
      </c>
      <c r="I129" s="1">
        <f>Table1345[[#This Row],[مبيعات جدول 5% ]]*5%</f>
        <v>0</v>
      </c>
      <c r="K129" s="1">
        <f>Table1345[[#This Row],[مبيعات محلية 14%]]+Table1345[[#This Row],[مبيعات معفية]]+Table1345[[#This Row],[مبيعات جدول 5% ]]+Table1345[[#This Row],[مبيعات تصدير]]</f>
        <v>0</v>
      </c>
      <c r="M129" s="1">
        <f>Table1345[[#This Row],[مبيعات محلية 14%]]*14%</f>
        <v>0</v>
      </c>
      <c r="P129" s="1">
        <f>Table1345[[#This Row],[مبيعات محلية 14%]]*14%</f>
        <v>0</v>
      </c>
      <c r="Q129" s="1">
        <f>Table1345[[#This Row],[مشتريات محلية 14%]]+Table1345[[#This Row],[مشتريات معفية]]+Table1345[[#This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4</v>
      </c>
      <c r="F130" s="1">
        <f>Table1345[[#This Row],[مبيعات محلية 14%]]*14%</f>
        <v>0</v>
      </c>
      <c r="I130" s="1">
        <f>Table1345[[#This Row],[مبيعات جدول 5% ]]*5%</f>
        <v>0</v>
      </c>
      <c r="K130" s="1">
        <f>Table1345[[#This Row],[مبيعات محلية 14%]]+Table1345[[#This Row],[مبيعات معفية]]+Table1345[[#This Row],[مبيعات جدول 5% ]]+Table1345[[#This Row],[مبيعات تصدير]]</f>
        <v>0</v>
      </c>
      <c r="M130" s="1">
        <f>Table1345[[#This Row],[مبيعات محلية 14%]]*14%</f>
        <v>0</v>
      </c>
      <c r="P130" s="1">
        <f>Table1345[[#This Row],[مبيعات محلية 14%]]*14%</f>
        <v>0</v>
      </c>
      <c r="Q130" s="1">
        <f>Table1345[[#This Row],[مشتريات محلية 14%]]+Table1345[[#This Row],[مشتريات معفية]]+Table1345[[#This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4</v>
      </c>
      <c r="F131" s="1">
        <f>Table1345[[#This Row],[مبيعات محلية 14%]]*14%</f>
        <v>0</v>
      </c>
      <c r="I131" s="1">
        <f>Table1345[[#This Row],[مبيعات جدول 5% ]]*5%</f>
        <v>0</v>
      </c>
      <c r="K131" s="1">
        <f>Table1345[[#This Row],[مبيعات محلية 14%]]+Table1345[[#This Row],[مبيعات معفية]]+Table1345[[#This Row],[مبيعات جدول 5% ]]+Table1345[[#This Row],[مبيعات تصدير]]</f>
        <v>0</v>
      </c>
      <c r="M131" s="1">
        <f>Table1345[[#This Row],[مبيعات محلية 14%]]*14%</f>
        <v>0</v>
      </c>
      <c r="P131" s="1">
        <f>Table1345[[#This Row],[مبيعات محلية 14%]]*14%</f>
        <v>0</v>
      </c>
      <c r="Q131" s="1">
        <f>Table1345[[#This Row],[مشتريات محلية 14%]]+Table1345[[#This Row],[مشتريات معفية]]+Table1345[[#This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4</v>
      </c>
      <c r="F132" s="1">
        <f>Table1345[[#This Row],[مبيعات محلية 14%]]*14%</f>
        <v>0</v>
      </c>
      <c r="I132" s="1">
        <f>Table1345[[#This Row],[مبيعات جدول 5% ]]*5%</f>
        <v>0</v>
      </c>
      <c r="K132" s="1">
        <f>Table1345[[#This Row],[مبيعات محلية 14%]]+Table1345[[#This Row],[مبيعات معفية]]+Table1345[[#This Row],[مبيعات جدول 5% ]]+Table1345[[#This Row],[مبيعات تصدير]]</f>
        <v>0</v>
      </c>
      <c r="M132" s="1">
        <f>Table1345[[#This Row],[مبيعات محلية 14%]]*14%</f>
        <v>0</v>
      </c>
      <c r="P132" s="1">
        <f>Table1345[[#This Row],[مبيعات محلية 14%]]*14%</f>
        <v>0</v>
      </c>
      <c r="Q132" s="1">
        <f>Table1345[[#This Row],[مشتريات محلية 14%]]+Table1345[[#This Row],[مشتريات معفية]]+Table1345[[#This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4</v>
      </c>
      <c r="F133" s="1">
        <f>Table1345[[#This Row],[مبيعات محلية 14%]]*14%</f>
        <v>0</v>
      </c>
      <c r="I133" s="1">
        <f>Table1345[[#This Row],[مبيعات جدول 5% ]]*5%</f>
        <v>0</v>
      </c>
      <c r="K133" s="1">
        <f>Table1345[[#This Row],[مبيعات محلية 14%]]+Table1345[[#This Row],[مبيعات معفية]]+Table1345[[#This Row],[مبيعات جدول 5% ]]+Table1345[[#This Row],[مبيعات تصدير]]</f>
        <v>0</v>
      </c>
      <c r="M133" s="1">
        <f>Table1345[[#This Row],[مبيعات محلية 14%]]*14%</f>
        <v>0</v>
      </c>
      <c r="P133" s="1">
        <f>Table1345[[#This Row],[مبيعات محلية 14%]]*14%</f>
        <v>0</v>
      </c>
      <c r="Q133" s="1">
        <f>Table1345[[#This Row],[مشتريات محلية 14%]]+Table1345[[#This Row],[مشتريات معفية]]+Table1345[[#This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4</v>
      </c>
      <c r="F134" s="1">
        <f>Table1345[[#This Row],[مبيعات محلية 14%]]*14%</f>
        <v>0</v>
      </c>
      <c r="I134" s="1">
        <f>Table1345[[#This Row],[مبيعات جدول 5% ]]*5%</f>
        <v>0</v>
      </c>
      <c r="K134" s="1">
        <f>Table1345[[#This Row],[مبيعات محلية 14%]]+Table1345[[#This Row],[مبيعات معفية]]+Table1345[[#This Row],[مبيعات جدول 5% ]]+Table1345[[#This Row],[مبيعات تصدير]]</f>
        <v>0</v>
      </c>
      <c r="M134" s="1">
        <f>Table1345[[#This Row],[مبيعات محلية 14%]]*14%</f>
        <v>0</v>
      </c>
      <c r="P134" s="1">
        <f>Table1345[[#This Row],[مبيعات محلية 14%]]*14%</f>
        <v>0</v>
      </c>
      <c r="Q134" s="1">
        <f>Table1345[[#This Row],[مشتريات محلية 14%]]+Table1345[[#This Row],[مشتريات معفية]]+Table1345[[#This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4</v>
      </c>
      <c r="F135" s="1">
        <f>Table1345[[#This Row],[مبيعات محلية 14%]]*14%</f>
        <v>0</v>
      </c>
      <c r="I135" s="1">
        <f>Table1345[[#This Row],[مبيعات جدول 5% ]]*5%</f>
        <v>0</v>
      </c>
      <c r="K135" s="1">
        <f>Table1345[[#This Row],[مبيعات محلية 14%]]+Table1345[[#This Row],[مبيعات معفية]]+Table1345[[#This Row],[مبيعات جدول 5% ]]+Table1345[[#This Row],[مبيعات تصدير]]</f>
        <v>0</v>
      </c>
      <c r="M135" s="1">
        <f>Table1345[[#This Row],[مبيعات محلية 14%]]*14%</f>
        <v>0</v>
      </c>
      <c r="P135" s="1">
        <f>Table1345[[#This Row],[مبيعات محلية 14%]]*14%</f>
        <v>0</v>
      </c>
      <c r="Q135" s="1">
        <f>Table1345[[#This Row],[مشتريات محلية 14%]]+Table1345[[#This Row],[مشتريات معفية]]+Table1345[[#This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4</v>
      </c>
      <c r="F136" s="1">
        <f>Table1345[[#This Row],[مبيعات محلية 14%]]*14%</f>
        <v>0</v>
      </c>
      <c r="I136" s="1">
        <f>Table1345[[#This Row],[مبيعات جدول 5% ]]*5%</f>
        <v>0</v>
      </c>
      <c r="K136" s="1">
        <f>Table1345[[#This Row],[مبيعات محلية 14%]]+Table1345[[#This Row],[مبيعات معفية]]+Table1345[[#This Row],[مبيعات جدول 5% ]]+Table1345[[#This Row],[مبيعات تصدير]]</f>
        <v>0</v>
      </c>
      <c r="M136" s="1">
        <f>Table1345[[#This Row],[مبيعات محلية 14%]]*14%</f>
        <v>0</v>
      </c>
      <c r="P136" s="1">
        <f>Table1345[[#This Row],[مبيعات محلية 14%]]*14%</f>
        <v>0</v>
      </c>
      <c r="Q136" s="1">
        <f>Table1345[[#This Row],[مشتريات محلية 14%]]+Table1345[[#This Row],[مشتريات معفية]]+Table1345[[#This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4</v>
      </c>
      <c r="F137" s="1">
        <f>Table1345[[#This Row],[مبيعات محلية 14%]]*14%</f>
        <v>0</v>
      </c>
      <c r="I137" s="1">
        <f>Table1345[[#This Row],[مبيعات جدول 5% ]]*5%</f>
        <v>0</v>
      </c>
      <c r="K137" s="1">
        <f>Table1345[[#This Row],[مبيعات محلية 14%]]+Table1345[[#This Row],[مبيعات معفية]]+Table1345[[#This Row],[مبيعات جدول 5% ]]+Table1345[[#This Row],[مبيعات تصدير]]</f>
        <v>0</v>
      </c>
      <c r="M137" s="1">
        <f>Table1345[[#This Row],[مبيعات محلية 14%]]*14%</f>
        <v>0</v>
      </c>
      <c r="P137" s="1">
        <f>Table1345[[#This Row],[مبيعات محلية 14%]]*14%</f>
        <v>0</v>
      </c>
      <c r="Q137" s="1">
        <f>Table1345[[#This Row],[مشتريات محلية 14%]]+Table1345[[#This Row],[مشتريات معفية]]+Table1345[[#This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4</v>
      </c>
      <c r="F138" s="1">
        <f>Table1345[[#This Row],[مبيعات محلية 14%]]*14%</f>
        <v>0</v>
      </c>
      <c r="I138" s="1">
        <f>Table1345[[#This Row],[مبيعات جدول 5% ]]*5%</f>
        <v>0</v>
      </c>
      <c r="K138" s="1">
        <f>Table1345[[#This Row],[مبيعات محلية 14%]]+Table1345[[#This Row],[مبيعات معفية]]+Table1345[[#This Row],[مبيعات جدول 5% ]]+Table1345[[#This Row],[مبيعات تصدير]]</f>
        <v>0</v>
      </c>
      <c r="M138" s="1">
        <f>Table1345[[#This Row],[مبيعات محلية 14%]]*14%</f>
        <v>0</v>
      </c>
      <c r="P138" s="1">
        <f>Table1345[[#This Row],[مبيعات محلية 14%]]*14%</f>
        <v>0</v>
      </c>
      <c r="Q138" s="1">
        <f>Table1345[[#This Row],[مشتريات محلية 14%]]+Table1345[[#This Row],[مشتريات معفية]]+Table1345[[#This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4</v>
      </c>
      <c r="F139" s="1">
        <f>Table1345[[#This Row],[مبيعات محلية 14%]]*14%</f>
        <v>0</v>
      </c>
      <c r="I139" s="1">
        <f>Table1345[[#This Row],[مبيعات جدول 5% ]]*5%</f>
        <v>0</v>
      </c>
      <c r="K139" s="1">
        <f>Table1345[[#This Row],[مبيعات محلية 14%]]+Table1345[[#This Row],[مبيعات معفية]]+Table1345[[#This Row],[مبيعات جدول 5% ]]+Table1345[[#This Row],[مبيعات تصدير]]</f>
        <v>0</v>
      </c>
      <c r="M139" s="1">
        <f>Table1345[[#This Row],[مبيعات محلية 14%]]*14%</f>
        <v>0</v>
      </c>
      <c r="P139" s="1">
        <f>Table1345[[#This Row],[مبيعات محلية 14%]]*14%</f>
        <v>0</v>
      </c>
      <c r="Q139" s="1">
        <f>Table1345[[#This Row],[مشتريات محلية 14%]]+Table1345[[#This Row],[مشتريات معفية]]+Table1345[[#This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4</v>
      </c>
      <c r="F140" s="1">
        <f>Table1345[[#This Row],[مبيعات محلية 14%]]*14%</f>
        <v>0</v>
      </c>
      <c r="I140" s="1">
        <f>Table1345[[#This Row],[مبيعات جدول 5% ]]*5%</f>
        <v>0</v>
      </c>
      <c r="K140" s="1">
        <f>Table1345[[#This Row],[مبيعات محلية 14%]]+Table1345[[#This Row],[مبيعات معفية]]+Table1345[[#This Row],[مبيعات جدول 5% ]]+Table1345[[#This Row],[مبيعات تصدير]]</f>
        <v>0</v>
      </c>
      <c r="M140" s="1">
        <f>Table1345[[#This Row],[مبيعات محلية 14%]]*14%</f>
        <v>0</v>
      </c>
      <c r="P140" s="1">
        <f>Table1345[[#This Row],[مبيعات محلية 14%]]*14%</f>
        <v>0</v>
      </c>
      <c r="Q140" s="1">
        <f>Table1345[[#This Row],[مشتريات محلية 14%]]+Table1345[[#This Row],[مشتريات معفية]]+Table1345[[#This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4</v>
      </c>
      <c r="F141" s="1">
        <f>Table1345[[#This Row],[مبيعات محلية 14%]]*14%</f>
        <v>0</v>
      </c>
      <c r="I141" s="1">
        <f>Table1345[[#This Row],[مبيعات جدول 5% ]]*5%</f>
        <v>0</v>
      </c>
      <c r="K141" s="1">
        <f>Table1345[[#This Row],[مبيعات محلية 14%]]+Table1345[[#This Row],[مبيعات معفية]]+Table1345[[#This Row],[مبيعات جدول 5% ]]+Table1345[[#This Row],[مبيعات تصدير]]</f>
        <v>0</v>
      </c>
      <c r="M141" s="1">
        <f>Table1345[[#This Row],[مبيعات محلية 14%]]*14%</f>
        <v>0</v>
      </c>
      <c r="P141" s="1">
        <f>Table1345[[#This Row],[مبيعات محلية 14%]]*14%</f>
        <v>0</v>
      </c>
      <c r="Q141" s="1">
        <f>Table1345[[#This Row],[مشتريات محلية 14%]]+Table1345[[#This Row],[مشتريات معفية]]+Table1345[[#This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4</v>
      </c>
      <c r="F142" s="1">
        <f>Table1345[[#This Row],[مبيعات محلية 14%]]*14%</f>
        <v>0</v>
      </c>
      <c r="I142" s="1">
        <f>Table1345[[#This Row],[مبيعات جدول 5% ]]*5%</f>
        <v>0</v>
      </c>
      <c r="K142" s="1">
        <f>Table1345[[#This Row],[مبيعات محلية 14%]]+Table1345[[#This Row],[مبيعات معفية]]+Table1345[[#This Row],[مبيعات جدول 5% ]]+Table1345[[#This Row],[مبيعات تصدير]]</f>
        <v>0</v>
      </c>
      <c r="M142" s="1">
        <f>Table1345[[#This Row],[مبيعات محلية 14%]]*14%</f>
        <v>0</v>
      </c>
      <c r="P142" s="1">
        <f>Table1345[[#This Row],[مبيعات محلية 14%]]*14%</f>
        <v>0</v>
      </c>
      <c r="Q142" s="1">
        <f>Table1345[[#This Row],[مشتريات محلية 14%]]+Table1345[[#This Row],[مشتريات معفية]]+Table1345[[#This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4</v>
      </c>
      <c r="F143" s="1">
        <f>Table1345[[#This Row],[مبيعات محلية 14%]]*14%</f>
        <v>0</v>
      </c>
      <c r="I143" s="1">
        <f>Table1345[[#This Row],[مبيعات جدول 5% ]]*5%</f>
        <v>0</v>
      </c>
      <c r="K143" s="1">
        <f>Table1345[[#This Row],[مبيعات محلية 14%]]+Table1345[[#This Row],[مبيعات معفية]]+Table1345[[#This Row],[مبيعات جدول 5% ]]+Table1345[[#This Row],[مبيعات تصدير]]</f>
        <v>0</v>
      </c>
      <c r="M143" s="1">
        <f>Table1345[[#This Row],[مبيعات محلية 14%]]*14%</f>
        <v>0</v>
      </c>
      <c r="P143" s="1">
        <f>Table1345[[#This Row],[مبيعات محلية 14%]]*14%</f>
        <v>0</v>
      </c>
      <c r="Q143" s="1">
        <f>Table1345[[#This Row],[مشتريات محلية 14%]]+Table1345[[#This Row],[مشتريات معفية]]+Table1345[[#This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4</v>
      </c>
      <c r="F144" s="1">
        <f>Table1345[[#This Row],[مبيعات محلية 14%]]*14%</f>
        <v>0</v>
      </c>
      <c r="I144" s="1">
        <f>Table1345[[#This Row],[مبيعات جدول 5% ]]*5%</f>
        <v>0</v>
      </c>
      <c r="K144" s="1">
        <f>Table1345[[#This Row],[مبيعات محلية 14%]]+Table1345[[#This Row],[مبيعات معفية]]+Table1345[[#This Row],[مبيعات جدول 5% ]]+Table1345[[#This Row],[مبيعات تصدير]]</f>
        <v>0</v>
      </c>
      <c r="M144" s="1">
        <f>Table1345[[#This Row],[مبيعات محلية 14%]]*14%</f>
        <v>0</v>
      </c>
      <c r="P144" s="1">
        <f>Table1345[[#This Row],[مبيعات محلية 14%]]*14%</f>
        <v>0</v>
      </c>
      <c r="Q144" s="1">
        <f>Table1345[[#This Row],[مشتريات محلية 14%]]+Table1345[[#This Row],[مشتريات معفية]]+Table1345[[#This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4</v>
      </c>
      <c r="F145" s="1">
        <f>Table1345[[#This Row],[مبيعات محلية 14%]]*14%</f>
        <v>0</v>
      </c>
      <c r="I145" s="1">
        <f>Table1345[[#This Row],[مبيعات جدول 5% ]]*5%</f>
        <v>0</v>
      </c>
      <c r="K145" s="1">
        <f>Table1345[[#This Row],[مبيعات محلية 14%]]+Table1345[[#This Row],[مبيعات معفية]]+Table1345[[#This Row],[مبيعات جدول 5% ]]+Table1345[[#This Row],[مبيعات تصدير]]</f>
        <v>0</v>
      </c>
      <c r="M145" s="1">
        <f>Table1345[[#This Row],[مبيعات محلية 14%]]*14%</f>
        <v>0</v>
      </c>
      <c r="P145" s="1">
        <f>Table1345[[#This Row],[مبيعات محلية 14%]]*14%</f>
        <v>0</v>
      </c>
      <c r="Q145" s="1">
        <f>Table1345[[#This Row],[مشتريات محلية 14%]]+Table1345[[#This Row],[مشتريات معفية]]+Table1345[[#This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4</v>
      </c>
      <c r="F146" s="1">
        <f>Table1345[[#This Row],[مبيعات محلية 14%]]*14%</f>
        <v>0</v>
      </c>
      <c r="I146" s="1">
        <f>Table1345[[#This Row],[مبيعات جدول 5% ]]*5%</f>
        <v>0</v>
      </c>
      <c r="K146" s="1">
        <f>Table1345[[#This Row],[مبيعات محلية 14%]]+Table1345[[#This Row],[مبيعات معفية]]+Table1345[[#This Row],[مبيعات جدول 5% ]]+Table1345[[#This Row],[مبيعات تصدير]]</f>
        <v>0</v>
      </c>
      <c r="M146" s="1">
        <f>Table1345[[#This Row],[مبيعات محلية 14%]]*14%</f>
        <v>0</v>
      </c>
      <c r="P146" s="1">
        <f>Table1345[[#This Row],[مبيعات محلية 14%]]*14%</f>
        <v>0</v>
      </c>
      <c r="Q146" s="1">
        <f>Table1345[[#This Row],[مشتريات محلية 14%]]+Table1345[[#This Row],[مشتريات معفية]]+Table1345[[#This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4</v>
      </c>
      <c r="F147" s="1">
        <f>Table1345[[#This Row],[مبيعات محلية 14%]]*14%</f>
        <v>0</v>
      </c>
      <c r="I147" s="1">
        <f>Table1345[[#This Row],[مبيعات جدول 5% ]]*5%</f>
        <v>0</v>
      </c>
      <c r="K147" s="1">
        <f>Table1345[[#This Row],[مبيعات محلية 14%]]+Table1345[[#This Row],[مبيعات معفية]]+Table1345[[#This Row],[مبيعات جدول 5% ]]+Table1345[[#This Row],[مبيعات تصدير]]</f>
        <v>0</v>
      </c>
      <c r="M147" s="1">
        <f>Table1345[[#This Row],[مبيعات محلية 14%]]*14%</f>
        <v>0</v>
      </c>
      <c r="P147" s="1">
        <f>Table1345[[#This Row],[مبيعات محلية 14%]]*14%</f>
        <v>0</v>
      </c>
      <c r="Q147" s="1">
        <f>Table1345[[#This Row],[مشتريات محلية 14%]]+Table1345[[#This Row],[مشتريات معفية]]+Table1345[[#This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4</v>
      </c>
      <c r="F148" s="1">
        <f>Table1345[[#This Row],[مبيعات محلية 14%]]*14%</f>
        <v>0</v>
      </c>
      <c r="I148" s="1">
        <f>Table1345[[#This Row],[مبيعات جدول 5% ]]*5%</f>
        <v>0</v>
      </c>
      <c r="K148" s="1">
        <f>Table1345[[#This Row],[مبيعات محلية 14%]]+Table1345[[#This Row],[مبيعات معفية]]+Table1345[[#This Row],[مبيعات جدول 5% ]]+Table1345[[#This Row],[مبيعات تصدير]]</f>
        <v>0</v>
      </c>
      <c r="M148" s="1">
        <f>Table1345[[#This Row],[مبيعات محلية 14%]]*14%</f>
        <v>0</v>
      </c>
      <c r="P148" s="1">
        <f>Table1345[[#This Row],[مبيعات محلية 14%]]*14%</f>
        <v>0</v>
      </c>
      <c r="Q148" s="1">
        <f>Table1345[[#This Row],[مشتريات محلية 14%]]+Table1345[[#This Row],[مشتريات معفية]]+Table1345[[#This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4</v>
      </c>
      <c r="F149" s="1">
        <f>Table1345[[#This Row],[مبيعات محلية 14%]]*14%</f>
        <v>0</v>
      </c>
      <c r="I149" s="1">
        <f>Table1345[[#This Row],[مبيعات جدول 5% ]]*5%</f>
        <v>0</v>
      </c>
      <c r="K149" s="1">
        <f>Table1345[[#This Row],[مبيعات محلية 14%]]+Table1345[[#This Row],[مبيعات معفية]]+Table1345[[#This Row],[مبيعات جدول 5% ]]+Table1345[[#This Row],[مبيعات تصدير]]</f>
        <v>0</v>
      </c>
      <c r="M149" s="1">
        <f>Table1345[[#This Row],[مبيعات محلية 14%]]*14%</f>
        <v>0</v>
      </c>
      <c r="P149" s="1">
        <f>Table1345[[#This Row],[مبيعات محلية 14%]]*14%</f>
        <v>0</v>
      </c>
      <c r="Q149" s="1">
        <f>Table1345[[#This Row],[مشتريات محلية 14%]]+Table1345[[#This Row],[مشتريات معفية]]+Table1345[[#This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4</v>
      </c>
      <c r="F150" s="1">
        <f>Table1345[[#This Row],[مبيعات محلية 14%]]*14%</f>
        <v>0</v>
      </c>
      <c r="I150" s="1">
        <f>Table1345[[#This Row],[مبيعات جدول 5% ]]*5%</f>
        <v>0</v>
      </c>
      <c r="K150" s="1">
        <f>Table1345[[#This Row],[مبيعات محلية 14%]]+Table1345[[#This Row],[مبيعات معفية]]+Table1345[[#This Row],[مبيعات جدول 5% ]]+Table1345[[#This Row],[مبيعات تصدير]]</f>
        <v>0</v>
      </c>
      <c r="M150" s="1">
        <f>Table1345[[#This Row],[مبيعات محلية 14%]]*14%</f>
        <v>0</v>
      </c>
      <c r="P150" s="1">
        <f>Table1345[[#This Row],[مبيعات محلية 14%]]*14%</f>
        <v>0</v>
      </c>
      <c r="Q150" s="1">
        <f>Table1345[[#This Row],[مشتريات محلية 14%]]+Table1345[[#This Row],[مشتريات معفية]]+Table1345[[#This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4</v>
      </c>
      <c r="F151" s="1">
        <f>Table1345[[#This Row],[مبيعات محلية 14%]]*14%</f>
        <v>0</v>
      </c>
      <c r="I151" s="1">
        <f>Table1345[[#This Row],[مبيعات جدول 5% ]]*5%</f>
        <v>0</v>
      </c>
      <c r="K151" s="1">
        <f>Table1345[[#This Row],[مبيعات محلية 14%]]+Table1345[[#This Row],[مبيعات معفية]]+Table1345[[#This Row],[مبيعات جدول 5% ]]+Table1345[[#This Row],[مبيعات تصدير]]</f>
        <v>0</v>
      </c>
      <c r="M151" s="1">
        <f>Table1345[[#This Row],[مبيعات محلية 14%]]*14%</f>
        <v>0</v>
      </c>
      <c r="P151" s="1">
        <f>Table1345[[#This Row],[مبيعات محلية 14%]]*14%</f>
        <v>0</v>
      </c>
      <c r="Q151" s="1">
        <f>Table1345[[#This Row],[مشتريات محلية 14%]]+Table1345[[#This Row],[مشتريات معفية]]+Table1345[[#This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4</v>
      </c>
      <c r="F152" s="1">
        <f>Table1345[[#This Row],[مبيعات محلية 14%]]*14%</f>
        <v>0</v>
      </c>
      <c r="I152" s="1">
        <f>Table1345[[#This Row],[مبيعات جدول 5% ]]*5%</f>
        <v>0</v>
      </c>
      <c r="K152" s="1">
        <f>Table1345[[#This Row],[مبيعات محلية 14%]]+Table1345[[#This Row],[مبيعات معفية]]+Table1345[[#This Row],[مبيعات جدول 5% ]]+Table1345[[#This Row],[مبيعات تصدير]]</f>
        <v>0</v>
      </c>
      <c r="M152" s="1">
        <f>Table1345[[#This Row],[مبيعات محلية 14%]]*14%</f>
        <v>0</v>
      </c>
      <c r="P152" s="1">
        <f>Table1345[[#This Row],[مبيعات محلية 14%]]*14%</f>
        <v>0</v>
      </c>
      <c r="Q152" s="1">
        <f>Table1345[[#This Row],[مشتريات محلية 14%]]+Table1345[[#This Row],[مشتريات معفية]]+Table1345[[#This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4</v>
      </c>
      <c r="F153" s="1">
        <f>Table1345[[#This Row],[مبيعات محلية 14%]]*14%</f>
        <v>0</v>
      </c>
      <c r="I153" s="1">
        <f>Table1345[[#This Row],[مبيعات جدول 5% ]]*5%</f>
        <v>0</v>
      </c>
      <c r="K153" s="1">
        <f>Table1345[[#This Row],[مبيعات محلية 14%]]+Table1345[[#This Row],[مبيعات معفية]]+Table1345[[#This Row],[مبيعات جدول 5% ]]+Table1345[[#This Row],[مبيعات تصدير]]</f>
        <v>0</v>
      </c>
      <c r="M153" s="1">
        <f>Table1345[[#This Row],[مبيعات محلية 14%]]*14%</f>
        <v>0</v>
      </c>
      <c r="P153" s="1">
        <f>Table1345[[#This Row],[مبيعات محلية 14%]]*14%</f>
        <v>0</v>
      </c>
      <c r="Q153" s="1">
        <f>Table1345[[#This Row],[مشتريات محلية 14%]]+Table1345[[#This Row],[مشتريات معفية]]+Table1345[[#This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4</v>
      </c>
      <c r="F154" s="1">
        <f>Table1345[[#This Row],[مبيعات محلية 14%]]*14%</f>
        <v>0</v>
      </c>
      <c r="I154" s="1">
        <f>Table1345[[#This Row],[مبيعات جدول 5% ]]*5%</f>
        <v>0</v>
      </c>
      <c r="K154" s="1">
        <f>Table1345[[#This Row],[مبيعات محلية 14%]]+Table1345[[#This Row],[مبيعات معفية]]+Table1345[[#This Row],[مبيعات جدول 5% ]]+Table1345[[#This Row],[مبيعات تصدير]]</f>
        <v>0</v>
      </c>
      <c r="M154" s="1">
        <f>Table1345[[#This Row],[مبيعات محلية 14%]]*14%</f>
        <v>0</v>
      </c>
      <c r="P154" s="1">
        <f>Table1345[[#This Row],[مبيعات محلية 14%]]*14%</f>
        <v>0</v>
      </c>
      <c r="Q154" s="1">
        <f>Table1345[[#This Row],[مشتريات محلية 14%]]+Table1345[[#This Row],[مشتريات معفية]]+Table1345[[#This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4</v>
      </c>
      <c r="F155" s="1">
        <f>Table1345[[#This Row],[مبيعات محلية 14%]]*14%</f>
        <v>0</v>
      </c>
      <c r="I155" s="1">
        <f>Table1345[[#This Row],[مبيعات جدول 5% ]]*5%</f>
        <v>0</v>
      </c>
      <c r="K155" s="1">
        <f>Table1345[[#This Row],[مبيعات محلية 14%]]+Table1345[[#This Row],[مبيعات معفية]]+Table1345[[#This Row],[مبيعات جدول 5% ]]+Table1345[[#This Row],[مبيعات تصدير]]</f>
        <v>0</v>
      </c>
      <c r="M155" s="1">
        <f>Table1345[[#This Row],[مبيعات محلية 14%]]*14%</f>
        <v>0</v>
      </c>
      <c r="P155" s="1">
        <f>Table1345[[#This Row],[مبيعات محلية 14%]]*14%</f>
        <v>0</v>
      </c>
      <c r="Q155" s="1">
        <f>Table1345[[#This Row],[مشتريات محلية 14%]]+Table1345[[#This Row],[مشتريات معفية]]+Table1345[[#This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4</v>
      </c>
      <c r="F156" s="1">
        <f>Table1345[[#This Row],[مبيعات محلية 14%]]*14%</f>
        <v>0</v>
      </c>
      <c r="I156" s="1">
        <f>Table1345[[#This Row],[مبيعات جدول 5% ]]*5%</f>
        <v>0</v>
      </c>
      <c r="K156" s="1">
        <f>Table1345[[#This Row],[مبيعات محلية 14%]]+Table1345[[#This Row],[مبيعات معفية]]+Table1345[[#This Row],[مبيعات جدول 5% ]]+Table1345[[#This Row],[مبيعات تصدير]]</f>
        <v>0</v>
      </c>
      <c r="M156" s="1">
        <f>Table1345[[#This Row],[مبيعات محلية 14%]]*14%</f>
        <v>0</v>
      </c>
      <c r="P156" s="1">
        <f>Table1345[[#This Row],[مبيعات محلية 14%]]*14%</f>
        <v>0</v>
      </c>
      <c r="Q156" s="1">
        <f>Table1345[[#This Row],[مشتريات محلية 14%]]+Table1345[[#This Row],[مشتريات معفية]]+Table1345[[#This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4</v>
      </c>
      <c r="F157" s="1">
        <f>Table1345[[#This Row],[مبيعات محلية 14%]]*14%</f>
        <v>0</v>
      </c>
      <c r="I157" s="1">
        <f>Table1345[[#This Row],[مبيعات جدول 5% ]]*5%</f>
        <v>0</v>
      </c>
      <c r="K157" s="1">
        <f>Table1345[[#This Row],[مبيعات محلية 14%]]+Table1345[[#This Row],[مبيعات معفية]]+Table1345[[#This Row],[مبيعات جدول 5% ]]+Table1345[[#This Row],[مبيعات تصدير]]</f>
        <v>0</v>
      </c>
      <c r="M157" s="1">
        <f>Table1345[[#This Row],[مبيعات محلية 14%]]*14%</f>
        <v>0</v>
      </c>
      <c r="P157" s="1">
        <f>Table1345[[#This Row],[مبيعات محلية 14%]]*14%</f>
        <v>0</v>
      </c>
      <c r="Q157" s="1">
        <f>Table1345[[#This Row],[مشتريات محلية 14%]]+Table1345[[#This Row],[مشتريات معفية]]+Table1345[[#This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4</v>
      </c>
      <c r="F158" s="1">
        <f>Table1345[[#This Row],[مبيعات محلية 14%]]*14%</f>
        <v>0</v>
      </c>
      <c r="I158" s="1">
        <f>Table1345[[#This Row],[مبيعات جدول 5% ]]*5%</f>
        <v>0</v>
      </c>
      <c r="K158" s="1">
        <f>Table1345[[#This Row],[مبيعات محلية 14%]]+Table1345[[#This Row],[مبيعات معفية]]+Table1345[[#This Row],[مبيعات جدول 5% ]]+Table1345[[#This Row],[مبيعات تصدير]]</f>
        <v>0</v>
      </c>
      <c r="M158" s="1">
        <f>Table1345[[#This Row],[مبيعات محلية 14%]]*14%</f>
        <v>0</v>
      </c>
      <c r="P158" s="1">
        <f>Table1345[[#This Row],[مبيعات محلية 14%]]*14%</f>
        <v>0</v>
      </c>
      <c r="Q158" s="1">
        <f>Table1345[[#This Row],[مشتريات محلية 14%]]+Table1345[[#This Row],[مشتريات معفية]]+Table1345[[#This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4</v>
      </c>
      <c r="F159" s="1">
        <f>Table1345[[#This Row],[مبيعات محلية 14%]]*14%</f>
        <v>0</v>
      </c>
      <c r="I159" s="1">
        <f>Table1345[[#This Row],[مبيعات جدول 5% ]]*5%</f>
        <v>0</v>
      </c>
      <c r="K159" s="1">
        <f>Table1345[[#This Row],[مبيعات محلية 14%]]+Table1345[[#This Row],[مبيعات معفية]]+Table1345[[#This Row],[مبيعات جدول 5% ]]+Table1345[[#This Row],[مبيعات تصدير]]</f>
        <v>0</v>
      </c>
      <c r="M159" s="1">
        <f>Table1345[[#This Row],[مبيعات محلية 14%]]*14%</f>
        <v>0</v>
      </c>
      <c r="P159" s="1">
        <f>Table1345[[#This Row],[مبيعات محلية 14%]]*14%</f>
        <v>0</v>
      </c>
      <c r="Q159" s="1">
        <f>Table1345[[#This Row],[مشتريات محلية 14%]]+Table1345[[#This Row],[مشتريات معفية]]+Table1345[[#This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4</v>
      </c>
      <c r="F160" s="1">
        <f>Table1345[[#This Row],[مبيعات محلية 14%]]*14%</f>
        <v>0</v>
      </c>
      <c r="I160" s="1">
        <f>Table1345[[#This Row],[مبيعات جدول 5% ]]*5%</f>
        <v>0</v>
      </c>
      <c r="K160" s="1">
        <f>Table1345[[#This Row],[مبيعات محلية 14%]]+Table1345[[#This Row],[مبيعات معفية]]+Table1345[[#This Row],[مبيعات جدول 5% ]]+Table1345[[#This Row],[مبيعات تصدير]]</f>
        <v>0</v>
      </c>
      <c r="M160" s="1">
        <f>Table1345[[#This Row],[مبيعات محلية 14%]]*14%</f>
        <v>0</v>
      </c>
      <c r="P160" s="1">
        <f>Table1345[[#This Row],[مبيعات محلية 14%]]*14%</f>
        <v>0</v>
      </c>
      <c r="Q160" s="1">
        <f>Table1345[[#This Row],[مشتريات محلية 14%]]+Table1345[[#This Row],[مشتريات معفية]]+Table1345[[#This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4</v>
      </c>
      <c r="F161" s="1">
        <f>Table1345[[#This Row],[مبيعات محلية 14%]]*14%</f>
        <v>0</v>
      </c>
      <c r="I161" s="1">
        <f>Table1345[[#This Row],[مبيعات جدول 5% ]]*5%</f>
        <v>0</v>
      </c>
      <c r="K161" s="1">
        <f>Table1345[[#This Row],[مبيعات محلية 14%]]+Table1345[[#This Row],[مبيعات معفية]]+Table1345[[#This Row],[مبيعات جدول 5% ]]+Table1345[[#This Row],[مبيعات تصدير]]</f>
        <v>0</v>
      </c>
      <c r="M161" s="1">
        <f>Table1345[[#This Row],[مبيعات محلية 14%]]*14%</f>
        <v>0</v>
      </c>
      <c r="P161" s="1">
        <f>Table1345[[#This Row],[مبيعات محلية 14%]]*14%</f>
        <v>0</v>
      </c>
      <c r="Q161" s="1">
        <f>Table1345[[#This Row],[مشتريات محلية 14%]]+Table1345[[#This Row],[مشتريات معفية]]+Table1345[[#This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4</v>
      </c>
      <c r="F162" s="1">
        <f>Table1345[[#This Row],[مبيعات محلية 14%]]*14%</f>
        <v>0</v>
      </c>
      <c r="I162" s="1">
        <f>Table1345[[#This Row],[مبيعات جدول 5% ]]*5%</f>
        <v>0</v>
      </c>
      <c r="K162" s="1">
        <f>Table1345[[#This Row],[مبيعات محلية 14%]]+Table1345[[#This Row],[مبيعات معفية]]+Table1345[[#This Row],[مبيعات جدول 5% ]]+Table1345[[#This Row],[مبيعات تصدير]]</f>
        <v>0</v>
      </c>
      <c r="M162" s="1">
        <f>Table1345[[#This Row],[مبيعات محلية 14%]]*14%</f>
        <v>0</v>
      </c>
      <c r="P162" s="1">
        <f>Table1345[[#This Row],[مبيعات محلية 14%]]*14%</f>
        <v>0</v>
      </c>
      <c r="Q162" s="1">
        <f>Table1345[[#This Row],[مشتريات محلية 14%]]+Table1345[[#This Row],[مشتريات معفية]]+Table1345[[#This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4</v>
      </c>
      <c r="F163" s="1">
        <f>Table1345[[#This Row],[مبيعات محلية 14%]]*14%</f>
        <v>0</v>
      </c>
      <c r="I163" s="1">
        <f>Table1345[[#This Row],[مبيعات جدول 5% ]]*5%</f>
        <v>0</v>
      </c>
      <c r="K163" s="1">
        <f>Table1345[[#This Row],[مبيعات محلية 14%]]+Table1345[[#This Row],[مبيعات معفية]]+Table1345[[#This Row],[مبيعات جدول 5% ]]+Table1345[[#This Row],[مبيعات تصدير]]</f>
        <v>0</v>
      </c>
      <c r="M163" s="1">
        <f>Table1345[[#This Row],[مبيعات محلية 14%]]*14%</f>
        <v>0</v>
      </c>
      <c r="P163" s="1">
        <f>Table1345[[#This Row],[مبيعات محلية 14%]]*14%</f>
        <v>0</v>
      </c>
      <c r="Q163" s="1">
        <f>Table1345[[#This Row],[مشتريات محلية 14%]]+Table1345[[#This Row],[مشتريات معفية]]+Table1345[[#This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4</v>
      </c>
      <c r="F164" s="1">
        <f>Table1345[[#This Row],[مبيعات محلية 14%]]*14%</f>
        <v>0</v>
      </c>
      <c r="I164" s="1">
        <f>Table1345[[#This Row],[مبيعات جدول 5% ]]*5%</f>
        <v>0</v>
      </c>
      <c r="K164" s="1">
        <f>Table1345[[#This Row],[مبيعات محلية 14%]]+Table1345[[#This Row],[مبيعات معفية]]+Table1345[[#This Row],[مبيعات جدول 5% ]]+Table1345[[#This Row],[مبيعات تصدير]]</f>
        <v>0</v>
      </c>
      <c r="M164" s="1">
        <f>Table1345[[#This Row],[مبيعات محلية 14%]]*14%</f>
        <v>0</v>
      </c>
      <c r="P164" s="1">
        <f>Table1345[[#This Row],[مبيعات محلية 14%]]*14%</f>
        <v>0</v>
      </c>
      <c r="Q164" s="1">
        <f>Table1345[[#This Row],[مشتريات محلية 14%]]+Table1345[[#This Row],[مشتريات معفية]]+Table1345[[#This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4</v>
      </c>
      <c r="F165" s="1">
        <f>Table1345[[#This Row],[مبيعات محلية 14%]]*14%</f>
        <v>0</v>
      </c>
      <c r="I165" s="1">
        <f>Table1345[[#This Row],[مبيعات جدول 5% ]]*5%</f>
        <v>0</v>
      </c>
      <c r="K165" s="1">
        <f>Table1345[[#This Row],[مبيعات محلية 14%]]+Table1345[[#This Row],[مبيعات معفية]]+Table1345[[#This Row],[مبيعات جدول 5% ]]+Table1345[[#This Row],[مبيعات تصدير]]</f>
        <v>0</v>
      </c>
      <c r="M165" s="1">
        <f>Table1345[[#This Row],[مبيعات محلية 14%]]*14%</f>
        <v>0</v>
      </c>
      <c r="P165" s="1">
        <f>Table1345[[#This Row],[مبيعات محلية 14%]]*14%</f>
        <v>0</v>
      </c>
      <c r="Q165" s="1">
        <f>Table1345[[#This Row],[مشتريات محلية 14%]]+Table1345[[#This Row],[مشتريات معفية]]+Table1345[[#This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4</v>
      </c>
      <c r="F166" s="1">
        <f>Table1345[[#This Row],[مبيعات محلية 14%]]*14%</f>
        <v>0</v>
      </c>
      <c r="I166" s="1">
        <f>Table1345[[#This Row],[مبيعات جدول 5% ]]*5%</f>
        <v>0</v>
      </c>
      <c r="K166" s="1">
        <f>Table1345[[#This Row],[مبيعات محلية 14%]]+Table1345[[#This Row],[مبيعات معفية]]+Table1345[[#This Row],[مبيعات جدول 5% ]]+Table1345[[#This Row],[مبيعات تصدير]]</f>
        <v>0</v>
      </c>
      <c r="M166" s="1">
        <f>Table1345[[#This Row],[مبيعات محلية 14%]]*14%</f>
        <v>0</v>
      </c>
      <c r="P166" s="1">
        <f>Table1345[[#This Row],[مبيعات محلية 14%]]*14%</f>
        <v>0</v>
      </c>
      <c r="Q166" s="1">
        <f>Table1345[[#This Row],[مشتريات محلية 14%]]+Table1345[[#This Row],[مشتريات معفية]]+Table1345[[#This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4</v>
      </c>
      <c r="F167" s="1">
        <f>Table1345[[#This Row],[مبيعات محلية 14%]]*14%</f>
        <v>0</v>
      </c>
      <c r="I167" s="1">
        <f>Table1345[[#This Row],[مبيعات جدول 5% ]]*5%</f>
        <v>0</v>
      </c>
      <c r="K167" s="1">
        <f>Table1345[[#This Row],[مبيعات محلية 14%]]+Table1345[[#This Row],[مبيعات معفية]]+Table1345[[#This Row],[مبيعات جدول 5% ]]+Table1345[[#This Row],[مبيعات تصدير]]</f>
        <v>0</v>
      </c>
      <c r="M167" s="1">
        <f>Table1345[[#This Row],[مبيعات محلية 14%]]*14%</f>
        <v>0</v>
      </c>
      <c r="P167" s="1">
        <f>Table1345[[#This Row],[مبيعات محلية 14%]]*14%</f>
        <v>0</v>
      </c>
      <c r="Q167" s="1">
        <f>Table1345[[#This Row],[مشتريات محلية 14%]]+Table1345[[#This Row],[مشتريات معفية]]+Table1345[[#This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4</v>
      </c>
      <c r="F168" s="1">
        <f>Table1345[[#This Row],[مبيعات محلية 14%]]*14%</f>
        <v>0</v>
      </c>
      <c r="I168" s="1">
        <f>Table1345[[#This Row],[مبيعات جدول 5% ]]*5%</f>
        <v>0</v>
      </c>
      <c r="K168" s="1">
        <f>Table1345[[#This Row],[مبيعات محلية 14%]]+Table1345[[#This Row],[مبيعات معفية]]+Table1345[[#This Row],[مبيعات جدول 5% ]]+Table1345[[#This Row],[مبيعات تصدير]]</f>
        <v>0</v>
      </c>
      <c r="M168" s="1">
        <f>Table1345[[#This Row],[مبيعات محلية 14%]]*14%</f>
        <v>0</v>
      </c>
      <c r="P168" s="1">
        <f>Table1345[[#This Row],[مبيعات محلية 14%]]*14%</f>
        <v>0</v>
      </c>
      <c r="Q168" s="1">
        <f>Table1345[[#This Row],[مشتريات محلية 14%]]+Table1345[[#This Row],[مشتريات معفية]]+Table1345[[#This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4</v>
      </c>
      <c r="F169" s="1">
        <f>Table1345[[#This Row],[مبيعات محلية 14%]]*14%</f>
        <v>0</v>
      </c>
      <c r="I169" s="1">
        <f>Table1345[[#This Row],[مبيعات جدول 5% ]]*5%</f>
        <v>0</v>
      </c>
      <c r="K169" s="1">
        <f>Table1345[[#This Row],[مبيعات محلية 14%]]+Table1345[[#This Row],[مبيعات معفية]]+Table1345[[#This Row],[مبيعات جدول 5% ]]+Table1345[[#This Row],[مبيعات تصدير]]</f>
        <v>0</v>
      </c>
      <c r="M169" s="1">
        <f>Table1345[[#This Row],[مبيعات محلية 14%]]*14%</f>
        <v>0</v>
      </c>
      <c r="P169" s="1">
        <f>Table1345[[#This Row],[مبيعات محلية 14%]]*14%</f>
        <v>0</v>
      </c>
      <c r="Q169" s="1">
        <f>Table1345[[#This Row],[مشتريات محلية 14%]]+Table1345[[#This Row],[مشتريات معفية]]+Table1345[[#This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4</v>
      </c>
      <c r="F170" s="1">
        <f>Table1345[[#This Row],[مبيعات محلية 14%]]*14%</f>
        <v>0</v>
      </c>
      <c r="I170" s="1">
        <f>Table1345[[#This Row],[مبيعات جدول 5% ]]*5%</f>
        <v>0</v>
      </c>
      <c r="K170" s="1">
        <f>Table1345[[#This Row],[مبيعات محلية 14%]]+Table1345[[#This Row],[مبيعات معفية]]+Table1345[[#This Row],[مبيعات جدول 5% ]]+Table1345[[#This Row],[مبيعات تصدير]]</f>
        <v>0</v>
      </c>
      <c r="M170" s="1">
        <f>Table1345[[#This Row],[مبيعات محلية 14%]]*14%</f>
        <v>0</v>
      </c>
      <c r="P170" s="1">
        <f>Table1345[[#This Row],[مبيعات محلية 14%]]*14%</f>
        <v>0</v>
      </c>
      <c r="Q170" s="1">
        <f>Table1345[[#This Row],[مشتريات محلية 14%]]+Table1345[[#This Row],[مشتريات معفية]]+Table1345[[#This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4</v>
      </c>
      <c r="F171" s="1">
        <f>Table1345[[#This Row],[مبيعات محلية 14%]]*14%</f>
        <v>0</v>
      </c>
      <c r="I171" s="1">
        <f>Table1345[[#This Row],[مبيعات جدول 5% ]]*5%</f>
        <v>0</v>
      </c>
      <c r="K171" s="1">
        <f>Table1345[[#This Row],[مبيعات محلية 14%]]+Table1345[[#This Row],[مبيعات معفية]]+Table1345[[#This Row],[مبيعات جدول 5% ]]+Table1345[[#This Row],[مبيعات تصدير]]</f>
        <v>0</v>
      </c>
      <c r="M171" s="1">
        <f>Table1345[[#This Row],[مبيعات محلية 14%]]*14%</f>
        <v>0</v>
      </c>
      <c r="P171" s="1">
        <f>Table1345[[#This Row],[مبيعات محلية 14%]]*14%</f>
        <v>0</v>
      </c>
      <c r="Q171" s="1">
        <f>Table1345[[#This Row],[مشتريات محلية 14%]]+Table1345[[#This Row],[مشتريات معفية]]+Table1345[[#This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4</v>
      </c>
      <c r="F172" s="1">
        <f>Table1345[[#This Row],[مبيعات محلية 14%]]*14%</f>
        <v>0</v>
      </c>
      <c r="I172" s="1">
        <f>Table1345[[#This Row],[مبيعات جدول 5% ]]*5%</f>
        <v>0</v>
      </c>
      <c r="K172" s="1">
        <f>Table1345[[#This Row],[مبيعات محلية 14%]]+Table1345[[#This Row],[مبيعات معفية]]+Table1345[[#This Row],[مبيعات جدول 5% ]]+Table1345[[#This Row],[مبيعات تصدير]]</f>
        <v>0</v>
      </c>
      <c r="M172" s="1">
        <f>Table1345[[#This Row],[مبيعات محلية 14%]]*14%</f>
        <v>0</v>
      </c>
      <c r="P172" s="1">
        <f>Table1345[[#This Row],[مبيعات محلية 14%]]*14%</f>
        <v>0</v>
      </c>
      <c r="Q172" s="1">
        <f>Table1345[[#This Row],[مشتريات محلية 14%]]+Table1345[[#This Row],[مشتريات معفية]]+Table1345[[#This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4</v>
      </c>
      <c r="F173" s="1">
        <f>Table1345[[#This Row],[مبيعات محلية 14%]]*14%</f>
        <v>0</v>
      </c>
      <c r="I173" s="1">
        <f>Table1345[[#This Row],[مبيعات جدول 5% ]]*5%</f>
        <v>0</v>
      </c>
      <c r="K173" s="1">
        <f>Table1345[[#This Row],[مبيعات محلية 14%]]+Table1345[[#This Row],[مبيعات معفية]]+Table1345[[#This Row],[مبيعات جدول 5% ]]+Table1345[[#This Row],[مبيعات تصدير]]</f>
        <v>0</v>
      </c>
      <c r="M173" s="1">
        <f>Table1345[[#This Row],[مبيعات محلية 14%]]*14%</f>
        <v>0</v>
      </c>
      <c r="P173" s="1">
        <f>Table1345[[#This Row],[مبيعات محلية 14%]]*14%</f>
        <v>0</v>
      </c>
      <c r="Q173" s="1">
        <f>Table1345[[#This Row],[مشتريات محلية 14%]]+Table1345[[#This Row],[مشتريات معفية]]+Table1345[[#This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4</v>
      </c>
      <c r="F174" s="1">
        <f>Table1345[[#This Row],[مبيعات محلية 14%]]*14%</f>
        <v>0</v>
      </c>
      <c r="I174" s="1">
        <f>Table1345[[#This Row],[مبيعات جدول 5% ]]*5%</f>
        <v>0</v>
      </c>
      <c r="K174" s="1">
        <f>Table1345[[#This Row],[مبيعات محلية 14%]]+Table1345[[#This Row],[مبيعات معفية]]+Table1345[[#This Row],[مبيعات جدول 5% ]]+Table1345[[#This Row],[مبيعات تصدير]]</f>
        <v>0</v>
      </c>
      <c r="M174" s="1">
        <f>Table1345[[#This Row],[مبيعات محلية 14%]]*14%</f>
        <v>0</v>
      </c>
      <c r="P174" s="1">
        <f>Table1345[[#This Row],[مبيعات محلية 14%]]*14%</f>
        <v>0</v>
      </c>
      <c r="Q174" s="1">
        <f>Table1345[[#This Row],[مشتريات محلية 14%]]+Table1345[[#This Row],[مشتريات معفية]]+Table1345[[#This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4</v>
      </c>
      <c r="F175" s="1">
        <f>Table1345[[#This Row],[مبيعات محلية 14%]]*14%</f>
        <v>0</v>
      </c>
      <c r="I175" s="1">
        <f>Table1345[[#This Row],[مبيعات جدول 5% ]]*5%</f>
        <v>0</v>
      </c>
      <c r="K175" s="1">
        <f>Table1345[[#This Row],[مبيعات محلية 14%]]+Table1345[[#This Row],[مبيعات معفية]]+Table1345[[#This Row],[مبيعات جدول 5% ]]+Table1345[[#This Row],[مبيعات تصدير]]</f>
        <v>0</v>
      </c>
      <c r="M175" s="1">
        <f>Table1345[[#This Row],[مبيعات محلية 14%]]*14%</f>
        <v>0</v>
      </c>
      <c r="P175" s="1">
        <f>Table1345[[#This Row],[مبيعات محلية 14%]]*14%</f>
        <v>0</v>
      </c>
      <c r="Q175" s="1">
        <f>Table1345[[#This Row],[مشتريات محلية 14%]]+Table1345[[#This Row],[مشتريات معفية]]+Table1345[[#This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4</v>
      </c>
      <c r="F176" s="1">
        <f>Table1345[[#This Row],[مبيعات محلية 14%]]*14%</f>
        <v>0</v>
      </c>
      <c r="I176" s="1">
        <f>Table1345[[#This Row],[مبيعات جدول 5% ]]*5%</f>
        <v>0</v>
      </c>
      <c r="K176" s="1">
        <f>Table1345[[#This Row],[مبيعات محلية 14%]]+Table1345[[#This Row],[مبيعات معفية]]+Table1345[[#This Row],[مبيعات جدول 5% ]]+Table1345[[#This Row],[مبيعات تصدير]]</f>
        <v>0</v>
      </c>
      <c r="M176" s="1">
        <f>Table1345[[#This Row],[مبيعات محلية 14%]]*14%</f>
        <v>0</v>
      </c>
      <c r="P176" s="1">
        <f>Table1345[[#This Row],[مبيعات محلية 14%]]*14%</f>
        <v>0</v>
      </c>
      <c r="Q176" s="1">
        <f>Table1345[[#This Row],[مشتريات محلية 14%]]+Table1345[[#This Row],[مشتريات معفية]]+Table1345[[#This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4</v>
      </c>
      <c r="F177" s="1">
        <f>Table1345[[#This Row],[مبيعات محلية 14%]]*14%</f>
        <v>0</v>
      </c>
      <c r="I177" s="1">
        <f>Table1345[[#This Row],[مبيعات جدول 5% ]]*5%</f>
        <v>0</v>
      </c>
      <c r="K177" s="1">
        <f>Table1345[[#This Row],[مبيعات محلية 14%]]+Table1345[[#This Row],[مبيعات معفية]]+Table1345[[#This Row],[مبيعات جدول 5% ]]+Table1345[[#This Row],[مبيعات تصدير]]</f>
        <v>0</v>
      </c>
      <c r="M177" s="1">
        <f>Table1345[[#This Row],[مبيعات محلية 14%]]*14%</f>
        <v>0</v>
      </c>
      <c r="P177" s="1">
        <f>Table1345[[#This Row],[مبيعات محلية 14%]]*14%</f>
        <v>0</v>
      </c>
      <c r="Q177" s="1">
        <f>Table1345[[#This Row],[مشتريات محلية 14%]]+Table1345[[#This Row],[مشتريات معفية]]+Table1345[[#This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4</v>
      </c>
      <c r="F178" s="1">
        <f>Table1345[[#This Row],[مبيعات محلية 14%]]*14%</f>
        <v>0</v>
      </c>
      <c r="I178" s="1">
        <f>Table1345[[#This Row],[مبيعات جدول 5% ]]*5%</f>
        <v>0</v>
      </c>
      <c r="K178" s="1">
        <f>Table1345[[#This Row],[مبيعات محلية 14%]]+Table1345[[#This Row],[مبيعات معفية]]+Table1345[[#This Row],[مبيعات جدول 5% ]]+Table1345[[#This Row],[مبيعات تصدير]]</f>
        <v>0</v>
      </c>
      <c r="M178" s="1">
        <f>Table1345[[#This Row],[مبيعات محلية 14%]]*14%</f>
        <v>0</v>
      </c>
      <c r="P178" s="1">
        <f>Table1345[[#This Row],[مبيعات محلية 14%]]*14%</f>
        <v>0</v>
      </c>
      <c r="Q178" s="1">
        <f>Table1345[[#This Row],[مشتريات محلية 14%]]+Table1345[[#This Row],[مشتريات معفية]]+Table1345[[#This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4</v>
      </c>
      <c r="F179" s="1">
        <f>Table1345[[#This Row],[مبيعات محلية 14%]]*14%</f>
        <v>0</v>
      </c>
      <c r="I179" s="1">
        <f>Table1345[[#This Row],[مبيعات جدول 5% ]]*5%</f>
        <v>0</v>
      </c>
      <c r="K179" s="1">
        <f>Table1345[[#This Row],[مبيعات محلية 14%]]+Table1345[[#This Row],[مبيعات معفية]]+Table1345[[#This Row],[مبيعات جدول 5% ]]+Table1345[[#This Row],[مبيعات تصدير]]</f>
        <v>0</v>
      </c>
      <c r="M179" s="1">
        <f>Table1345[[#This Row],[مبيعات محلية 14%]]*14%</f>
        <v>0</v>
      </c>
      <c r="P179" s="1">
        <f>Table1345[[#This Row],[مبيعات محلية 14%]]*14%</f>
        <v>0</v>
      </c>
      <c r="Q179" s="1">
        <f>Table1345[[#This Row],[مشتريات محلية 14%]]+Table1345[[#This Row],[مشتريات معفية]]+Table1345[[#This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4</v>
      </c>
      <c r="F180" s="1">
        <f>Table1345[[#This Row],[مبيعات محلية 14%]]*14%</f>
        <v>0</v>
      </c>
      <c r="I180" s="1">
        <f>Table1345[[#This Row],[مبيعات جدول 5% ]]*5%</f>
        <v>0</v>
      </c>
      <c r="K180" s="1">
        <f>Table1345[[#This Row],[مبيعات محلية 14%]]+Table1345[[#This Row],[مبيعات معفية]]+Table1345[[#This Row],[مبيعات جدول 5% ]]+Table1345[[#This Row],[مبيعات تصدير]]</f>
        <v>0</v>
      </c>
      <c r="M180" s="1">
        <f>Table1345[[#This Row],[مبيعات محلية 14%]]*14%</f>
        <v>0</v>
      </c>
      <c r="P180" s="1">
        <f>Table1345[[#This Row],[مبيعات محلية 14%]]*14%</f>
        <v>0</v>
      </c>
      <c r="Q180" s="1">
        <f>Table1345[[#This Row],[مشتريات محلية 14%]]+Table1345[[#This Row],[مشتريات معفية]]+Table1345[[#This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4</v>
      </c>
      <c r="F181" s="1">
        <f>Table1345[[#This Row],[مبيعات محلية 14%]]*14%</f>
        <v>0</v>
      </c>
      <c r="I181" s="1">
        <f>Table1345[[#This Row],[مبيعات جدول 5% ]]*5%</f>
        <v>0</v>
      </c>
      <c r="K181" s="1">
        <f>Table1345[[#This Row],[مبيعات محلية 14%]]+Table1345[[#This Row],[مبيعات معفية]]+Table1345[[#This Row],[مبيعات جدول 5% ]]+Table1345[[#This Row],[مبيعات تصدير]]</f>
        <v>0</v>
      </c>
      <c r="M181" s="1">
        <f>Table1345[[#This Row],[مبيعات محلية 14%]]*14%</f>
        <v>0</v>
      </c>
      <c r="P181" s="1">
        <f>Table1345[[#This Row],[مبيعات محلية 14%]]*14%</f>
        <v>0</v>
      </c>
      <c r="Q181" s="1">
        <f>Table1345[[#This Row],[مشتريات محلية 14%]]+Table1345[[#This Row],[مشتريات معفية]]+Table1345[[#This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4</v>
      </c>
      <c r="F182" s="1">
        <f>Table1345[[#This Row],[مبيعات محلية 14%]]*14%</f>
        <v>0</v>
      </c>
      <c r="I182" s="1">
        <f>Table1345[[#This Row],[مبيعات جدول 5% ]]*5%</f>
        <v>0</v>
      </c>
      <c r="K182" s="1">
        <f>Table1345[[#This Row],[مبيعات محلية 14%]]+Table1345[[#This Row],[مبيعات معفية]]+Table1345[[#This Row],[مبيعات جدول 5% ]]+Table1345[[#This Row],[مبيعات تصدير]]</f>
        <v>0</v>
      </c>
      <c r="M182" s="1">
        <f>Table1345[[#This Row],[مبيعات محلية 14%]]*14%</f>
        <v>0</v>
      </c>
      <c r="P182" s="1">
        <f>Table1345[[#This Row],[مبيعات محلية 14%]]*14%</f>
        <v>0</v>
      </c>
      <c r="Q182" s="1">
        <f>Table1345[[#This Row],[مشتريات محلية 14%]]+Table1345[[#This Row],[مشتريات معفية]]+Table1345[[#This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4</v>
      </c>
      <c r="F183" s="1">
        <f>Table1345[[#This Row],[مبيعات محلية 14%]]*14%</f>
        <v>0</v>
      </c>
      <c r="I183" s="1">
        <f>Table1345[[#This Row],[مبيعات جدول 5% ]]*5%</f>
        <v>0</v>
      </c>
      <c r="K183" s="1">
        <f>Table1345[[#This Row],[مبيعات محلية 14%]]+Table1345[[#This Row],[مبيعات معفية]]+Table1345[[#This Row],[مبيعات جدول 5% ]]+Table1345[[#This Row],[مبيعات تصدير]]</f>
        <v>0</v>
      </c>
      <c r="M183" s="1">
        <f>Table1345[[#This Row],[مبيعات محلية 14%]]*14%</f>
        <v>0</v>
      </c>
      <c r="P183" s="1">
        <f>Table1345[[#This Row],[مبيعات محلية 14%]]*14%</f>
        <v>0</v>
      </c>
      <c r="Q183" s="1">
        <f>Table1345[[#This Row],[مشتريات محلية 14%]]+Table1345[[#This Row],[مشتريات معفية]]+Table1345[[#This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4</v>
      </c>
      <c r="F184" s="1">
        <f>Table1345[[#This Row],[مبيعات محلية 14%]]*14%</f>
        <v>0</v>
      </c>
      <c r="I184" s="1">
        <f>Table1345[[#This Row],[مبيعات جدول 5% ]]*5%</f>
        <v>0</v>
      </c>
      <c r="K184" s="1">
        <f>Table1345[[#This Row],[مبيعات محلية 14%]]+Table1345[[#This Row],[مبيعات معفية]]+Table1345[[#This Row],[مبيعات جدول 5% ]]+Table1345[[#This Row],[مبيعات تصدير]]</f>
        <v>0</v>
      </c>
      <c r="M184" s="1">
        <f>Table1345[[#This Row],[مبيعات محلية 14%]]*14%</f>
        <v>0</v>
      </c>
      <c r="P184" s="1">
        <f>Table1345[[#This Row],[مبيعات محلية 14%]]*14%</f>
        <v>0</v>
      </c>
      <c r="Q184" s="1">
        <f>Table1345[[#This Row],[مشتريات محلية 14%]]+Table1345[[#This Row],[مشتريات معفية]]+Table1345[[#This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4</v>
      </c>
      <c r="F185" s="1">
        <f>Table1345[[#This Row],[مبيعات محلية 14%]]*14%</f>
        <v>0</v>
      </c>
      <c r="I185" s="1">
        <f>Table1345[[#This Row],[مبيعات جدول 5% ]]*5%</f>
        <v>0</v>
      </c>
      <c r="K185" s="1">
        <f>Table1345[[#This Row],[مبيعات محلية 14%]]+Table1345[[#This Row],[مبيعات معفية]]+Table1345[[#This Row],[مبيعات جدول 5% ]]+Table1345[[#This Row],[مبيعات تصدير]]</f>
        <v>0</v>
      </c>
      <c r="M185" s="1">
        <f>Table1345[[#This Row],[مبيعات محلية 14%]]*14%</f>
        <v>0</v>
      </c>
      <c r="P185" s="1">
        <f>Table1345[[#This Row],[مبيعات محلية 14%]]*14%</f>
        <v>0</v>
      </c>
      <c r="Q185" s="1">
        <f>Table1345[[#This Row],[مشتريات محلية 14%]]+Table1345[[#This Row],[مشتريات معفية]]+Table1345[[#This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4</v>
      </c>
      <c r="F186" s="1">
        <f>Table1345[[#This Row],[مبيعات محلية 14%]]*14%</f>
        <v>0</v>
      </c>
      <c r="I186" s="1">
        <f>Table1345[[#This Row],[مبيعات جدول 5% ]]*5%</f>
        <v>0</v>
      </c>
      <c r="K186" s="1">
        <f>Table1345[[#This Row],[مبيعات محلية 14%]]+Table1345[[#This Row],[مبيعات معفية]]+Table1345[[#This Row],[مبيعات جدول 5% ]]+Table1345[[#This Row],[مبيعات تصدير]]</f>
        <v>0</v>
      </c>
      <c r="M186" s="1">
        <f>Table1345[[#This Row],[مبيعات محلية 14%]]*14%</f>
        <v>0</v>
      </c>
      <c r="P186" s="1">
        <f>Table1345[[#This Row],[مبيعات محلية 14%]]*14%</f>
        <v>0</v>
      </c>
      <c r="Q186" s="1">
        <f>Table1345[[#This Row],[مشتريات محلية 14%]]+Table1345[[#This Row],[مشتريات معفية]]+Table1345[[#This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4</v>
      </c>
      <c r="F187" s="1">
        <f>Table1345[[#This Row],[مبيعات محلية 14%]]*14%</f>
        <v>0</v>
      </c>
      <c r="I187" s="1">
        <f>Table1345[[#This Row],[مبيعات جدول 5% ]]*5%</f>
        <v>0</v>
      </c>
      <c r="K187" s="1">
        <f>Table1345[[#This Row],[مبيعات محلية 14%]]+Table1345[[#This Row],[مبيعات معفية]]+Table1345[[#This Row],[مبيعات جدول 5% ]]+Table1345[[#This Row],[مبيعات تصدير]]</f>
        <v>0</v>
      </c>
      <c r="M187" s="1">
        <f>Table1345[[#This Row],[مبيعات محلية 14%]]*14%</f>
        <v>0</v>
      </c>
      <c r="P187" s="1">
        <f>Table1345[[#This Row],[مبيعات محلية 14%]]*14%</f>
        <v>0</v>
      </c>
      <c r="Q187" s="1">
        <f>Table1345[[#This Row],[مشتريات محلية 14%]]+Table1345[[#This Row],[مشتريات معفية]]+Table1345[[#This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4</v>
      </c>
      <c r="F188" s="1">
        <f>Table1345[[#This Row],[مبيعات محلية 14%]]*14%</f>
        <v>0</v>
      </c>
      <c r="I188" s="1">
        <f>Table1345[[#This Row],[مبيعات جدول 5% ]]*5%</f>
        <v>0</v>
      </c>
      <c r="K188" s="1">
        <f>Table1345[[#This Row],[مبيعات محلية 14%]]+Table1345[[#This Row],[مبيعات معفية]]+Table1345[[#This Row],[مبيعات جدول 5% ]]+Table1345[[#This Row],[مبيعات تصدير]]</f>
        <v>0</v>
      </c>
      <c r="M188" s="1">
        <f>Table1345[[#This Row],[مبيعات محلية 14%]]*14%</f>
        <v>0</v>
      </c>
      <c r="P188" s="1">
        <f>Table1345[[#This Row],[مبيعات محلية 14%]]*14%</f>
        <v>0</v>
      </c>
      <c r="Q188" s="1">
        <f>Table1345[[#This Row],[مشتريات محلية 14%]]+Table1345[[#This Row],[مشتريات معفية]]+Table1345[[#This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4</v>
      </c>
      <c r="F189" s="1">
        <f>Table1345[[#This Row],[مبيعات محلية 14%]]*14%</f>
        <v>0</v>
      </c>
      <c r="I189" s="1">
        <f>Table1345[[#This Row],[مبيعات جدول 5% ]]*5%</f>
        <v>0</v>
      </c>
      <c r="K189" s="1">
        <f>Table1345[[#This Row],[مبيعات محلية 14%]]+Table1345[[#This Row],[مبيعات معفية]]+Table1345[[#This Row],[مبيعات جدول 5% ]]+Table1345[[#This Row],[مبيعات تصدير]]</f>
        <v>0</v>
      </c>
      <c r="M189" s="1">
        <f>Table1345[[#This Row],[مبيعات محلية 14%]]*14%</f>
        <v>0</v>
      </c>
      <c r="P189" s="1">
        <f>Table1345[[#This Row],[مبيعات محلية 14%]]*14%</f>
        <v>0</v>
      </c>
      <c r="Q189" s="1">
        <f>Table1345[[#This Row],[مشتريات محلية 14%]]+Table1345[[#This Row],[مشتريات معفية]]+Table1345[[#This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4</v>
      </c>
      <c r="F190" s="1">
        <f>Table1345[[#This Row],[مبيعات محلية 14%]]*14%</f>
        <v>0</v>
      </c>
      <c r="I190" s="1">
        <f>Table1345[[#This Row],[مبيعات جدول 5% ]]*5%</f>
        <v>0</v>
      </c>
      <c r="K190" s="1">
        <f>Table1345[[#This Row],[مبيعات محلية 14%]]+Table1345[[#This Row],[مبيعات معفية]]+Table1345[[#This Row],[مبيعات جدول 5% ]]+Table1345[[#This Row],[مبيعات تصدير]]</f>
        <v>0</v>
      </c>
      <c r="M190" s="1">
        <f>Table1345[[#This Row],[مبيعات محلية 14%]]*14%</f>
        <v>0</v>
      </c>
      <c r="P190" s="1">
        <f>Table1345[[#This Row],[مبيعات محلية 14%]]*14%</f>
        <v>0</v>
      </c>
      <c r="Q190" s="1">
        <f>Table1345[[#This Row],[مشتريات محلية 14%]]+Table1345[[#This Row],[مشتريات معفية]]+Table1345[[#This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4</v>
      </c>
      <c r="F191" s="1">
        <f>Table1345[[#This Row],[مبيعات محلية 14%]]*14%</f>
        <v>0</v>
      </c>
      <c r="I191" s="1">
        <f>Table1345[[#This Row],[مبيعات جدول 5% ]]*5%</f>
        <v>0</v>
      </c>
      <c r="K191" s="1">
        <f>Table1345[[#This Row],[مبيعات محلية 14%]]+Table1345[[#This Row],[مبيعات معفية]]+Table1345[[#This Row],[مبيعات جدول 5% ]]+Table1345[[#This Row],[مبيعات تصدير]]</f>
        <v>0</v>
      </c>
      <c r="M191" s="1">
        <f>Table1345[[#This Row],[مبيعات محلية 14%]]*14%</f>
        <v>0</v>
      </c>
      <c r="P191" s="1">
        <f>Table1345[[#This Row],[مبيعات محلية 14%]]*14%</f>
        <v>0</v>
      </c>
      <c r="Q191" s="1">
        <f>Table1345[[#This Row],[مشتريات محلية 14%]]+Table1345[[#This Row],[مشتريات معفية]]+Table1345[[#This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4</v>
      </c>
      <c r="F192" s="1">
        <f>Table1345[[#This Row],[مبيعات محلية 14%]]*14%</f>
        <v>0</v>
      </c>
      <c r="I192" s="1">
        <f>Table1345[[#This Row],[مبيعات جدول 5% ]]*5%</f>
        <v>0</v>
      </c>
      <c r="K192" s="1">
        <f>Table1345[[#This Row],[مبيعات محلية 14%]]+Table1345[[#This Row],[مبيعات معفية]]+Table1345[[#This Row],[مبيعات جدول 5% ]]+Table1345[[#This Row],[مبيعات تصدير]]</f>
        <v>0</v>
      </c>
      <c r="M192" s="1">
        <f>Table1345[[#This Row],[مبيعات محلية 14%]]*14%</f>
        <v>0</v>
      </c>
      <c r="P192" s="1">
        <f>Table1345[[#This Row],[مبيعات محلية 14%]]*14%</f>
        <v>0</v>
      </c>
      <c r="Q192" s="1">
        <f>Table1345[[#This Row],[مشتريات محلية 14%]]+Table1345[[#This Row],[مشتريات معفية]]+Table1345[[#This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4</v>
      </c>
      <c r="F193" s="1">
        <f>Table1345[[#This Row],[مبيعات محلية 14%]]*14%</f>
        <v>0</v>
      </c>
      <c r="I193" s="1">
        <f>Table1345[[#This Row],[مبيعات جدول 5% ]]*5%</f>
        <v>0</v>
      </c>
      <c r="K193" s="1">
        <f>Table1345[[#This Row],[مبيعات محلية 14%]]+Table1345[[#This Row],[مبيعات معفية]]+Table1345[[#This Row],[مبيعات جدول 5% ]]+Table1345[[#This Row],[مبيعات تصدير]]</f>
        <v>0</v>
      </c>
      <c r="M193" s="1">
        <f>Table1345[[#This Row],[مبيعات محلية 14%]]*14%</f>
        <v>0</v>
      </c>
      <c r="P193" s="1">
        <f>Table1345[[#This Row],[مبيعات محلية 14%]]*14%</f>
        <v>0</v>
      </c>
      <c r="Q193" s="1">
        <f>Table1345[[#This Row],[مشتريات محلية 14%]]+Table1345[[#This Row],[مشتريات معفية]]+Table1345[[#This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4</v>
      </c>
      <c r="F194" s="1">
        <f>Table1345[[#This Row],[مبيعات محلية 14%]]*14%</f>
        <v>0</v>
      </c>
      <c r="I194" s="1">
        <f>Table1345[[#This Row],[مبيعات جدول 5% ]]*5%</f>
        <v>0</v>
      </c>
      <c r="K194" s="1">
        <f>Table1345[[#This Row],[مبيعات محلية 14%]]+Table1345[[#This Row],[مبيعات معفية]]+Table1345[[#This Row],[مبيعات جدول 5% ]]+Table1345[[#This Row],[مبيعات تصدير]]</f>
        <v>0</v>
      </c>
      <c r="M194" s="1">
        <f>Table1345[[#This Row],[مبيعات محلية 14%]]*14%</f>
        <v>0</v>
      </c>
      <c r="P194" s="1">
        <f>Table1345[[#This Row],[مبيعات محلية 14%]]*14%</f>
        <v>0</v>
      </c>
      <c r="Q194" s="1">
        <f>Table1345[[#This Row],[مشتريات محلية 14%]]+Table1345[[#This Row],[مشتريات معفية]]+Table1345[[#This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4</v>
      </c>
      <c r="F195" s="1">
        <f>Table1345[[#This Row],[مبيعات محلية 14%]]*14%</f>
        <v>0</v>
      </c>
      <c r="I195" s="1">
        <f>Table1345[[#This Row],[مبيعات جدول 5% ]]*5%</f>
        <v>0</v>
      </c>
      <c r="K195" s="1">
        <f>Table1345[[#This Row],[مبيعات محلية 14%]]+Table1345[[#This Row],[مبيعات معفية]]+Table1345[[#This Row],[مبيعات جدول 5% ]]+Table1345[[#This Row],[مبيعات تصدير]]</f>
        <v>0</v>
      </c>
      <c r="M195" s="1">
        <f>Table1345[[#This Row],[مبيعات محلية 14%]]*14%</f>
        <v>0</v>
      </c>
      <c r="P195" s="1">
        <f>Table1345[[#This Row],[مبيعات محلية 14%]]*14%</f>
        <v>0</v>
      </c>
      <c r="Q195" s="1">
        <f>Table1345[[#This Row],[مشتريات محلية 14%]]+Table1345[[#This Row],[مشتريات معفية]]+Table1345[[#This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4</v>
      </c>
      <c r="F196" s="1">
        <f>Table1345[[#This Row],[مبيعات محلية 14%]]*14%</f>
        <v>0</v>
      </c>
      <c r="I196" s="1">
        <f>Table1345[[#This Row],[مبيعات جدول 5% ]]*5%</f>
        <v>0</v>
      </c>
      <c r="K196" s="1">
        <f>Table1345[[#This Row],[مبيعات محلية 14%]]+Table1345[[#This Row],[مبيعات معفية]]+Table1345[[#This Row],[مبيعات جدول 5% ]]+Table1345[[#This Row],[مبيعات تصدير]]</f>
        <v>0</v>
      </c>
      <c r="M196" s="1">
        <f>Table1345[[#This Row],[مبيعات محلية 14%]]*14%</f>
        <v>0</v>
      </c>
      <c r="P196" s="1">
        <f>Table1345[[#This Row],[مبيعات محلية 14%]]*14%</f>
        <v>0</v>
      </c>
      <c r="Q196" s="1">
        <f>Table1345[[#This Row],[مشتريات محلية 14%]]+Table1345[[#This Row],[مشتريات معفية]]+Table1345[[#This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4</v>
      </c>
      <c r="F197" s="1">
        <f>Table1345[[#This Row],[مبيعات محلية 14%]]*14%</f>
        <v>0</v>
      </c>
      <c r="I197" s="1">
        <f>Table1345[[#This Row],[مبيعات جدول 5% ]]*5%</f>
        <v>0</v>
      </c>
      <c r="K197" s="1">
        <f>Table1345[[#This Row],[مبيعات محلية 14%]]+Table1345[[#This Row],[مبيعات معفية]]+Table1345[[#This Row],[مبيعات جدول 5% ]]+Table1345[[#This Row],[مبيعات تصدير]]</f>
        <v>0</v>
      </c>
      <c r="M197" s="1">
        <f>Table1345[[#This Row],[مبيعات محلية 14%]]*14%</f>
        <v>0</v>
      </c>
      <c r="P197" s="1">
        <f>Table1345[[#This Row],[مبيعات محلية 14%]]*14%</f>
        <v>0</v>
      </c>
      <c r="Q197" s="1">
        <f>Table1345[[#This Row],[مشتريات محلية 14%]]+Table1345[[#This Row],[مشتريات معفية]]+Table1345[[#This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4</v>
      </c>
      <c r="F198" s="1">
        <f>Table1345[[#This Row],[مبيعات محلية 14%]]*14%</f>
        <v>0</v>
      </c>
      <c r="I198" s="1">
        <f>Table1345[[#This Row],[مبيعات جدول 5% ]]*5%</f>
        <v>0</v>
      </c>
      <c r="K198" s="1">
        <f>Table1345[[#This Row],[مبيعات محلية 14%]]+Table1345[[#This Row],[مبيعات معفية]]+Table1345[[#This Row],[مبيعات جدول 5% ]]+Table1345[[#This Row],[مبيعات تصدير]]</f>
        <v>0</v>
      </c>
      <c r="M198" s="1">
        <f>Table1345[[#This Row],[مبيعات محلية 14%]]*14%</f>
        <v>0</v>
      </c>
      <c r="P198" s="1">
        <f>Table1345[[#This Row],[مبيعات محلية 14%]]*14%</f>
        <v>0</v>
      </c>
      <c r="Q198" s="1">
        <f>Table1345[[#This Row],[مشتريات محلية 14%]]+Table1345[[#This Row],[مشتريات معفية]]+Table1345[[#This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4</v>
      </c>
      <c r="F199" s="1">
        <f>Table1345[[#This Row],[مبيعات محلية 14%]]*14%</f>
        <v>0</v>
      </c>
      <c r="I199" s="1">
        <f>Table1345[[#This Row],[مبيعات جدول 5% ]]*5%</f>
        <v>0</v>
      </c>
      <c r="K199" s="1">
        <f>Table1345[[#This Row],[مبيعات محلية 14%]]+Table1345[[#This Row],[مبيعات معفية]]+Table1345[[#This Row],[مبيعات جدول 5% ]]+Table1345[[#This Row],[مبيعات تصدير]]</f>
        <v>0</v>
      </c>
      <c r="M199" s="1">
        <f>Table1345[[#This Row],[مبيعات محلية 14%]]*14%</f>
        <v>0</v>
      </c>
      <c r="P199" s="1">
        <f>Table1345[[#This Row],[مبيعات محلية 14%]]*14%</f>
        <v>0</v>
      </c>
      <c r="Q199" s="1">
        <f>Table1345[[#This Row],[مشتريات محلية 14%]]+Table1345[[#This Row],[مشتريات معفية]]+Table1345[[#This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4</v>
      </c>
      <c r="F200" s="1">
        <f>Table1345[[#This Row],[مبيعات محلية 14%]]*14%</f>
        <v>0</v>
      </c>
      <c r="I200" s="1">
        <f>Table1345[[#This Row],[مبيعات جدول 5% ]]*5%</f>
        <v>0</v>
      </c>
      <c r="K200" s="1">
        <f>Table1345[[#This Row],[مبيعات محلية 14%]]+Table1345[[#This Row],[مبيعات معفية]]+Table1345[[#This Row],[مبيعات جدول 5% ]]+Table1345[[#This Row],[مبيعات تصدير]]</f>
        <v>0</v>
      </c>
      <c r="M200" s="1">
        <f>Table1345[[#This Row],[مبيعات محلية 14%]]*14%</f>
        <v>0</v>
      </c>
      <c r="P200" s="1">
        <f>Table1345[[#This Row],[مبيعات محلية 14%]]*14%</f>
        <v>0</v>
      </c>
      <c r="Q200" s="1">
        <f>Table1345[[#This Row],[مشتريات محلية 14%]]+Table1345[[#This Row],[مشتريات معفية]]+Table1345[[#This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4</v>
      </c>
      <c r="F201" s="1">
        <f>Table1345[[#This Row],[مبيعات محلية 14%]]*14%</f>
        <v>0</v>
      </c>
      <c r="I201" s="1">
        <f>Table1345[[#This Row],[مبيعات جدول 5% ]]*5%</f>
        <v>0</v>
      </c>
      <c r="K201" s="1">
        <f>Table1345[[#This Row],[مبيعات محلية 14%]]+Table1345[[#This Row],[مبيعات معفية]]+Table1345[[#This Row],[مبيعات جدول 5% ]]+Table1345[[#This Row],[مبيعات تصدير]]</f>
        <v>0</v>
      </c>
      <c r="M201" s="1">
        <f>Table1345[[#This Row],[مبيعات محلية 14%]]*14%</f>
        <v>0</v>
      </c>
      <c r="P201" s="1">
        <f>Table1345[[#This Row],[مبيعات محلية 14%]]*14%</f>
        <v>0</v>
      </c>
      <c r="Q201" s="1">
        <f>Table1345[[#This Row],[مشتريات محلية 14%]]+Table1345[[#This Row],[مشتريات معفية]]+Table1345[[#This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4</v>
      </c>
      <c r="F202" s="1">
        <f>Table1345[[#This Row],[مبيعات محلية 14%]]*14%</f>
        <v>0</v>
      </c>
      <c r="I202" s="1">
        <f>Table1345[[#This Row],[مبيعات جدول 5% ]]*5%</f>
        <v>0</v>
      </c>
      <c r="K202" s="1">
        <f>Table1345[[#This Row],[مبيعات محلية 14%]]+Table1345[[#This Row],[مبيعات معفية]]+Table1345[[#This Row],[مبيعات جدول 5% ]]+Table1345[[#This Row],[مبيعات تصدير]]</f>
        <v>0</v>
      </c>
      <c r="M202" s="1">
        <f>Table1345[[#This Row],[مبيعات محلية 14%]]*14%</f>
        <v>0</v>
      </c>
      <c r="P202" s="1">
        <f>Table1345[[#This Row],[مبيعات محلية 14%]]*14%</f>
        <v>0</v>
      </c>
      <c r="Q202" s="1">
        <f>Table1345[[#This Row],[مشتريات محلية 14%]]+Table1345[[#This Row],[مشتريات معفية]]+Table1345[[#This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4</v>
      </c>
      <c r="F203" s="1">
        <f>Table1345[[#This Row],[مبيعات محلية 14%]]*14%</f>
        <v>0</v>
      </c>
      <c r="I203" s="1">
        <f>Table1345[[#This Row],[مبيعات جدول 5% ]]*5%</f>
        <v>0</v>
      </c>
      <c r="K203" s="1">
        <f>Table1345[[#This Row],[مبيعات محلية 14%]]+Table1345[[#This Row],[مبيعات معفية]]+Table1345[[#This Row],[مبيعات جدول 5% ]]+Table1345[[#This Row],[مبيعات تصدير]]</f>
        <v>0</v>
      </c>
      <c r="M203" s="1">
        <f>Table1345[[#This Row],[مبيعات محلية 14%]]*14%</f>
        <v>0</v>
      </c>
      <c r="P203" s="1">
        <f>Table1345[[#This Row],[مبيعات محلية 14%]]*14%</f>
        <v>0</v>
      </c>
      <c r="Q203" s="1">
        <f>Table1345[[#This Row],[مشتريات محلية 14%]]+Table1345[[#This Row],[مشتريات معفية]]+Table1345[[#This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4</v>
      </c>
      <c r="F204" s="1">
        <f>Table1345[[#This Row],[مبيعات محلية 14%]]*14%</f>
        <v>0</v>
      </c>
      <c r="I204" s="1">
        <f>Table1345[[#This Row],[مبيعات جدول 5% ]]*5%</f>
        <v>0</v>
      </c>
      <c r="K204" s="1">
        <f>Table1345[[#This Row],[مبيعات محلية 14%]]+Table1345[[#This Row],[مبيعات معفية]]+Table1345[[#This Row],[مبيعات جدول 5% ]]+Table1345[[#This Row],[مبيعات تصدير]]</f>
        <v>0</v>
      </c>
      <c r="M204" s="1">
        <f>Table1345[[#This Row],[مبيعات محلية 14%]]*14%</f>
        <v>0</v>
      </c>
      <c r="P204" s="1">
        <f>Table1345[[#This Row],[مبيعات محلية 14%]]*14%</f>
        <v>0</v>
      </c>
      <c r="Q204" s="1">
        <f>Table1345[[#This Row],[مشتريات محلية 14%]]+Table1345[[#This Row],[مشتريات معفية]]+Table1345[[#This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4</v>
      </c>
      <c r="F205" s="1">
        <f>Table1345[[#This Row],[مبيعات محلية 14%]]*14%</f>
        <v>0</v>
      </c>
      <c r="I205" s="1">
        <f>Table1345[[#This Row],[مبيعات جدول 5% ]]*5%</f>
        <v>0</v>
      </c>
      <c r="K205" s="1">
        <f>Table1345[[#This Row],[مبيعات محلية 14%]]+Table1345[[#This Row],[مبيعات معفية]]+Table1345[[#This Row],[مبيعات جدول 5% ]]+Table1345[[#This Row],[مبيعات تصدير]]</f>
        <v>0</v>
      </c>
      <c r="M205" s="1">
        <f>Table1345[[#This Row],[مبيعات محلية 14%]]*14%</f>
        <v>0</v>
      </c>
      <c r="P205" s="1">
        <f>Table1345[[#This Row],[مبيعات محلية 14%]]*14%</f>
        <v>0</v>
      </c>
      <c r="Q205" s="1">
        <f>Table1345[[#This Row],[مشتريات محلية 14%]]+Table1345[[#This Row],[مشتريات معفية]]+Table1345[[#This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4</v>
      </c>
      <c r="F206" s="1">
        <f>Table1345[[#This Row],[مبيعات محلية 14%]]*14%</f>
        <v>0</v>
      </c>
      <c r="I206" s="1">
        <f>Table1345[[#This Row],[مبيعات جدول 5% ]]*5%</f>
        <v>0</v>
      </c>
      <c r="K206" s="1">
        <f>Table1345[[#This Row],[مبيعات محلية 14%]]+Table1345[[#This Row],[مبيعات معفية]]+Table1345[[#This Row],[مبيعات جدول 5% ]]+Table1345[[#This Row],[مبيعات تصدير]]</f>
        <v>0</v>
      </c>
      <c r="M206" s="1">
        <f>Table1345[[#This Row],[مبيعات محلية 14%]]*14%</f>
        <v>0</v>
      </c>
      <c r="P206" s="1">
        <f>Table1345[[#This Row],[مبيعات محلية 14%]]*14%</f>
        <v>0</v>
      </c>
      <c r="Q206" s="1">
        <f>Table1345[[#This Row],[مشتريات محلية 14%]]+Table1345[[#This Row],[مشتريات معفية]]+Table1345[[#This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4</v>
      </c>
      <c r="F207" s="1">
        <f>Table1345[[#This Row],[مبيعات محلية 14%]]*14%</f>
        <v>0</v>
      </c>
      <c r="I207" s="1">
        <f>Table1345[[#This Row],[مبيعات جدول 5% ]]*5%</f>
        <v>0</v>
      </c>
      <c r="K207" s="1">
        <f>Table1345[[#This Row],[مبيعات محلية 14%]]+Table1345[[#This Row],[مبيعات معفية]]+Table1345[[#This Row],[مبيعات جدول 5% ]]+Table1345[[#This Row],[مبيعات تصدير]]</f>
        <v>0</v>
      </c>
      <c r="M207" s="1">
        <f>Table1345[[#This Row],[مبيعات محلية 14%]]*14%</f>
        <v>0</v>
      </c>
      <c r="P207" s="1">
        <f>Table1345[[#This Row],[مبيعات محلية 14%]]*14%</f>
        <v>0</v>
      </c>
      <c r="Q207" s="1">
        <f>Table1345[[#This Row],[مشتريات محلية 14%]]+Table1345[[#This Row],[مشتريات معفية]]+Table1345[[#This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4</v>
      </c>
      <c r="F208" s="1">
        <f>Table1345[[#This Row],[مبيعات محلية 14%]]*14%</f>
        <v>0</v>
      </c>
      <c r="I208" s="1">
        <f>Table1345[[#This Row],[مبيعات جدول 5% ]]*5%</f>
        <v>0</v>
      </c>
      <c r="K208" s="1">
        <f>Table1345[[#This Row],[مبيعات محلية 14%]]+Table1345[[#This Row],[مبيعات معفية]]+Table1345[[#This Row],[مبيعات جدول 5% ]]+Table1345[[#This Row],[مبيعات تصدير]]</f>
        <v>0</v>
      </c>
      <c r="M208" s="1">
        <f>Table1345[[#This Row],[مبيعات محلية 14%]]*14%</f>
        <v>0</v>
      </c>
      <c r="P208" s="1">
        <f>Table1345[[#This Row],[مبيعات محلية 14%]]*14%</f>
        <v>0</v>
      </c>
      <c r="Q208" s="1">
        <f>Table1345[[#This Row],[مشتريات محلية 14%]]+Table1345[[#This Row],[مشتريات معفية]]+Table1345[[#This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4</v>
      </c>
      <c r="F209" s="1">
        <f>Table1345[[#This Row],[مبيعات محلية 14%]]*14%</f>
        <v>0</v>
      </c>
      <c r="I209" s="1">
        <f>Table1345[[#This Row],[مبيعات جدول 5% ]]*5%</f>
        <v>0</v>
      </c>
      <c r="K209" s="1">
        <f>Table1345[[#This Row],[مبيعات محلية 14%]]+Table1345[[#This Row],[مبيعات معفية]]+Table1345[[#This Row],[مبيعات جدول 5% ]]+Table1345[[#This Row],[مبيعات تصدير]]</f>
        <v>0</v>
      </c>
      <c r="M209" s="1">
        <f>Table1345[[#This Row],[مبيعات محلية 14%]]*14%</f>
        <v>0</v>
      </c>
      <c r="P209" s="1">
        <f>Table1345[[#This Row],[مبيعات محلية 14%]]*14%</f>
        <v>0</v>
      </c>
      <c r="Q209" s="1">
        <f>Table1345[[#This Row],[مشتريات محلية 14%]]+Table1345[[#This Row],[مشتريات معفية]]+Table1345[[#This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4</v>
      </c>
      <c r="F210" s="1">
        <f>Table1345[[#This Row],[مبيعات محلية 14%]]*14%</f>
        <v>0</v>
      </c>
      <c r="I210" s="1">
        <f>Table1345[[#This Row],[مبيعات جدول 5% ]]*5%</f>
        <v>0</v>
      </c>
      <c r="K210" s="1">
        <f>Table1345[[#This Row],[مبيعات محلية 14%]]+Table1345[[#This Row],[مبيعات معفية]]+Table1345[[#This Row],[مبيعات جدول 5% ]]+Table1345[[#This Row],[مبيعات تصدير]]</f>
        <v>0</v>
      </c>
      <c r="M210" s="1">
        <f>Table1345[[#This Row],[مبيعات محلية 14%]]*14%</f>
        <v>0</v>
      </c>
      <c r="P210" s="1">
        <f>Table1345[[#This Row],[مبيعات محلية 14%]]*14%</f>
        <v>0</v>
      </c>
      <c r="Q210" s="1">
        <f>Table1345[[#This Row],[مشتريات محلية 14%]]+Table1345[[#This Row],[مشتريات معفية]]+Table1345[[#This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4</v>
      </c>
      <c r="F211" s="1">
        <f>Table1345[[#This Row],[مبيعات محلية 14%]]*14%</f>
        <v>0</v>
      </c>
      <c r="I211" s="1">
        <f>Table1345[[#This Row],[مبيعات جدول 5% ]]*5%</f>
        <v>0</v>
      </c>
      <c r="K211" s="1">
        <f>Table1345[[#This Row],[مبيعات محلية 14%]]+Table1345[[#This Row],[مبيعات معفية]]+Table1345[[#This Row],[مبيعات جدول 5% ]]+Table1345[[#This Row],[مبيعات تصدير]]</f>
        <v>0</v>
      </c>
      <c r="M211" s="1">
        <f>Table1345[[#This Row],[مبيعات محلية 14%]]*14%</f>
        <v>0</v>
      </c>
      <c r="P211" s="1">
        <f>Table1345[[#This Row],[مبيعات محلية 14%]]*14%</f>
        <v>0</v>
      </c>
      <c r="Q211" s="1">
        <f>Table1345[[#This Row],[مشتريات محلية 14%]]+Table1345[[#This Row],[مشتريات معفية]]+Table1345[[#This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4</v>
      </c>
      <c r="F212" s="1">
        <f>Table1345[[#This Row],[مبيعات محلية 14%]]*14%</f>
        <v>0</v>
      </c>
      <c r="I212" s="1">
        <f>Table1345[[#This Row],[مبيعات جدول 5% ]]*5%</f>
        <v>0</v>
      </c>
      <c r="K212" s="1">
        <f>Table1345[[#This Row],[مبيعات محلية 14%]]+Table1345[[#This Row],[مبيعات معفية]]+Table1345[[#This Row],[مبيعات جدول 5% ]]+Table1345[[#This Row],[مبيعات تصدير]]</f>
        <v>0</v>
      </c>
      <c r="M212" s="1">
        <f>Table1345[[#This Row],[مبيعات محلية 14%]]*14%</f>
        <v>0</v>
      </c>
      <c r="P212" s="1">
        <f>Table1345[[#This Row],[مبيعات محلية 14%]]*14%</f>
        <v>0</v>
      </c>
      <c r="Q212" s="1">
        <f>Table1345[[#This Row],[مشتريات محلية 14%]]+Table1345[[#This Row],[مشتريات معفية]]+Table1345[[#This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4</v>
      </c>
      <c r="F213" s="1">
        <f>Table1345[[#This Row],[مبيعات محلية 14%]]*14%</f>
        <v>0</v>
      </c>
      <c r="I213" s="1">
        <f>Table1345[[#This Row],[مبيعات جدول 5% ]]*5%</f>
        <v>0</v>
      </c>
      <c r="K213" s="1">
        <f>Table1345[[#This Row],[مبيعات محلية 14%]]+Table1345[[#This Row],[مبيعات معفية]]+Table1345[[#This Row],[مبيعات جدول 5% ]]+Table1345[[#This Row],[مبيعات تصدير]]</f>
        <v>0</v>
      </c>
      <c r="M213" s="1">
        <f>Table1345[[#This Row],[مبيعات محلية 14%]]*14%</f>
        <v>0</v>
      </c>
      <c r="P213" s="1">
        <f>Table1345[[#This Row],[مبيعات محلية 14%]]*14%</f>
        <v>0</v>
      </c>
      <c r="Q213" s="1">
        <f>Table1345[[#This Row],[مشتريات محلية 14%]]+Table1345[[#This Row],[مشتريات معفية]]+Table1345[[#This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4</v>
      </c>
      <c r="F214" s="1">
        <f>Table1345[[#This Row],[مبيعات محلية 14%]]*14%</f>
        <v>0</v>
      </c>
      <c r="I214" s="1">
        <f>Table1345[[#This Row],[مبيعات جدول 5% ]]*5%</f>
        <v>0</v>
      </c>
      <c r="K214" s="1">
        <f>Table1345[[#This Row],[مبيعات محلية 14%]]+Table1345[[#This Row],[مبيعات معفية]]+Table1345[[#This Row],[مبيعات جدول 5% ]]+Table1345[[#This Row],[مبيعات تصدير]]</f>
        <v>0</v>
      </c>
      <c r="M214" s="1">
        <f>Table1345[[#This Row],[مبيعات محلية 14%]]*14%</f>
        <v>0</v>
      </c>
      <c r="P214" s="1">
        <f>Table1345[[#This Row],[مبيعات محلية 14%]]*14%</f>
        <v>0</v>
      </c>
      <c r="Q214" s="1">
        <f>Table1345[[#This Row],[مشتريات محلية 14%]]+Table1345[[#This Row],[مشتريات معفية]]+Table1345[[#This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4</v>
      </c>
      <c r="F215" s="1">
        <f>Table1345[[#This Row],[مبيعات محلية 14%]]*14%</f>
        <v>0</v>
      </c>
      <c r="I215" s="1">
        <f>Table1345[[#This Row],[مبيعات جدول 5% ]]*5%</f>
        <v>0</v>
      </c>
      <c r="K215" s="1">
        <f>Table1345[[#This Row],[مبيعات محلية 14%]]+Table1345[[#This Row],[مبيعات معفية]]+Table1345[[#This Row],[مبيعات جدول 5% ]]+Table1345[[#This Row],[مبيعات تصدير]]</f>
        <v>0</v>
      </c>
      <c r="M215" s="1">
        <f>Table1345[[#This Row],[مبيعات محلية 14%]]*14%</f>
        <v>0</v>
      </c>
      <c r="P215" s="1">
        <f>Table1345[[#This Row],[مبيعات محلية 14%]]*14%</f>
        <v>0</v>
      </c>
      <c r="Q215" s="1">
        <f>Table1345[[#This Row],[مشتريات محلية 14%]]+Table1345[[#This Row],[مشتريات معفية]]+Table1345[[#This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4</v>
      </c>
      <c r="F216" s="1">
        <f>Table1345[[#This Row],[مبيعات محلية 14%]]*14%</f>
        <v>0</v>
      </c>
      <c r="I216" s="1">
        <f>Table1345[[#This Row],[مبيعات جدول 5% ]]*5%</f>
        <v>0</v>
      </c>
      <c r="K216" s="1">
        <f>Table1345[[#This Row],[مبيعات محلية 14%]]+Table1345[[#This Row],[مبيعات معفية]]+Table1345[[#This Row],[مبيعات جدول 5% ]]+Table1345[[#This Row],[مبيعات تصدير]]</f>
        <v>0</v>
      </c>
      <c r="M216" s="1">
        <f>Table1345[[#This Row],[مبيعات محلية 14%]]*14%</f>
        <v>0</v>
      </c>
      <c r="P216" s="1">
        <f>Table1345[[#This Row],[مبيعات محلية 14%]]*14%</f>
        <v>0</v>
      </c>
      <c r="Q216" s="1">
        <f>Table1345[[#This Row],[مشتريات محلية 14%]]+Table1345[[#This Row],[مشتريات معفية]]+Table1345[[#This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4</v>
      </c>
      <c r="F217" s="1">
        <f>Table1345[[#This Row],[مبيعات محلية 14%]]*14%</f>
        <v>0</v>
      </c>
      <c r="I217" s="1">
        <f>Table1345[[#This Row],[مبيعات جدول 5% ]]*5%</f>
        <v>0</v>
      </c>
      <c r="K217" s="1">
        <f>Table1345[[#This Row],[مبيعات محلية 14%]]+Table1345[[#This Row],[مبيعات معفية]]+Table1345[[#This Row],[مبيعات جدول 5% ]]+Table1345[[#This Row],[مبيعات تصدير]]</f>
        <v>0</v>
      </c>
      <c r="M217" s="1">
        <f>Table1345[[#This Row],[مبيعات محلية 14%]]*14%</f>
        <v>0</v>
      </c>
      <c r="P217" s="1">
        <f>Table1345[[#This Row],[مبيعات محلية 14%]]*14%</f>
        <v>0</v>
      </c>
      <c r="Q217" s="1">
        <f>Table1345[[#This Row],[مشتريات محلية 14%]]+Table1345[[#This Row],[مشتريات معفية]]+Table1345[[#This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4</v>
      </c>
      <c r="F218" s="1">
        <f>Table1345[[#This Row],[مبيعات محلية 14%]]*14%</f>
        <v>0</v>
      </c>
      <c r="I218" s="1">
        <f>Table1345[[#This Row],[مبيعات جدول 5% ]]*5%</f>
        <v>0</v>
      </c>
      <c r="K218" s="1">
        <f>Table1345[[#This Row],[مبيعات محلية 14%]]+Table1345[[#This Row],[مبيعات معفية]]+Table1345[[#This Row],[مبيعات جدول 5% ]]+Table1345[[#This Row],[مبيعات تصدير]]</f>
        <v>0</v>
      </c>
      <c r="M218" s="1">
        <f>Table1345[[#This Row],[مبيعات محلية 14%]]*14%</f>
        <v>0</v>
      </c>
      <c r="P218" s="1">
        <f>Table1345[[#This Row],[مبيعات محلية 14%]]*14%</f>
        <v>0</v>
      </c>
      <c r="Q218" s="1">
        <f>Table1345[[#This Row],[مشتريات محلية 14%]]+Table1345[[#This Row],[مشتريات معفية]]+Table1345[[#This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4</v>
      </c>
      <c r="F219" s="1">
        <f>Table1345[[#This Row],[مبيعات محلية 14%]]*14%</f>
        <v>0</v>
      </c>
      <c r="I219" s="1">
        <f>Table1345[[#This Row],[مبيعات جدول 5% ]]*5%</f>
        <v>0</v>
      </c>
      <c r="K219" s="1">
        <f>Table1345[[#This Row],[مبيعات محلية 14%]]+Table1345[[#This Row],[مبيعات معفية]]+Table1345[[#This Row],[مبيعات جدول 5% ]]+Table1345[[#This Row],[مبيعات تصدير]]</f>
        <v>0</v>
      </c>
      <c r="M219" s="1">
        <f>Table1345[[#This Row],[مبيعات محلية 14%]]*14%</f>
        <v>0</v>
      </c>
      <c r="P219" s="1">
        <f>Table1345[[#This Row],[مبيعات محلية 14%]]*14%</f>
        <v>0</v>
      </c>
      <c r="Q219" s="1">
        <f>Table1345[[#This Row],[مشتريات محلية 14%]]+Table1345[[#This Row],[مشتريات معفية]]+Table1345[[#This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4</v>
      </c>
      <c r="F220" s="1">
        <f>Table1345[[#This Row],[مبيعات محلية 14%]]*14%</f>
        <v>0</v>
      </c>
      <c r="I220" s="1">
        <f>Table1345[[#This Row],[مبيعات جدول 5% ]]*5%</f>
        <v>0</v>
      </c>
      <c r="K220" s="1">
        <f>Table1345[[#This Row],[مبيعات محلية 14%]]+Table1345[[#This Row],[مبيعات معفية]]+Table1345[[#This Row],[مبيعات جدول 5% ]]+Table1345[[#This Row],[مبيعات تصدير]]</f>
        <v>0</v>
      </c>
      <c r="M220" s="1">
        <f>Table1345[[#This Row],[مبيعات محلية 14%]]*14%</f>
        <v>0</v>
      </c>
      <c r="P220" s="1">
        <f>Table1345[[#This Row],[مبيعات محلية 14%]]*14%</f>
        <v>0</v>
      </c>
      <c r="Q220" s="1">
        <f>Table1345[[#This Row],[مشتريات محلية 14%]]+Table1345[[#This Row],[مشتريات معفية]]+Table1345[[#This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4</v>
      </c>
      <c r="F221" s="1">
        <f>Table1345[[#This Row],[مبيعات محلية 14%]]*14%</f>
        <v>0</v>
      </c>
      <c r="I221" s="1">
        <f>Table1345[[#This Row],[مبيعات جدول 5% ]]*5%</f>
        <v>0</v>
      </c>
      <c r="K221" s="1">
        <f>Table1345[[#This Row],[مبيعات محلية 14%]]+Table1345[[#This Row],[مبيعات معفية]]+Table1345[[#This Row],[مبيعات جدول 5% ]]+Table1345[[#This Row],[مبيعات تصدير]]</f>
        <v>0</v>
      </c>
      <c r="M221" s="1">
        <f>Table1345[[#This Row],[مبيعات محلية 14%]]*14%</f>
        <v>0</v>
      </c>
      <c r="P221" s="1">
        <f>Table1345[[#This Row],[مبيعات محلية 14%]]*14%</f>
        <v>0</v>
      </c>
      <c r="Q221" s="1">
        <f>Table1345[[#This Row],[مشتريات محلية 14%]]+Table1345[[#This Row],[مشتريات معفية]]+Table1345[[#This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4</v>
      </c>
      <c r="F222" s="1">
        <f>Table1345[[#This Row],[مبيعات محلية 14%]]*14%</f>
        <v>0</v>
      </c>
      <c r="I222" s="1">
        <f>Table1345[[#This Row],[مبيعات جدول 5% ]]*5%</f>
        <v>0</v>
      </c>
      <c r="K222" s="1">
        <f>Table1345[[#This Row],[مبيعات محلية 14%]]+Table1345[[#This Row],[مبيعات معفية]]+Table1345[[#This Row],[مبيعات جدول 5% ]]+Table1345[[#This Row],[مبيعات تصدير]]</f>
        <v>0</v>
      </c>
      <c r="M222" s="1">
        <f>Table1345[[#This Row],[مبيعات محلية 14%]]*14%</f>
        <v>0</v>
      </c>
      <c r="P222" s="1">
        <f>Table1345[[#This Row],[مبيعات محلية 14%]]*14%</f>
        <v>0</v>
      </c>
      <c r="Q222" s="1">
        <f>Table1345[[#This Row],[مشتريات محلية 14%]]+Table1345[[#This Row],[مشتريات معفية]]+Table1345[[#This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4</v>
      </c>
      <c r="F223" s="1">
        <f>Table1345[[#This Row],[مبيعات محلية 14%]]*14%</f>
        <v>0</v>
      </c>
      <c r="I223" s="1">
        <f>Table1345[[#This Row],[مبيعات جدول 5% ]]*5%</f>
        <v>0</v>
      </c>
      <c r="K223" s="1">
        <f>Table1345[[#This Row],[مبيعات محلية 14%]]+Table1345[[#This Row],[مبيعات معفية]]+Table1345[[#This Row],[مبيعات جدول 5% ]]+Table1345[[#This Row],[مبيعات تصدير]]</f>
        <v>0</v>
      </c>
      <c r="M223" s="1">
        <f>Table1345[[#This Row],[مبيعات محلية 14%]]*14%</f>
        <v>0</v>
      </c>
      <c r="P223" s="1">
        <f>Table1345[[#This Row],[مبيعات محلية 14%]]*14%</f>
        <v>0</v>
      </c>
      <c r="Q223" s="1">
        <f>Table1345[[#This Row],[مشتريات محلية 14%]]+Table1345[[#This Row],[مشتريات معفية]]+Table1345[[#This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4</v>
      </c>
      <c r="F224" s="1">
        <f>Table1345[[#This Row],[مبيعات محلية 14%]]*14%</f>
        <v>0</v>
      </c>
      <c r="I224" s="1">
        <f>Table1345[[#This Row],[مبيعات جدول 5% ]]*5%</f>
        <v>0</v>
      </c>
      <c r="K224" s="1">
        <f>Table1345[[#This Row],[مبيعات محلية 14%]]+Table1345[[#This Row],[مبيعات معفية]]+Table1345[[#This Row],[مبيعات جدول 5% ]]+Table1345[[#This Row],[مبيعات تصدير]]</f>
        <v>0</v>
      </c>
      <c r="M224" s="1">
        <f>Table1345[[#This Row],[مبيعات محلية 14%]]*14%</f>
        <v>0</v>
      </c>
      <c r="P224" s="1">
        <f>Table1345[[#This Row],[مبيعات محلية 14%]]*14%</f>
        <v>0</v>
      </c>
      <c r="Q224" s="1">
        <f>Table1345[[#This Row],[مشتريات محلية 14%]]+Table1345[[#This Row],[مشتريات معفية]]+Table1345[[#This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4</v>
      </c>
      <c r="F225" s="1">
        <f>Table1345[[#This Row],[مبيعات محلية 14%]]*14%</f>
        <v>0</v>
      </c>
      <c r="I225" s="1">
        <f>Table1345[[#This Row],[مبيعات جدول 5% ]]*5%</f>
        <v>0</v>
      </c>
      <c r="K225" s="1">
        <f>Table1345[[#This Row],[مبيعات محلية 14%]]+Table1345[[#This Row],[مبيعات معفية]]+Table1345[[#This Row],[مبيعات جدول 5% ]]+Table1345[[#This Row],[مبيعات تصدير]]</f>
        <v>0</v>
      </c>
      <c r="M225" s="1">
        <f>Table1345[[#This Row],[مبيعات محلية 14%]]*14%</f>
        <v>0</v>
      </c>
      <c r="P225" s="1">
        <f>Table1345[[#This Row],[مبيعات محلية 14%]]*14%</f>
        <v>0</v>
      </c>
      <c r="Q225" s="1">
        <f>Table1345[[#This Row],[مشتريات محلية 14%]]+Table1345[[#This Row],[مشتريات معفية]]+Table1345[[#This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4</v>
      </c>
      <c r="F226" s="1">
        <f>Table1345[[#This Row],[مبيعات محلية 14%]]*14%</f>
        <v>0</v>
      </c>
      <c r="I226" s="1">
        <f>Table1345[[#This Row],[مبيعات جدول 5% ]]*5%</f>
        <v>0</v>
      </c>
      <c r="K226" s="1">
        <f>Table1345[[#This Row],[مبيعات محلية 14%]]+Table1345[[#This Row],[مبيعات معفية]]+Table1345[[#This Row],[مبيعات جدول 5% ]]+Table1345[[#This Row],[مبيعات تصدير]]</f>
        <v>0</v>
      </c>
      <c r="M226" s="1">
        <f>Table1345[[#This Row],[مبيعات محلية 14%]]*14%</f>
        <v>0</v>
      </c>
      <c r="P226" s="1">
        <f>Table1345[[#This Row],[مبيعات محلية 14%]]*14%</f>
        <v>0</v>
      </c>
      <c r="Q226" s="1">
        <f>Table1345[[#This Row],[مشتريات محلية 14%]]+Table1345[[#This Row],[مشتريات معفية]]+Table1345[[#This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4</v>
      </c>
      <c r="F227" s="1">
        <f>Table1345[[#This Row],[مبيعات محلية 14%]]*14%</f>
        <v>0</v>
      </c>
      <c r="I227" s="1">
        <f>Table1345[[#This Row],[مبيعات جدول 5% ]]*5%</f>
        <v>0</v>
      </c>
      <c r="K227" s="1">
        <f>Table1345[[#This Row],[مبيعات محلية 14%]]+Table1345[[#This Row],[مبيعات معفية]]+Table1345[[#This Row],[مبيعات جدول 5% ]]+Table1345[[#This Row],[مبيعات تصدير]]</f>
        <v>0</v>
      </c>
      <c r="M227" s="1">
        <f>Table1345[[#This Row],[مبيعات محلية 14%]]*14%</f>
        <v>0</v>
      </c>
      <c r="P227" s="1">
        <f>Table1345[[#This Row],[مبيعات محلية 14%]]*14%</f>
        <v>0</v>
      </c>
      <c r="Q227" s="1">
        <f>Table1345[[#This Row],[مشتريات محلية 14%]]+Table1345[[#This Row],[مشتريات معفية]]+Table1345[[#This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4</v>
      </c>
      <c r="F228" s="1">
        <f>Table1345[[#This Row],[مبيعات محلية 14%]]*14%</f>
        <v>0</v>
      </c>
      <c r="I228" s="1">
        <f>Table1345[[#This Row],[مبيعات جدول 5% ]]*5%</f>
        <v>0</v>
      </c>
      <c r="K228" s="1">
        <f>Table1345[[#This Row],[مبيعات محلية 14%]]+Table1345[[#This Row],[مبيعات معفية]]+Table1345[[#This Row],[مبيعات جدول 5% ]]+Table1345[[#This Row],[مبيعات تصدير]]</f>
        <v>0</v>
      </c>
      <c r="M228" s="1">
        <f>Table1345[[#This Row],[مبيعات محلية 14%]]*14%</f>
        <v>0</v>
      </c>
      <c r="P228" s="1">
        <f>Table1345[[#This Row],[مبيعات محلية 14%]]*14%</f>
        <v>0</v>
      </c>
      <c r="Q228" s="1">
        <f>Table1345[[#This Row],[مشتريات محلية 14%]]+Table1345[[#This Row],[مشتريات معفية]]+Table1345[[#This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4</v>
      </c>
      <c r="F229" s="1">
        <f>Table1345[[#This Row],[مبيعات محلية 14%]]*14%</f>
        <v>0</v>
      </c>
      <c r="I229" s="1">
        <f>Table1345[[#This Row],[مبيعات جدول 5% ]]*5%</f>
        <v>0</v>
      </c>
      <c r="K229" s="1">
        <f>Table1345[[#This Row],[مبيعات محلية 14%]]+Table1345[[#This Row],[مبيعات معفية]]+Table1345[[#This Row],[مبيعات جدول 5% ]]+Table1345[[#This Row],[مبيعات تصدير]]</f>
        <v>0</v>
      </c>
      <c r="M229" s="1">
        <f>Table1345[[#This Row],[مبيعات محلية 14%]]*14%</f>
        <v>0</v>
      </c>
      <c r="P229" s="1">
        <f>Table1345[[#This Row],[مبيعات محلية 14%]]*14%</f>
        <v>0</v>
      </c>
      <c r="Q229" s="1">
        <f>Table1345[[#This Row],[مشتريات محلية 14%]]+Table1345[[#This Row],[مشتريات معفية]]+Table1345[[#This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4</v>
      </c>
      <c r="F230" s="1">
        <f>Table1345[[#This Row],[مبيعات محلية 14%]]*14%</f>
        <v>0</v>
      </c>
      <c r="I230" s="1">
        <f>Table1345[[#This Row],[مبيعات جدول 5% ]]*5%</f>
        <v>0</v>
      </c>
      <c r="K230" s="1">
        <f>Table1345[[#This Row],[مبيعات محلية 14%]]+Table1345[[#This Row],[مبيعات معفية]]+Table1345[[#This Row],[مبيعات جدول 5% ]]+Table1345[[#This Row],[مبيعات تصدير]]</f>
        <v>0</v>
      </c>
      <c r="M230" s="1">
        <f>Table1345[[#This Row],[مبيعات محلية 14%]]*14%</f>
        <v>0</v>
      </c>
      <c r="P230" s="1">
        <f>Table1345[[#This Row],[مبيعات محلية 14%]]*14%</f>
        <v>0</v>
      </c>
      <c r="Q230" s="1">
        <f>Table1345[[#This Row],[مشتريات محلية 14%]]+Table1345[[#This Row],[مشتريات معفية]]+Table1345[[#This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4</v>
      </c>
      <c r="F231" s="1">
        <f>Table1345[[#This Row],[مبيعات محلية 14%]]*14%</f>
        <v>0</v>
      </c>
      <c r="I231" s="1">
        <f>Table1345[[#This Row],[مبيعات جدول 5% ]]*5%</f>
        <v>0</v>
      </c>
      <c r="K231" s="1">
        <f>Table1345[[#This Row],[مبيعات محلية 14%]]+Table1345[[#This Row],[مبيعات معفية]]+Table1345[[#This Row],[مبيعات جدول 5% ]]+Table1345[[#This Row],[مبيعات تصدير]]</f>
        <v>0</v>
      </c>
      <c r="M231" s="1">
        <f>Table1345[[#This Row],[مبيعات محلية 14%]]*14%</f>
        <v>0</v>
      </c>
      <c r="P231" s="1">
        <f>Table1345[[#This Row],[مبيعات محلية 14%]]*14%</f>
        <v>0</v>
      </c>
      <c r="Q231" s="1">
        <f>Table1345[[#This Row],[مشتريات محلية 14%]]+Table1345[[#This Row],[مشتريات معفية]]+Table1345[[#This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4</v>
      </c>
      <c r="F232" s="1">
        <f>Table1345[[#This Row],[مبيعات محلية 14%]]*14%</f>
        <v>0</v>
      </c>
      <c r="I232" s="1">
        <f>Table1345[[#This Row],[مبيعات جدول 5% ]]*5%</f>
        <v>0</v>
      </c>
      <c r="K232" s="1">
        <f>Table1345[[#This Row],[مبيعات محلية 14%]]+Table1345[[#This Row],[مبيعات معفية]]+Table1345[[#This Row],[مبيعات جدول 5% ]]+Table1345[[#This Row],[مبيعات تصدير]]</f>
        <v>0</v>
      </c>
      <c r="M232" s="1">
        <f>Table1345[[#This Row],[مبيعات محلية 14%]]*14%</f>
        <v>0</v>
      </c>
      <c r="P232" s="1">
        <f>Table1345[[#This Row],[مبيعات محلية 14%]]*14%</f>
        <v>0</v>
      </c>
      <c r="Q232" s="1">
        <f>Table1345[[#This Row],[مشتريات محلية 14%]]+Table1345[[#This Row],[مشتريات معفية]]+Table1345[[#This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4</v>
      </c>
      <c r="F233" s="1">
        <f>Table1345[[#This Row],[مبيعات محلية 14%]]*14%</f>
        <v>0</v>
      </c>
      <c r="I233" s="1">
        <f>Table1345[[#This Row],[مبيعات جدول 5% ]]*5%</f>
        <v>0</v>
      </c>
      <c r="K233" s="1">
        <f>Table1345[[#This Row],[مبيعات محلية 14%]]+Table1345[[#This Row],[مبيعات معفية]]+Table1345[[#This Row],[مبيعات جدول 5% ]]+Table1345[[#This Row],[مبيعات تصدير]]</f>
        <v>0</v>
      </c>
      <c r="M233" s="1">
        <f>Table1345[[#This Row],[مبيعات محلية 14%]]*14%</f>
        <v>0</v>
      </c>
      <c r="P233" s="1">
        <f>Table1345[[#This Row],[مبيعات محلية 14%]]*14%</f>
        <v>0</v>
      </c>
      <c r="Q233" s="1">
        <f>Table1345[[#This Row],[مشتريات محلية 14%]]+Table1345[[#This Row],[مشتريات معفية]]+Table1345[[#This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4</v>
      </c>
      <c r="F234" s="1">
        <f>Table1345[[#This Row],[مبيعات محلية 14%]]*14%</f>
        <v>0</v>
      </c>
      <c r="I234" s="1">
        <f>Table1345[[#This Row],[مبيعات جدول 5% ]]*5%</f>
        <v>0</v>
      </c>
      <c r="K234" s="1">
        <f>Table1345[[#This Row],[مبيعات محلية 14%]]+Table1345[[#This Row],[مبيعات معفية]]+Table1345[[#This Row],[مبيعات جدول 5% ]]+Table1345[[#This Row],[مبيعات تصدير]]</f>
        <v>0</v>
      </c>
      <c r="M234" s="1">
        <f>Table1345[[#This Row],[مبيعات محلية 14%]]*14%</f>
        <v>0</v>
      </c>
      <c r="P234" s="1">
        <f>Table1345[[#This Row],[مبيعات محلية 14%]]*14%</f>
        <v>0</v>
      </c>
      <c r="Q234" s="1">
        <f>Table1345[[#This Row],[مشتريات محلية 14%]]+Table1345[[#This Row],[مشتريات معفية]]+Table1345[[#This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4</v>
      </c>
      <c r="F235" s="1">
        <f>Table1345[[#This Row],[مبيعات محلية 14%]]*14%</f>
        <v>0</v>
      </c>
      <c r="I235" s="1">
        <f>Table1345[[#This Row],[مبيعات جدول 5% ]]*5%</f>
        <v>0</v>
      </c>
      <c r="K235" s="1">
        <f>Table1345[[#This Row],[مبيعات محلية 14%]]+Table1345[[#This Row],[مبيعات معفية]]+Table1345[[#This Row],[مبيعات جدول 5% ]]+Table1345[[#This Row],[مبيعات تصدير]]</f>
        <v>0</v>
      </c>
      <c r="M235" s="1">
        <f>Table1345[[#This Row],[مبيعات محلية 14%]]*14%</f>
        <v>0</v>
      </c>
      <c r="P235" s="1">
        <f>Table1345[[#This Row],[مبيعات محلية 14%]]*14%</f>
        <v>0</v>
      </c>
      <c r="Q235" s="1">
        <f>Table1345[[#This Row],[مشتريات محلية 14%]]+Table1345[[#This Row],[مشتريات معفية]]+Table1345[[#This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4</v>
      </c>
      <c r="F236" s="1">
        <f>Table1345[[#This Row],[مبيعات محلية 14%]]*14%</f>
        <v>0</v>
      </c>
      <c r="I236" s="1">
        <f>Table1345[[#This Row],[مبيعات جدول 5% ]]*5%</f>
        <v>0</v>
      </c>
      <c r="K236" s="1">
        <f>Table1345[[#This Row],[مبيعات محلية 14%]]+Table1345[[#This Row],[مبيعات معفية]]+Table1345[[#This Row],[مبيعات جدول 5% ]]+Table1345[[#This Row],[مبيعات تصدير]]</f>
        <v>0</v>
      </c>
      <c r="M236" s="1">
        <f>Table1345[[#This Row],[مبيعات محلية 14%]]*14%</f>
        <v>0</v>
      </c>
      <c r="P236" s="1">
        <f>Table1345[[#This Row],[مبيعات محلية 14%]]*14%</f>
        <v>0</v>
      </c>
      <c r="Q236" s="1">
        <f>Table1345[[#This Row],[مشتريات محلية 14%]]+Table1345[[#This Row],[مشتريات معفية]]+Table1345[[#This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4</v>
      </c>
      <c r="F237" s="1">
        <f>Table1345[[#This Row],[مبيعات محلية 14%]]*14%</f>
        <v>0</v>
      </c>
      <c r="I237" s="1">
        <f>Table1345[[#This Row],[مبيعات جدول 5% ]]*5%</f>
        <v>0</v>
      </c>
      <c r="K237" s="1">
        <f>Table1345[[#This Row],[مبيعات محلية 14%]]+Table1345[[#This Row],[مبيعات معفية]]+Table1345[[#This Row],[مبيعات جدول 5% ]]+Table1345[[#This Row],[مبيعات تصدير]]</f>
        <v>0</v>
      </c>
      <c r="M237" s="1">
        <f>Table1345[[#This Row],[مبيعات محلية 14%]]*14%</f>
        <v>0</v>
      </c>
      <c r="P237" s="1">
        <f>Table1345[[#This Row],[مبيعات محلية 14%]]*14%</f>
        <v>0</v>
      </c>
      <c r="Q237" s="1">
        <f>Table1345[[#This Row],[مشتريات محلية 14%]]+Table1345[[#This Row],[مشتريات معفية]]+Table1345[[#This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4</v>
      </c>
      <c r="F238" s="1">
        <f>Table1345[[#This Row],[مبيعات محلية 14%]]*14%</f>
        <v>0</v>
      </c>
      <c r="I238" s="1">
        <f>Table1345[[#This Row],[مبيعات جدول 5% ]]*5%</f>
        <v>0</v>
      </c>
      <c r="K238" s="1">
        <f>Table1345[[#This Row],[مبيعات محلية 14%]]+Table1345[[#This Row],[مبيعات معفية]]+Table1345[[#This Row],[مبيعات جدول 5% ]]+Table1345[[#This Row],[مبيعات تصدير]]</f>
        <v>0</v>
      </c>
      <c r="M238" s="1">
        <f>Table1345[[#This Row],[مبيعات محلية 14%]]*14%</f>
        <v>0</v>
      </c>
      <c r="P238" s="1">
        <f>Table1345[[#This Row],[مبيعات محلية 14%]]*14%</f>
        <v>0</v>
      </c>
      <c r="Q238" s="1">
        <f>Table1345[[#This Row],[مشتريات محلية 14%]]+Table1345[[#This Row],[مشتريات معفية]]+Table1345[[#This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4</v>
      </c>
      <c r="F239" s="1">
        <f>Table1345[[#This Row],[مبيعات محلية 14%]]*14%</f>
        <v>0</v>
      </c>
      <c r="I239" s="1">
        <f>Table1345[[#This Row],[مبيعات جدول 5% ]]*5%</f>
        <v>0</v>
      </c>
      <c r="K239" s="1">
        <f>Table1345[[#This Row],[مبيعات محلية 14%]]+Table1345[[#This Row],[مبيعات معفية]]+Table1345[[#This Row],[مبيعات جدول 5% ]]+Table1345[[#This Row],[مبيعات تصدير]]</f>
        <v>0</v>
      </c>
      <c r="M239" s="1">
        <f>Table1345[[#This Row],[مبيعات محلية 14%]]*14%</f>
        <v>0</v>
      </c>
      <c r="P239" s="1">
        <f>Table1345[[#This Row],[مبيعات محلية 14%]]*14%</f>
        <v>0</v>
      </c>
      <c r="Q239" s="1">
        <f>Table1345[[#This Row],[مشتريات محلية 14%]]+Table1345[[#This Row],[مشتريات معفية]]+Table1345[[#This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4</v>
      </c>
      <c r="F240" s="1">
        <f>Table1345[[#This Row],[مبيعات محلية 14%]]*14%</f>
        <v>0</v>
      </c>
      <c r="I240" s="1">
        <f>Table1345[[#This Row],[مبيعات جدول 5% ]]*5%</f>
        <v>0</v>
      </c>
      <c r="K240" s="1">
        <f>Table1345[[#This Row],[مبيعات محلية 14%]]+Table1345[[#This Row],[مبيعات معفية]]+Table1345[[#This Row],[مبيعات جدول 5% ]]+Table1345[[#This Row],[مبيعات تصدير]]</f>
        <v>0</v>
      </c>
      <c r="M240" s="1">
        <f>Table1345[[#This Row],[مبيعات محلية 14%]]*14%</f>
        <v>0</v>
      </c>
      <c r="P240" s="1">
        <f>Table1345[[#This Row],[مبيعات محلية 14%]]*14%</f>
        <v>0</v>
      </c>
      <c r="Q240" s="1">
        <f>Table1345[[#This Row],[مشتريات محلية 14%]]+Table1345[[#This Row],[مشتريات معفية]]+Table1345[[#This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4</v>
      </c>
      <c r="F241" s="1">
        <f>Table1345[[#This Row],[مبيعات محلية 14%]]*14%</f>
        <v>0</v>
      </c>
      <c r="I241" s="1">
        <f>Table1345[[#This Row],[مبيعات جدول 5% ]]*5%</f>
        <v>0</v>
      </c>
      <c r="K241" s="1">
        <f>Table1345[[#This Row],[مبيعات محلية 14%]]+Table1345[[#This Row],[مبيعات معفية]]+Table1345[[#This Row],[مبيعات جدول 5% ]]+Table1345[[#This Row],[مبيعات تصدير]]</f>
        <v>0</v>
      </c>
      <c r="M241" s="1">
        <f>Table1345[[#This Row],[مبيعات محلية 14%]]*14%</f>
        <v>0</v>
      </c>
      <c r="P241" s="1">
        <f>Table1345[[#This Row],[مبيعات محلية 14%]]*14%</f>
        <v>0</v>
      </c>
      <c r="Q241" s="1">
        <f>Table1345[[#This Row],[مشتريات محلية 14%]]+Table1345[[#This Row],[مشتريات معفية]]+Table1345[[#This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4</v>
      </c>
      <c r="F242" s="1">
        <f>Table1345[[#This Row],[مبيعات محلية 14%]]*14%</f>
        <v>0</v>
      </c>
      <c r="I242" s="1">
        <f>Table1345[[#This Row],[مبيعات جدول 5% ]]*5%</f>
        <v>0</v>
      </c>
      <c r="K242" s="1">
        <f>Table1345[[#This Row],[مبيعات محلية 14%]]+Table1345[[#This Row],[مبيعات معفية]]+Table1345[[#This Row],[مبيعات جدول 5% ]]+Table1345[[#This Row],[مبيعات تصدير]]</f>
        <v>0</v>
      </c>
      <c r="M242" s="1">
        <f>Table1345[[#This Row],[مبيعات محلية 14%]]*14%</f>
        <v>0</v>
      </c>
      <c r="P242" s="1">
        <f>Table1345[[#This Row],[مبيعات محلية 14%]]*14%</f>
        <v>0</v>
      </c>
      <c r="Q242" s="1">
        <f>Table1345[[#This Row],[مشتريات محلية 14%]]+Table1345[[#This Row],[مشتريات معفية]]+Table1345[[#This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4</v>
      </c>
      <c r="F243" s="1">
        <f>Table1345[[#This Row],[مبيعات محلية 14%]]*14%</f>
        <v>0</v>
      </c>
      <c r="I243" s="1">
        <f>Table1345[[#This Row],[مبيعات جدول 5% ]]*5%</f>
        <v>0</v>
      </c>
      <c r="K243" s="1">
        <f>Table1345[[#This Row],[مبيعات محلية 14%]]+Table1345[[#This Row],[مبيعات معفية]]+Table1345[[#This Row],[مبيعات جدول 5% ]]+Table1345[[#This Row],[مبيعات تصدير]]</f>
        <v>0</v>
      </c>
      <c r="M243" s="1">
        <f>Table1345[[#This Row],[مبيعات محلية 14%]]*14%</f>
        <v>0</v>
      </c>
      <c r="P243" s="1">
        <f>Table1345[[#This Row],[مبيعات محلية 14%]]*14%</f>
        <v>0</v>
      </c>
      <c r="Q243" s="1">
        <f>Table1345[[#This Row],[مشتريات محلية 14%]]+Table1345[[#This Row],[مشتريات معفية]]+Table1345[[#This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4</v>
      </c>
      <c r="F244" s="1">
        <f>Table1345[[#This Row],[مبيعات محلية 14%]]*14%</f>
        <v>0</v>
      </c>
      <c r="I244" s="1">
        <f>Table1345[[#This Row],[مبيعات جدول 5% ]]*5%</f>
        <v>0</v>
      </c>
      <c r="K244" s="1">
        <f>Table1345[[#This Row],[مبيعات محلية 14%]]+Table1345[[#This Row],[مبيعات معفية]]+Table1345[[#This Row],[مبيعات جدول 5% ]]+Table1345[[#This Row],[مبيعات تصدير]]</f>
        <v>0</v>
      </c>
      <c r="M244" s="1">
        <f>Table1345[[#This Row],[مبيعات محلية 14%]]*14%</f>
        <v>0</v>
      </c>
      <c r="P244" s="1">
        <f>Table1345[[#This Row],[مبيعات محلية 14%]]*14%</f>
        <v>0</v>
      </c>
      <c r="Q244" s="1">
        <f>Table1345[[#This Row],[مشتريات محلية 14%]]+Table1345[[#This Row],[مشتريات معفية]]+Table1345[[#This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4</v>
      </c>
      <c r="F245" s="1">
        <f>Table1345[[#This Row],[مبيعات محلية 14%]]*14%</f>
        <v>0</v>
      </c>
      <c r="I245" s="1">
        <f>Table1345[[#This Row],[مبيعات جدول 5% ]]*5%</f>
        <v>0</v>
      </c>
      <c r="K245" s="1">
        <f>Table1345[[#This Row],[مبيعات محلية 14%]]+Table1345[[#This Row],[مبيعات معفية]]+Table1345[[#This Row],[مبيعات جدول 5% ]]+Table1345[[#This Row],[مبيعات تصدير]]</f>
        <v>0</v>
      </c>
      <c r="M245" s="1">
        <f>Table1345[[#This Row],[مبيعات محلية 14%]]*14%</f>
        <v>0</v>
      </c>
      <c r="P245" s="1">
        <f>Table1345[[#This Row],[مبيعات محلية 14%]]*14%</f>
        <v>0</v>
      </c>
      <c r="Q245" s="1">
        <f>Table1345[[#This Row],[مشتريات محلية 14%]]+Table1345[[#This Row],[مشتريات معفية]]+Table1345[[#This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4</v>
      </c>
      <c r="F246" s="1">
        <f>Table1345[[#This Row],[مبيعات محلية 14%]]*14%</f>
        <v>0</v>
      </c>
      <c r="I246" s="1">
        <f>Table1345[[#This Row],[مبيعات جدول 5% ]]*5%</f>
        <v>0</v>
      </c>
      <c r="K246" s="1">
        <f>Table1345[[#This Row],[مبيعات محلية 14%]]+Table1345[[#This Row],[مبيعات معفية]]+Table1345[[#This Row],[مبيعات جدول 5% ]]+Table1345[[#This Row],[مبيعات تصدير]]</f>
        <v>0</v>
      </c>
      <c r="M246" s="1">
        <f>Table1345[[#This Row],[مبيعات محلية 14%]]*14%</f>
        <v>0</v>
      </c>
      <c r="P246" s="1">
        <f>Table1345[[#This Row],[مبيعات محلية 14%]]*14%</f>
        <v>0</v>
      </c>
      <c r="Q246" s="1">
        <f>Table1345[[#This Row],[مشتريات محلية 14%]]+Table1345[[#This Row],[مشتريات معفية]]+Table1345[[#This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4</v>
      </c>
      <c r="F247" s="1">
        <f>Table1345[[#This Row],[مبيعات محلية 14%]]*14%</f>
        <v>0</v>
      </c>
      <c r="I247" s="1">
        <f>Table1345[[#This Row],[مبيعات جدول 5% ]]*5%</f>
        <v>0</v>
      </c>
      <c r="K247" s="1">
        <f>Table1345[[#This Row],[مبيعات محلية 14%]]+Table1345[[#This Row],[مبيعات معفية]]+Table1345[[#This Row],[مبيعات جدول 5% ]]+Table1345[[#This Row],[مبيعات تصدير]]</f>
        <v>0</v>
      </c>
      <c r="M247" s="1">
        <f>Table1345[[#This Row],[مبيعات محلية 14%]]*14%</f>
        <v>0</v>
      </c>
      <c r="P247" s="1">
        <f>Table1345[[#This Row],[مبيعات محلية 14%]]*14%</f>
        <v>0</v>
      </c>
      <c r="Q247" s="1">
        <f>Table1345[[#This Row],[مشتريات محلية 14%]]+Table1345[[#This Row],[مشتريات معفية]]+Table1345[[#This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4</v>
      </c>
      <c r="F248" s="1">
        <f>Table1345[[#This Row],[مبيعات محلية 14%]]*14%</f>
        <v>0</v>
      </c>
      <c r="I248" s="1">
        <f>Table1345[[#This Row],[مبيعات جدول 5% ]]*5%</f>
        <v>0</v>
      </c>
      <c r="K248" s="1">
        <f>Table1345[[#This Row],[مبيعات محلية 14%]]+Table1345[[#This Row],[مبيعات معفية]]+Table1345[[#This Row],[مبيعات جدول 5% ]]+Table1345[[#This Row],[مبيعات تصدير]]</f>
        <v>0</v>
      </c>
      <c r="M248" s="1">
        <f>Table1345[[#This Row],[مبيعات محلية 14%]]*14%</f>
        <v>0</v>
      </c>
      <c r="P248" s="1">
        <f>Table1345[[#This Row],[مبيعات محلية 14%]]*14%</f>
        <v>0</v>
      </c>
      <c r="Q248" s="1">
        <f>Table1345[[#This Row],[مشتريات محلية 14%]]+Table1345[[#This Row],[مشتريات معفية]]+Table1345[[#This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4</v>
      </c>
      <c r="F249" s="1">
        <f>Table1345[[#This Row],[مبيعات محلية 14%]]*14%</f>
        <v>0</v>
      </c>
      <c r="I249" s="1">
        <f>Table1345[[#This Row],[مبيعات جدول 5% ]]*5%</f>
        <v>0</v>
      </c>
      <c r="K249" s="1">
        <f>Table1345[[#This Row],[مبيعات محلية 14%]]+Table1345[[#This Row],[مبيعات معفية]]+Table1345[[#This Row],[مبيعات جدول 5% ]]+Table1345[[#This Row],[مبيعات تصدير]]</f>
        <v>0</v>
      </c>
      <c r="M249" s="1">
        <f>Table1345[[#This Row],[مبيعات محلية 14%]]*14%</f>
        <v>0</v>
      </c>
      <c r="P249" s="1">
        <f>Table1345[[#This Row],[مبيعات محلية 14%]]*14%</f>
        <v>0</v>
      </c>
      <c r="Q249" s="1">
        <f>Table1345[[#This Row],[مشتريات محلية 14%]]+Table1345[[#This Row],[مشتريات معفية]]+Table1345[[#This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4</v>
      </c>
      <c r="F250" s="1">
        <f>Table1345[[#This Row],[مبيعات محلية 14%]]*14%</f>
        <v>0</v>
      </c>
      <c r="I250" s="1">
        <f>Table1345[[#This Row],[مبيعات جدول 5% ]]*5%</f>
        <v>0</v>
      </c>
      <c r="K250" s="1">
        <f>Table1345[[#This Row],[مبيعات محلية 14%]]+Table1345[[#This Row],[مبيعات معفية]]+Table1345[[#This Row],[مبيعات جدول 5% ]]+Table1345[[#This Row],[مبيعات تصدير]]</f>
        <v>0</v>
      </c>
      <c r="M250" s="1">
        <f>Table1345[[#This Row],[مبيعات محلية 14%]]*14%</f>
        <v>0</v>
      </c>
      <c r="P250" s="1">
        <f>Table1345[[#This Row],[مبيعات محلية 14%]]*14%</f>
        <v>0</v>
      </c>
      <c r="Q250" s="1">
        <f>Table1345[[#This Row],[مشتريات محلية 14%]]+Table1345[[#This Row],[مشتريات معفية]]+Table1345[[#This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4</v>
      </c>
      <c r="F251" s="1">
        <f>Table1345[[#This Row],[مبيعات محلية 14%]]*14%</f>
        <v>0</v>
      </c>
      <c r="I251" s="1">
        <f>Table1345[[#This Row],[مبيعات جدول 5% ]]*5%</f>
        <v>0</v>
      </c>
      <c r="K251" s="1">
        <f>Table1345[[#This Row],[مبيعات محلية 14%]]+Table1345[[#This Row],[مبيعات معفية]]+Table1345[[#This Row],[مبيعات جدول 5% ]]+Table1345[[#This Row],[مبيعات تصدير]]</f>
        <v>0</v>
      </c>
      <c r="M251" s="1">
        <f>Table1345[[#This Row],[مبيعات محلية 14%]]*14%</f>
        <v>0</v>
      </c>
      <c r="P251" s="1">
        <f>Table1345[[#This Row],[مبيعات محلية 14%]]*14%</f>
        <v>0</v>
      </c>
      <c r="Q251" s="1">
        <f>Table1345[[#This Row],[مشتريات محلية 14%]]+Table1345[[#This Row],[مشتريات معفية]]+Table1345[[#This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4</v>
      </c>
      <c r="F252" s="1">
        <f>Table1345[[#This Row],[مبيعات محلية 14%]]*14%</f>
        <v>0</v>
      </c>
      <c r="I252" s="1">
        <f>Table1345[[#This Row],[مبيعات جدول 5% ]]*5%</f>
        <v>0</v>
      </c>
      <c r="K252" s="1">
        <f>Table1345[[#This Row],[مبيعات محلية 14%]]+Table1345[[#This Row],[مبيعات معفية]]+Table1345[[#This Row],[مبيعات جدول 5% ]]+Table1345[[#This Row],[مبيعات تصدير]]</f>
        <v>0</v>
      </c>
      <c r="M252" s="1">
        <f>Table1345[[#This Row],[مبيعات محلية 14%]]*14%</f>
        <v>0</v>
      </c>
      <c r="P252" s="1">
        <f>Table1345[[#This Row],[مبيعات محلية 14%]]*14%</f>
        <v>0</v>
      </c>
      <c r="Q252" s="1">
        <f>Table1345[[#This Row],[مشتريات محلية 14%]]+Table1345[[#This Row],[مشتريات معفية]]+Table1345[[#This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4</v>
      </c>
      <c r="F253" s="1">
        <f>Table1345[[#This Row],[مبيعات محلية 14%]]*14%</f>
        <v>0</v>
      </c>
      <c r="I253" s="1">
        <f>Table1345[[#This Row],[مبيعات جدول 5% ]]*5%</f>
        <v>0</v>
      </c>
      <c r="K253" s="1">
        <f>Table1345[[#This Row],[مبيعات محلية 14%]]+Table1345[[#This Row],[مبيعات معفية]]+Table1345[[#This Row],[مبيعات جدول 5% ]]+Table1345[[#This Row],[مبيعات تصدير]]</f>
        <v>0</v>
      </c>
      <c r="M253" s="1">
        <f>Table1345[[#This Row],[مبيعات محلية 14%]]*14%</f>
        <v>0</v>
      </c>
      <c r="P253" s="1">
        <f>Table1345[[#This Row],[مبيعات محلية 14%]]*14%</f>
        <v>0</v>
      </c>
      <c r="Q253" s="1">
        <f>Table1345[[#This Row],[مشتريات محلية 14%]]+Table1345[[#This Row],[مشتريات معفية]]+Table1345[[#This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4</v>
      </c>
      <c r="F254" s="1">
        <f>Table1345[[#This Row],[مبيعات محلية 14%]]*14%</f>
        <v>0</v>
      </c>
      <c r="I254" s="1">
        <f>Table1345[[#This Row],[مبيعات جدول 5% ]]*5%</f>
        <v>0</v>
      </c>
      <c r="K254" s="1">
        <f>Table1345[[#This Row],[مبيعات محلية 14%]]+Table1345[[#This Row],[مبيعات معفية]]+Table1345[[#This Row],[مبيعات جدول 5% ]]+Table1345[[#This Row],[مبيعات تصدير]]</f>
        <v>0</v>
      </c>
      <c r="M254" s="1">
        <f>Table1345[[#This Row],[مبيعات محلية 14%]]*14%</f>
        <v>0</v>
      </c>
      <c r="P254" s="1">
        <f>Table1345[[#This Row],[مبيعات محلية 14%]]*14%</f>
        <v>0</v>
      </c>
      <c r="Q254" s="1">
        <f>Table1345[[#This Row],[مشتريات محلية 14%]]+Table1345[[#This Row],[مشتريات معفية]]+Table1345[[#This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4</v>
      </c>
      <c r="F255" s="1">
        <f>Table1345[[#This Row],[مبيعات محلية 14%]]*14%</f>
        <v>0</v>
      </c>
      <c r="I255" s="1">
        <f>Table1345[[#This Row],[مبيعات جدول 5% ]]*5%</f>
        <v>0</v>
      </c>
      <c r="K255" s="1">
        <f>Table1345[[#This Row],[مبيعات محلية 14%]]+Table1345[[#This Row],[مبيعات معفية]]+Table1345[[#This Row],[مبيعات جدول 5% ]]+Table1345[[#This Row],[مبيعات تصدير]]</f>
        <v>0</v>
      </c>
      <c r="M255" s="1">
        <f>Table1345[[#This Row],[مبيعات محلية 14%]]*14%</f>
        <v>0</v>
      </c>
      <c r="P255" s="1">
        <f>Table1345[[#This Row],[مبيعات محلية 14%]]*14%</f>
        <v>0</v>
      </c>
      <c r="Q255" s="1">
        <f>Table1345[[#This Row],[مشتريات محلية 14%]]+Table1345[[#This Row],[مشتريات معفية]]+Table1345[[#This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4</v>
      </c>
      <c r="F256" s="1">
        <f>Table1345[[#This Row],[مبيعات محلية 14%]]*14%</f>
        <v>0</v>
      </c>
      <c r="I256" s="1">
        <f>Table1345[[#This Row],[مبيعات جدول 5% ]]*5%</f>
        <v>0</v>
      </c>
      <c r="K256" s="1">
        <f>Table1345[[#This Row],[مبيعات محلية 14%]]+Table1345[[#This Row],[مبيعات معفية]]+Table1345[[#This Row],[مبيعات جدول 5% ]]+Table1345[[#This Row],[مبيعات تصدير]]</f>
        <v>0</v>
      </c>
      <c r="M256" s="1">
        <f>Table1345[[#This Row],[مبيعات محلية 14%]]*14%</f>
        <v>0</v>
      </c>
      <c r="P256" s="1">
        <f>Table1345[[#This Row],[مبيعات محلية 14%]]*14%</f>
        <v>0</v>
      </c>
      <c r="Q256" s="1">
        <f>Table1345[[#This Row],[مشتريات محلية 14%]]+Table1345[[#This Row],[مشتريات معفية]]+Table1345[[#This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4</v>
      </c>
      <c r="F257" s="1">
        <f>Table1345[[#This Row],[مبيعات محلية 14%]]*14%</f>
        <v>0</v>
      </c>
      <c r="I257" s="1">
        <f>Table1345[[#This Row],[مبيعات جدول 5% ]]*5%</f>
        <v>0</v>
      </c>
      <c r="K257" s="1">
        <f>Table1345[[#This Row],[مبيعات محلية 14%]]+Table1345[[#This Row],[مبيعات معفية]]+Table1345[[#This Row],[مبيعات جدول 5% ]]+Table1345[[#This Row],[مبيعات تصدير]]</f>
        <v>0</v>
      </c>
      <c r="M257" s="1">
        <f>Table1345[[#This Row],[مبيعات محلية 14%]]*14%</f>
        <v>0</v>
      </c>
      <c r="P257" s="1">
        <f>Table1345[[#This Row],[مبيعات محلية 14%]]*14%</f>
        <v>0</v>
      </c>
      <c r="Q257" s="1">
        <f>Table1345[[#This Row],[مشتريات محلية 14%]]+Table1345[[#This Row],[مشتريات معفية]]+Table1345[[#This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4</v>
      </c>
      <c r="F258" s="1">
        <f>Table1345[[#This Row],[مبيعات محلية 14%]]*14%</f>
        <v>0</v>
      </c>
      <c r="I258" s="1">
        <f>Table1345[[#This Row],[مبيعات جدول 5% ]]*5%</f>
        <v>0</v>
      </c>
      <c r="K258" s="1">
        <f>Table1345[[#This Row],[مبيعات محلية 14%]]+Table1345[[#This Row],[مبيعات معفية]]+Table1345[[#This Row],[مبيعات جدول 5% ]]+Table1345[[#This Row],[مبيعات تصدير]]</f>
        <v>0</v>
      </c>
      <c r="M258" s="1">
        <f>Table1345[[#This Row],[مبيعات محلية 14%]]*14%</f>
        <v>0</v>
      </c>
      <c r="P258" s="1">
        <f>Table1345[[#This Row],[مبيعات محلية 14%]]*14%</f>
        <v>0</v>
      </c>
      <c r="Q258" s="1">
        <f>Table1345[[#This Row],[مشتريات محلية 14%]]+Table1345[[#This Row],[مشتريات معفية]]+Table1345[[#This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4</v>
      </c>
      <c r="F259" s="1">
        <f>Table1345[[#This Row],[مبيعات محلية 14%]]*14%</f>
        <v>0</v>
      </c>
      <c r="I259" s="1">
        <f>Table1345[[#This Row],[مبيعات جدول 5% ]]*5%</f>
        <v>0</v>
      </c>
      <c r="K259" s="1">
        <f>Table1345[[#This Row],[مبيعات محلية 14%]]+Table1345[[#This Row],[مبيعات معفية]]+Table1345[[#This Row],[مبيعات جدول 5% ]]+Table1345[[#This Row],[مبيعات تصدير]]</f>
        <v>0</v>
      </c>
      <c r="M259" s="1">
        <f>Table1345[[#This Row],[مبيعات محلية 14%]]*14%</f>
        <v>0</v>
      </c>
      <c r="P259" s="1">
        <f>Table1345[[#This Row],[مبيعات محلية 14%]]*14%</f>
        <v>0</v>
      </c>
      <c r="Q259" s="1">
        <f>Table1345[[#This Row],[مشتريات محلية 14%]]+Table1345[[#This Row],[مشتريات معفية]]+Table1345[[#This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4</v>
      </c>
      <c r="F260" s="1">
        <f>Table1345[[#This Row],[مبيعات محلية 14%]]*14%</f>
        <v>0</v>
      </c>
      <c r="I260" s="1">
        <f>Table1345[[#This Row],[مبيعات جدول 5% ]]*5%</f>
        <v>0</v>
      </c>
      <c r="K260" s="1">
        <f>Table1345[[#This Row],[مبيعات محلية 14%]]+Table1345[[#This Row],[مبيعات معفية]]+Table1345[[#This Row],[مبيعات جدول 5% ]]+Table1345[[#This Row],[مبيعات تصدير]]</f>
        <v>0</v>
      </c>
      <c r="M260" s="1">
        <f>Table1345[[#This Row],[مبيعات محلية 14%]]*14%</f>
        <v>0</v>
      </c>
      <c r="P260" s="1">
        <f>Table1345[[#This Row],[مبيعات محلية 14%]]*14%</f>
        <v>0</v>
      </c>
      <c r="Q260" s="1">
        <f>Table1345[[#This Row],[مشتريات محلية 14%]]+Table1345[[#This Row],[مشتريات معفية]]+Table1345[[#This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4</v>
      </c>
      <c r="F261" s="1">
        <f>Table1345[[#This Row],[مبيعات محلية 14%]]*14%</f>
        <v>0</v>
      </c>
      <c r="I261" s="1">
        <f>Table1345[[#This Row],[مبيعات جدول 5% ]]*5%</f>
        <v>0</v>
      </c>
      <c r="K261" s="1">
        <f>Table1345[[#This Row],[مبيعات محلية 14%]]+Table1345[[#This Row],[مبيعات معفية]]+Table1345[[#This Row],[مبيعات جدول 5% ]]+Table1345[[#This Row],[مبيعات تصدير]]</f>
        <v>0</v>
      </c>
      <c r="M261" s="1">
        <f>Table1345[[#This Row],[مبيعات محلية 14%]]*14%</f>
        <v>0</v>
      </c>
      <c r="P261" s="1">
        <f>Table1345[[#This Row],[مبيعات محلية 14%]]*14%</f>
        <v>0</v>
      </c>
      <c r="Q261" s="1">
        <f>Table1345[[#This Row],[مشتريات محلية 14%]]+Table1345[[#This Row],[مشتريات معفية]]+Table1345[[#This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4</v>
      </c>
      <c r="F262" s="1">
        <f>Table1345[[#This Row],[مبيعات محلية 14%]]*14%</f>
        <v>0</v>
      </c>
      <c r="I262" s="1">
        <f>Table1345[[#This Row],[مبيعات جدول 5% ]]*5%</f>
        <v>0</v>
      </c>
      <c r="K262" s="1">
        <f>Table1345[[#This Row],[مبيعات محلية 14%]]+Table1345[[#This Row],[مبيعات معفية]]+Table1345[[#This Row],[مبيعات جدول 5% ]]+Table1345[[#This Row],[مبيعات تصدير]]</f>
        <v>0</v>
      </c>
      <c r="M262" s="1">
        <f>Table1345[[#This Row],[مبيعات محلية 14%]]*14%</f>
        <v>0</v>
      </c>
      <c r="P262" s="1">
        <f>Table1345[[#This Row],[مبيعات محلية 14%]]*14%</f>
        <v>0</v>
      </c>
      <c r="Q262" s="1">
        <f>Table1345[[#This Row],[مشتريات محلية 14%]]+Table1345[[#This Row],[مشتريات معفية]]+Table1345[[#This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4</v>
      </c>
      <c r="F263" s="1">
        <f>Table1345[[#This Row],[مبيعات محلية 14%]]*14%</f>
        <v>0</v>
      </c>
      <c r="I263" s="1">
        <f>Table1345[[#This Row],[مبيعات جدول 5% ]]*5%</f>
        <v>0</v>
      </c>
      <c r="K263" s="1">
        <f>Table1345[[#This Row],[مبيعات محلية 14%]]+Table1345[[#This Row],[مبيعات معفية]]+Table1345[[#This Row],[مبيعات جدول 5% ]]+Table1345[[#This Row],[مبيعات تصدير]]</f>
        <v>0</v>
      </c>
      <c r="M263" s="1">
        <f>Table1345[[#This Row],[مبيعات محلية 14%]]*14%</f>
        <v>0</v>
      </c>
      <c r="P263" s="1">
        <f>Table1345[[#This Row],[مبيعات محلية 14%]]*14%</f>
        <v>0</v>
      </c>
      <c r="Q263" s="1">
        <f>Table1345[[#This Row],[مشتريات محلية 14%]]+Table1345[[#This Row],[مشتريات معفية]]+Table1345[[#This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4</v>
      </c>
      <c r="F264" s="1">
        <f>Table1345[[#This Row],[مبيعات محلية 14%]]*14%</f>
        <v>0</v>
      </c>
      <c r="I264" s="1">
        <f>Table1345[[#This Row],[مبيعات جدول 5% ]]*5%</f>
        <v>0</v>
      </c>
      <c r="K264" s="1">
        <f>Table1345[[#This Row],[مبيعات محلية 14%]]+Table1345[[#This Row],[مبيعات معفية]]+Table1345[[#This Row],[مبيعات جدول 5% ]]+Table1345[[#This Row],[مبيعات تصدير]]</f>
        <v>0</v>
      </c>
      <c r="M264" s="1">
        <f>Table1345[[#This Row],[مبيعات محلية 14%]]*14%</f>
        <v>0</v>
      </c>
      <c r="P264" s="1">
        <f>Table1345[[#This Row],[مبيعات محلية 14%]]*14%</f>
        <v>0</v>
      </c>
      <c r="Q264" s="1">
        <f>Table1345[[#This Row],[مشتريات محلية 14%]]+Table1345[[#This Row],[مشتريات معفية]]+Table1345[[#This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4</v>
      </c>
      <c r="F265" s="1">
        <f>Table1345[[#This Row],[مبيعات محلية 14%]]*14%</f>
        <v>0</v>
      </c>
      <c r="I265" s="1">
        <f>Table1345[[#This Row],[مبيعات جدول 5% ]]*5%</f>
        <v>0</v>
      </c>
      <c r="K265" s="1">
        <f>Table1345[[#This Row],[مبيعات محلية 14%]]+Table1345[[#This Row],[مبيعات معفية]]+Table1345[[#This Row],[مبيعات جدول 5% ]]+Table1345[[#This Row],[مبيعات تصدير]]</f>
        <v>0</v>
      </c>
      <c r="M265" s="1">
        <f>Table1345[[#This Row],[مبيعات محلية 14%]]*14%</f>
        <v>0</v>
      </c>
      <c r="P265" s="1">
        <f>Table1345[[#This Row],[مبيعات محلية 14%]]*14%</f>
        <v>0</v>
      </c>
      <c r="Q265" s="1">
        <f>Table1345[[#This Row],[مشتريات محلية 14%]]+Table1345[[#This Row],[مشتريات معفية]]+Table1345[[#This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4</v>
      </c>
      <c r="F266" s="1">
        <f>Table1345[[#This Row],[مبيعات محلية 14%]]*14%</f>
        <v>0</v>
      </c>
      <c r="I266" s="1">
        <f>Table1345[[#This Row],[مبيعات جدول 5% ]]*5%</f>
        <v>0</v>
      </c>
      <c r="K266" s="1">
        <f>Table1345[[#This Row],[مبيعات محلية 14%]]+Table1345[[#This Row],[مبيعات معفية]]+Table1345[[#This Row],[مبيعات جدول 5% ]]+Table1345[[#This Row],[مبيعات تصدير]]</f>
        <v>0</v>
      </c>
      <c r="M266" s="1">
        <f>Table1345[[#This Row],[مبيعات محلية 14%]]*14%</f>
        <v>0</v>
      </c>
      <c r="P266" s="1">
        <f>Table1345[[#This Row],[مبيعات محلية 14%]]*14%</f>
        <v>0</v>
      </c>
      <c r="Q266" s="1">
        <f>Table1345[[#This Row],[مشتريات محلية 14%]]+Table1345[[#This Row],[مشتريات معفية]]+Table1345[[#This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4</v>
      </c>
      <c r="F267" s="1">
        <f>Table1345[[#This Row],[مبيعات محلية 14%]]*14%</f>
        <v>0</v>
      </c>
      <c r="I267" s="1">
        <f>Table1345[[#This Row],[مبيعات جدول 5% ]]*5%</f>
        <v>0</v>
      </c>
      <c r="K267" s="1">
        <f>Table1345[[#This Row],[مبيعات محلية 14%]]+Table1345[[#This Row],[مبيعات معفية]]+Table1345[[#This Row],[مبيعات جدول 5% ]]+Table1345[[#This Row],[مبيعات تصدير]]</f>
        <v>0</v>
      </c>
      <c r="M267" s="1">
        <f>Table1345[[#This Row],[مبيعات محلية 14%]]*14%</f>
        <v>0</v>
      </c>
      <c r="P267" s="1">
        <f>Table1345[[#This Row],[مبيعات محلية 14%]]*14%</f>
        <v>0</v>
      </c>
      <c r="Q267" s="1">
        <f>Table1345[[#This Row],[مشتريات محلية 14%]]+Table1345[[#This Row],[مشتريات معفية]]+Table1345[[#This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4</v>
      </c>
      <c r="F268" s="1">
        <f>Table1345[[#This Row],[مبيعات محلية 14%]]*14%</f>
        <v>0</v>
      </c>
      <c r="I268" s="1">
        <f>Table1345[[#This Row],[مبيعات جدول 5% ]]*5%</f>
        <v>0</v>
      </c>
      <c r="K268" s="1">
        <f>Table1345[[#This Row],[مبيعات محلية 14%]]+Table1345[[#This Row],[مبيعات معفية]]+Table1345[[#This Row],[مبيعات جدول 5% ]]+Table1345[[#This Row],[مبيعات تصدير]]</f>
        <v>0</v>
      </c>
      <c r="M268" s="1">
        <f>Table1345[[#This Row],[مبيعات محلية 14%]]*14%</f>
        <v>0</v>
      </c>
      <c r="P268" s="1">
        <f>Table1345[[#This Row],[مبيعات محلية 14%]]*14%</f>
        <v>0</v>
      </c>
      <c r="Q268" s="1">
        <f>Table1345[[#This Row],[مشتريات محلية 14%]]+Table1345[[#This Row],[مشتريات معفية]]+Table1345[[#This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4</v>
      </c>
      <c r="F269" s="1">
        <f>Table1345[[#This Row],[مبيعات محلية 14%]]*14%</f>
        <v>0</v>
      </c>
      <c r="I269" s="1">
        <f>Table1345[[#This Row],[مبيعات جدول 5% ]]*5%</f>
        <v>0</v>
      </c>
      <c r="K269" s="1">
        <f>Table1345[[#This Row],[مبيعات محلية 14%]]+Table1345[[#This Row],[مبيعات معفية]]+Table1345[[#This Row],[مبيعات جدول 5% ]]+Table1345[[#This Row],[مبيعات تصدير]]</f>
        <v>0</v>
      </c>
      <c r="M269" s="1">
        <f>Table1345[[#This Row],[مبيعات محلية 14%]]*14%</f>
        <v>0</v>
      </c>
      <c r="P269" s="1">
        <f>Table1345[[#This Row],[مبيعات محلية 14%]]*14%</f>
        <v>0</v>
      </c>
      <c r="Q269" s="1">
        <f>Table1345[[#This Row],[مشتريات محلية 14%]]+Table1345[[#This Row],[مشتريات معفية]]+Table1345[[#This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4</v>
      </c>
      <c r="F270" s="1">
        <f>Table1345[[#This Row],[مبيعات محلية 14%]]*14%</f>
        <v>0</v>
      </c>
      <c r="I270" s="1">
        <f>Table1345[[#This Row],[مبيعات جدول 5% ]]*5%</f>
        <v>0</v>
      </c>
      <c r="K270" s="1">
        <f>Table1345[[#This Row],[مبيعات محلية 14%]]+Table1345[[#This Row],[مبيعات معفية]]+Table1345[[#This Row],[مبيعات جدول 5% ]]+Table1345[[#This Row],[مبيعات تصدير]]</f>
        <v>0</v>
      </c>
      <c r="M270" s="1">
        <f>Table1345[[#This Row],[مبيعات محلية 14%]]*14%</f>
        <v>0</v>
      </c>
      <c r="P270" s="1">
        <f>Table1345[[#This Row],[مبيعات محلية 14%]]*14%</f>
        <v>0</v>
      </c>
      <c r="Q270" s="1">
        <f>Table1345[[#This Row],[مشتريات محلية 14%]]+Table1345[[#This Row],[مشتريات معفية]]+Table1345[[#This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4</v>
      </c>
      <c r="F271" s="1">
        <f>Table1345[[#This Row],[مبيعات محلية 14%]]*14%</f>
        <v>0</v>
      </c>
      <c r="I271" s="1">
        <f>Table1345[[#This Row],[مبيعات جدول 5% ]]*5%</f>
        <v>0</v>
      </c>
      <c r="K271" s="1">
        <f>Table1345[[#This Row],[مبيعات محلية 14%]]+Table1345[[#This Row],[مبيعات معفية]]+Table1345[[#This Row],[مبيعات جدول 5% ]]+Table1345[[#This Row],[مبيعات تصدير]]</f>
        <v>0</v>
      </c>
      <c r="M271" s="1">
        <f>Table1345[[#This Row],[مبيعات محلية 14%]]*14%</f>
        <v>0</v>
      </c>
      <c r="P271" s="1">
        <f>Table1345[[#This Row],[مبيعات محلية 14%]]*14%</f>
        <v>0</v>
      </c>
      <c r="Q271" s="1">
        <f>Table1345[[#This Row],[مشتريات محلية 14%]]+Table1345[[#This Row],[مشتريات معفية]]+Table1345[[#This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4</v>
      </c>
      <c r="F272" s="1">
        <f>Table1345[[#This Row],[مبيعات محلية 14%]]*14%</f>
        <v>0</v>
      </c>
      <c r="I272" s="1">
        <f>Table1345[[#This Row],[مبيعات جدول 5% ]]*5%</f>
        <v>0</v>
      </c>
      <c r="K272" s="1">
        <f>Table1345[[#This Row],[مبيعات محلية 14%]]+Table1345[[#This Row],[مبيعات معفية]]+Table1345[[#This Row],[مبيعات جدول 5% ]]+Table1345[[#This Row],[مبيعات تصدير]]</f>
        <v>0</v>
      </c>
      <c r="M272" s="1">
        <f>Table1345[[#This Row],[مبيعات محلية 14%]]*14%</f>
        <v>0</v>
      </c>
      <c r="P272" s="1">
        <f>Table1345[[#This Row],[مبيعات محلية 14%]]*14%</f>
        <v>0</v>
      </c>
      <c r="Q272" s="1">
        <f>Table1345[[#This Row],[مشتريات محلية 14%]]+Table1345[[#This Row],[مشتريات معفية]]+Table1345[[#This Row],[مشتريات استيراد]]</f>
        <v>0</v>
      </c>
      <c r="R272" s="4"/>
    </row>
  </sheetData>
  <dataValidations count="3"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7FB72C88-D61C-44B9-8D0C-37F4C909182B}"/>
    <dataValidation type="list" allowBlank="1" showInputMessage="1" showErrorMessage="1" sqref="D6:D272" xr:uid="{DAF6D92C-0235-4EF3-8D7B-AB9AC257FA5E}">
      <formula1>$AO$5:$AO$12</formula1>
    </dataValidation>
    <dataValidation type="list" allowBlank="1" showInputMessage="1" showErrorMessage="1" sqref="B6:B272" xr:uid="{7C65F85E-7FA3-4C56-96B2-B335BCF5DBDF}">
      <formula1>$AL$5:$AL$16</formula1>
    </dataValidation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C757-61A1-43B1-BBC5-31A4A1A8BC71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5</v>
      </c>
      <c r="F6" s="1">
        <f>Table13456[[#This Row],[مبيعات محلية 14%]]*14%</f>
        <v>0</v>
      </c>
      <c r="I6" s="1">
        <f>Table13456[[#This Row],[مبيعات جدول 5% ]]*5%</f>
        <v>0</v>
      </c>
      <c r="K6" s="1">
        <f>Table13456[[#This Row],[مبيعات محلية 14%]]+Table13456[[#This Row],[مبيعات معفية]]+Table13456[[#This Row],[مبيعات جدول 5% ]]+Table13456[[#This Row],[مبيعات تصدير]]</f>
        <v>0</v>
      </c>
      <c r="M6" s="1">
        <f>Table13456[[#This Row],[مبيعات محلية 14%]]*14%</f>
        <v>0</v>
      </c>
      <c r="P6" s="1">
        <f>Table13456[[#This Row],[مبيعات محلية 14%]]*14%</f>
        <v>0</v>
      </c>
      <c r="Q6" s="1">
        <f>Table13456[[#This Row],[مشتريات محلية 14%]]+Table13456[[#This Row],[مشتريات معفية]]+Table13456[[#This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5</v>
      </c>
      <c r="F7" s="1">
        <f>Table13456[[#This Row],[مبيعات محلية 14%]]*14%</f>
        <v>0</v>
      </c>
      <c r="I7" s="1">
        <f>Table13456[[#This Row],[مبيعات جدول 5% ]]*5%</f>
        <v>0</v>
      </c>
      <c r="K7" s="1">
        <f>Table13456[[#This Row],[مبيعات محلية 14%]]+Table13456[[#This Row],[مبيعات معفية]]+Table13456[[#This Row],[مبيعات جدول 5% ]]+Table13456[[#This Row],[مبيعات تصدير]]</f>
        <v>0</v>
      </c>
      <c r="M7" s="1">
        <f>Table13456[[#This Row],[مبيعات محلية 14%]]*14%</f>
        <v>0</v>
      </c>
      <c r="P7" s="1">
        <f>Table13456[[#This Row],[مبيعات محلية 14%]]*14%</f>
        <v>0</v>
      </c>
      <c r="Q7" s="1">
        <f>Table13456[[#This Row],[مشتريات محلية 14%]]+Table13456[[#This Row],[مشتريات معفية]]+Table13456[[#This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5</v>
      </c>
      <c r="F8" s="1">
        <f>Table13456[[#This Row],[مبيعات محلية 14%]]*14%</f>
        <v>0</v>
      </c>
      <c r="I8" s="1">
        <f>Table13456[[#This Row],[مبيعات جدول 5% ]]*5%</f>
        <v>0</v>
      </c>
      <c r="K8" s="1">
        <f>Table13456[[#This Row],[مبيعات محلية 14%]]+Table13456[[#This Row],[مبيعات معفية]]+Table13456[[#This Row],[مبيعات جدول 5% ]]+Table13456[[#This Row],[مبيعات تصدير]]</f>
        <v>0</v>
      </c>
      <c r="M8" s="1">
        <f>Table13456[[#This Row],[مبيعات محلية 14%]]*14%</f>
        <v>0</v>
      </c>
      <c r="P8" s="1">
        <f>Table13456[[#This Row],[مبيعات محلية 14%]]*14%</f>
        <v>0</v>
      </c>
      <c r="Q8" s="1">
        <f>Table13456[[#This Row],[مشتريات محلية 14%]]+Table13456[[#This Row],[مشتريات معفية]]+Table13456[[#This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5</v>
      </c>
      <c r="F9" s="1">
        <f>Table13456[[#This Row],[مبيعات محلية 14%]]*14%</f>
        <v>0</v>
      </c>
      <c r="I9" s="1">
        <f>Table13456[[#This Row],[مبيعات جدول 5% ]]*5%</f>
        <v>0</v>
      </c>
      <c r="K9" s="1">
        <f>Table13456[[#This Row],[مبيعات محلية 14%]]+Table13456[[#This Row],[مبيعات معفية]]+Table13456[[#This Row],[مبيعات جدول 5% ]]+Table13456[[#This Row],[مبيعات تصدير]]</f>
        <v>0</v>
      </c>
      <c r="M9" s="1">
        <f>Table13456[[#This Row],[مبيعات محلية 14%]]*14%</f>
        <v>0</v>
      </c>
      <c r="P9" s="1">
        <f>Table13456[[#This Row],[مبيعات محلية 14%]]*14%</f>
        <v>0</v>
      </c>
      <c r="Q9" s="1">
        <f>Table13456[[#This Row],[مشتريات محلية 14%]]+Table13456[[#This Row],[مشتريات معفية]]+Table13456[[#This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5</v>
      </c>
      <c r="F10" s="1">
        <f>Table13456[[#This Row],[مبيعات محلية 14%]]*14%</f>
        <v>0</v>
      </c>
      <c r="I10" s="1">
        <f>Table13456[[#This Row],[مبيعات جدول 5% ]]*5%</f>
        <v>0</v>
      </c>
      <c r="K10" s="1">
        <f>Table13456[[#This Row],[مبيعات محلية 14%]]+Table13456[[#This Row],[مبيعات معفية]]+Table13456[[#This Row],[مبيعات جدول 5% ]]+Table13456[[#This Row],[مبيعات تصدير]]</f>
        <v>0</v>
      </c>
      <c r="M10" s="1">
        <f>Table13456[[#This Row],[مبيعات محلية 14%]]*14%</f>
        <v>0</v>
      </c>
      <c r="P10" s="1">
        <f>Table13456[[#This Row],[مبيعات محلية 14%]]*14%</f>
        <v>0</v>
      </c>
      <c r="Q10" s="1">
        <f>Table13456[[#This Row],[مشتريات محلية 14%]]+Table13456[[#This Row],[مشتريات معفية]]+Table13456[[#This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5</v>
      </c>
      <c r="F11" s="1">
        <f>Table13456[[#This Row],[مبيعات محلية 14%]]*14%</f>
        <v>0</v>
      </c>
      <c r="I11" s="1">
        <f>Table13456[[#This Row],[مبيعات جدول 5% ]]*5%</f>
        <v>0</v>
      </c>
      <c r="K11" s="1">
        <f>Table13456[[#This Row],[مبيعات محلية 14%]]+Table13456[[#This Row],[مبيعات معفية]]+Table13456[[#This Row],[مبيعات جدول 5% ]]+Table13456[[#This Row],[مبيعات تصدير]]</f>
        <v>0</v>
      </c>
      <c r="M11" s="1">
        <f>Table13456[[#This Row],[مبيعات محلية 14%]]*14%</f>
        <v>0</v>
      </c>
      <c r="P11" s="1">
        <f>Table13456[[#This Row],[مبيعات محلية 14%]]*14%</f>
        <v>0</v>
      </c>
      <c r="Q11" s="1">
        <f>Table13456[[#This Row],[مشتريات محلية 14%]]+Table13456[[#This Row],[مشتريات معفية]]+Table13456[[#This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5</v>
      </c>
      <c r="F12" s="1">
        <f>Table13456[[#This Row],[مبيعات محلية 14%]]*14%</f>
        <v>0</v>
      </c>
      <c r="I12" s="1">
        <f>Table13456[[#This Row],[مبيعات جدول 5% ]]*5%</f>
        <v>0</v>
      </c>
      <c r="K12" s="1">
        <f>Table13456[[#This Row],[مبيعات محلية 14%]]+Table13456[[#This Row],[مبيعات معفية]]+Table13456[[#This Row],[مبيعات جدول 5% ]]+Table13456[[#This Row],[مبيعات تصدير]]</f>
        <v>0</v>
      </c>
      <c r="M12" s="1">
        <f>Table13456[[#This Row],[مبيعات محلية 14%]]*14%</f>
        <v>0</v>
      </c>
      <c r="P12" s="1">
        <f>Table13456[[#This Row],[مبيعات محلية 14%]]*14%</f>
        <v>0</v>
      </c>
      <c r="Q12" s="1">
        <f>Table13456[[#This Row],[مشتريات محلية 14%]]+Table13456[[#This Row],[مشتريات معفية]]+Table13456[[#This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5</v>
      </c>
      <c r="F13" s="1">
        <f>Table13456[[#This Row],[مبيعات محلية 14%]]*14%</f>
        <v>0</v>
      </c>
      <c r="I13" s="1">
        <f>Table13456[[#This Row],[مبيعات جدول 5% ]]*5%</f>
        <v>0</v>
      </c>
      <c r="K13" s="1">
        <f>Table13456[[#This Row],[مبيعات محلية 14%]]+Table13456[[#This Row],[مبيعات معفية]]+Table13456[[#This Row],[مبيعات جدول 5% ]]+Table13456[[#This Row],[مبيعات تصدير]]</f>
        <v>0</v>
      </c>
      <c r="M13" s="1">
        <f>Table13456[[#This Row],[مبيعات محلية 14%]]*14%</f>
        <v>0</v>
      </c>
      <c r="P13" s="1">
        <f>Table13456[[#This Row],[مبيعات محلية 14%]]*14%</f>
        <v>0</v>
      </c>
      <c r="Q13" s="1">
        <f>Table13456[[#This Row],[مشتريات محلية 14%]]+Table13456[[#This Row],[مشتريات معفية]]+Table13456[[#This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5</v>
      </c>
      <c r="F14" s="1">
        <f>Table13456[[#This Row],[مبيعات محلية 14%]]*14%</f>
        <v>0</v>
      </c>
      <c r="I14" s="1">
        <f>Table13456[[#This Row],[مبيعات جدول 5% ]]*5%</f>
        <v>0</v>
      </c>
      <c r="K14" s="1">
        <f>Table13456[[#This Row],[مبيعات محلية 14%]]+Table13456[[#This Row],[مبيعات معفية]]+Table13456[[#This Row],[مبيعات جدول 5% ]]+Table13456[[#This Row],[مبيعات تصدير]]</f>
        <v>0</v>
      </c>
      <c r="M14" s="1">
        <f>Table13456[[#This Row],[مبيعات محلية 14%]]*14%</f>
        <v>0</v>
      </c>
      <c r="P14" s="1">
        <f>Table13456[[#This Row],[مبيعات محلية 14%]]*14%</f>
        <v>0</v>
      </c>
      <c r="Q14" s="1">
        <f>Table13456[[#This Row],[مشتريات محلية 14%]]+Table13456[[#This Row],[مشتريات معفية]]+Table13456[[#This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5</v>
      </c>
      <c r="F15" s="1">
        <f>Table13456[[#This Row],[مبيعات محلية 14%]]*14%</f>
        <v>0</v>
      </c>
      <c r="I15" s="1">
        <f>Table13456[[#This Row],[مبيعات جدول 5% ]]*5%</f>
        <v>0</v>
      </c>
      <c r="K15" s="1">
        <f>Table13456[[#This Row],[مبيعات محلية 14%]]+Table13456[[#This Row],[مبيعات معفية]]+Table13456[[#This Row],[مبيعات جدول 5% ]]+Table13456[[#This Row],[مبيعات تصدير]]</f>
        <v>0</v>
      </c>
      <c r="M15" s="1">
        <f>Table13456[[#This Row],[مبيعات محلية 14%]]*14%</f>
        <v>0</v>
      </c>
      <c r="P15" s="1">
        <f>Table13456[[#This Row],[مبيعات محلية 14%]]*14%</f>
        <v>0</v>
      </c>
      <c r="Q15" s="1">
        <f>Table13456[[#This Row],[مشتريات محلية 14%]]+Table13456[[#This Row],[مشتريات معفية]]+Table13456[[#This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5</v>
      </c>
      <c r="F16" s="1">
        <f>Table13456[[#This Row],[مبيعات محلية 14%]]*14%</f>
        <v>0</v>
      </c>
      <c r="I16" s="1">
        <f>Table13456[[#This Row],[مبيعات جدول 5% ]]*5%</f>
        <v>0</v>
      </c>
      <c r="K16" s="1">
        <f>Table13456[[#This Row],[مبيعات محلية 14%]]+Table13456[[#This Row],[مبيعات معفية]]+Table13456[[#This Row],[مبيعات جدول 5% ]]+Table13456[[#This Row],[مبيعات تصدير]]</f>
        <v>0</v>
      </c>
      <c r="M16" s="1">
        <f>Table13456[[#This Row],[مبيعات محلية 14%]]*14%</f>
        <v>0</v>
      </c>
      <c r="P16" s="1">
        <f>Table13456[[#This Row],[مبيعات محلية 14%]]*14%</f>
        <v>0</v>
      </c>
      <c r="Q16" s="1">
        <f>Table13456[[#This Row],[مشتريات محلية 14%]]+Table13456[[#This Row],[مشتريات معفية]]+Table13456[[#This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5</v>
      </c>
      <c r="F17" s="1">
        <f>Table13456[[#This Row],[مبيعات محلية 14%]]*14%</f>
        <v>0</v>
      </c>
      <c r="I17" s="1">
        <f>Table13456[[#This Row],[مبيعات جدول 5% ]]*5%</f>
        <v>0</v>
      </c>
      <c r="K17" s="1">
        <f>Table13456[[#This Row],[مبيعات محلية 14%]]+Table13456[[#This Row],[مبيعات معفية]]+Table13456[[#This Row],[مبيعات جدول 5% ]]+Table13456[[#This Row],[مبيعات تصدير]]</f>
        <v>0</v>
      </c>
      <c r="M17" s="1">
        <f>Table13456[[#This Row],[مبيعات محلية 14%]]*14%</f>
        <v>0</v>
      </c>
      <c r="P17" s="1">
        <f>Table13456[[#This Row],[مبيعات محلية 14%]]*14%</f>
        <v>0</v>
      </c>
      <c r="Q17" s="1">
        <f>Table13456[[#This Row],[مشتريات محلية 14%]]+Table13456[[#This Row],[مشتريات معفية]]+Table13456[[#This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5</v>
      </c>
      <c r="F18" s="1">
        <f>Table13456[[#This Row],[مبيعات محلية 14%]]*14%</f>
        <v>0</v>
      </c>
      <c r="I18" s="1">
        <f>Table13456[[#This Row],[مبيعات جدول 5% ]]*5%</f>
        <v>0</v>
      </c>
      <c r="K18" s="1">
        <f>Table13456[[#This Row],[مبيعات محلية 14%]]+Table13456[[#This Row],[مبيعات معفية]]+Table13456[[#This Row],[مبيعات جدول 5% ]]+Table13456[[#This Row],[مبيعات تصدير]]</f>
        <v>0</v>
      </c>
      <c r="M18" s="1">
        <f>Table13456[[#This Row],[مبيعات محلية 14%]]*14%</f>
        <v>0</v>
      </c>
      <c r="P18" s="1">
        <f>Table13456[[#This Row],[مبيعات محلية 14%]]*14%</f>
        <v>0</v>
      </c>
      <c r="Q18" s="1">
        <f>Table13456[[#This Row],[مشتريات محلية 14%]]+Table13456[[#This Row],[مشتريات معفية]]+Table13456[[#This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5</v>
      </c>
      <c r="F19" s="1">
        <f>Table13456[[#This Row],[مبيعات محلية 14%]]*14%</f>
        <v>0</v>
      </c>
      <c r="I19" s="1">
        <f>Table13456[[#This Row],[مبيعات جدول 5% ]]*5%</f>
        <v>0</v>
      </c>
      <c r="K19" s="1">
        <f>Table13456[[#This Row],[مبيعات محلية 14%]]+Table13456[[#This Row],[مبيعات معفية]]+Table13456[[#This Row],[مبيعات جدول 5% ]]+Table13456[[#This Row],[مبيعات تصدير]]</f>
        <v>0</v>
      </c>
      <c r="M19" s="1">
        <f>Table13456[[#This Row],[مبيعات محلية 14%]]*14%</f>
        <v>0</v>
      </c>
      <c r="P19" s="1">
        <f>Table13456[[#This Row],[مبيعات محلية 14%]]*14%</f>
        <v>0</v>
      </c>
      <c r="Q19" s="1">
        <f>Table13456[[#This Row],[مشتريات محلية 14%]]+Table13456[[#This Row],[مشتريات معفية]]+Table13456[[#This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5</v>
      </c>
      <c r="F20" s="1">
        <f>Table13456[[#This Row],[مبيعات محلية 14%]]*14%</f>
        <v>0</v>
      </c>
      <c r="I20" s="1">
        <f>Table13456[[#This Row],[مبيعات جدول 5% ]]*5%</f>
        <v>0</v>
      </c>
      <c r="K20" s="1">
        <f>Table13456[[#This Row],[مبيعات محلية 14%]]+Table13456[[#This Row],[مبيعات معفية]]+Table13456[[#This Row],[مبيعات جدول 5% ]]+Table13456[[#This Row],[مبيعات تصدير]]</f>
        <v>0</v>
      </c>
      <c r="M20" s="1">
        <f>Table13456[[#This Row],[مبيعات محلية 14%]]*14%</f>
        <v>0</v>
      </c>
      <c r="P20" s="1">
        <f>Table13456[[#This Row],[مبيعات محلية 14%]]*14%</f>
        <v>0</v>
      </c>
      <c r="Q20" s="1">
        <f>Table13456[[#This Row],[مشتريات محلية 14%]]+Table13456[[#This Row],[مشتريات معفية]]+Table13456[[#This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5</v>
      </c>
      <c r="F21" s="1">
        <f>Table13456[[#This Row],[مبيعات محلية 14%]]*14%</f>
        <v>0</v>
      </c>
      <c r="I21" s="1">
        <f>Table13456[[#This Row],[مبيعات جدول 5% ]]*5%</f>
        <v>0</v>
      </c>
      <c r="K21" s="1">
        <f>Table13456[[#This Row],[مبيعات محلية 14%]]+Table13456[[#This Row],[مبيعات معفية]]+Table13456[[#This Row],[مبيعات جدول 5% ]]+Table13456[[#This Row],[مبيعات تصدير]]</f>
        <v>0</v>
      </c>
      <c r="M21" s="1">
        <f>Table13456[[#This Row],[مبيعات محلية 14%]]*14%</f>
        <v>0</v>
      </c>
      <c r="P21" s="1">
        <f>Table13456[[#This Row],[مبيعات محلية 14%]]*14%</f>
        <v>0</v>
      </c>
      <c r="Q21" s="1">
        <f>Table13456[[#This Row],[مشتريات محلية 14%]]+Table13456[[#This Row],[مشتريات معفية]]+Table13456[[#This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5</v>
      </c>
      <c r="F22" s="1">
        <f>Table13456[[#This Row],[مبيعات محلية 14%]]*14%</f>
        <v>0</v>
      </c>
      <c r="I22" s="1">
        <f>Table13456[[#This Row],[مبيعات جدول 5% ]]*5%</f>
        <v>0</v>
      </c>
      <c r="K22" s="1">
        <f>Table13456[[#This Row],[مبيعات محلية 14%]]+Table13456[[#This Row],[مبيعات معفية]]+Table13456[[#This Row],[مبيعات جدول 5% ]]+Table13456[[#This Row],[مبيعات تصدير]]</f>
        <v>0</v>
      </c>
      <c r="M22" s="1">
        <f>Table13456[[#This Row],[مبيعات محلية 14%]]*14%</f>
        <v>0</v>
      </c>
      <c r="P22" s="1">
        <f>Table13456[[#This Row],[مبيعات محلية 14%]]*14%</f>
        <v>0</v>
      </c>
      <c r="Q22" s="1">
        <f>Table13456[[#This Row],[مشتريات محلية 14%]]+Table13456[[#This Row],[مشتريات معفية]]+Table13456[[#This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5</v>
      </c>
      <c r="F23" s="1">
        <f>Table13456[[#This Row],[مبيعات محلية 14%]]*14%</f>
        <v>0</v>
      </c>
      <c r="I23" s="1">
        <f>Table13456[[#This Row],[مبيعات جدول 5% ]]*5%</f>
        <v>0</v>
      </c>
      <c r="K23" s="1">
        <f>Table13456[[#This Row],[مبيعات محلية 14%]]+Table13456[[#This Row],[مبيعات معفية]]+Table13456[[#This Row],[مبيعات جدول 5% ]]+Table13456[[#This Row],[مبيعات تصدير]]</f>
        <v>0</v>
      </c>
      <c r="M23" s="1">
        <f>Table13456[[#This Row],[مبيعات محلية 14%]]*14%</f>
        <v>0</v>
      </c>
      <c r="P23" s="1">
        <f>Table13456[[#This Row],[مبيعات محلية 14%]]*14%</f>
        <v>0</v>
      </c>
      <c r="Q23" s="1">
        <f>Table13456[[#This Row],[مشتريات محلية 14%]]+Table13456[[#This Row],[مشتريات معفية]]+Table13456[[#This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5</v>
      </c>
      <c r="F24" s="1">
        <f>Table13456[[#This Row],[مبيعات محلية 14%]]*14%</f>
        <v>0</v>
      </c>
      <c r="I24" s="1">
        <f>Table13456[[#This Row],[مبيعات جدول 5% ]]*5%</f>
        <v>0</v>
      </c>
      <c r="K24" s="1">
        <f>Table13456[[#This Row],[مبيعات محلية 14%]]+Table13456[[#This Row],[مبيعات معفية]]+Table13456[[#This Row],[مبيعات جدول 5% ]]+Table13456[[#This Row],[مبيعات تصدير]]</f>
        <v>0</v>
      </c>
      <c r="M24" s="1">
        <f>Table13456[[#This Row],[مبيعات محلية 14%]]*14%</f>
        <v>0</v>
      </c>
      <c r="P24" s="1">
        <f>Table13456[[#This Row],[مبيعات محلية 14%]]*14%</f>
        <v>0</v>
      </c>
      <c r="Q24" s="1">
        <f>Table13456[[#This Row],[مشتريات محلية 14%]]+Table13456[[#This Row],[مشتريات معفية]]+Table13456[[#This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5</v>
      </c>
      <c r="F25" s="1">
        <f>Table13456[[#This Row],[مبيعات محلية 14%]]*14%</f>
        <v>0</v>
      </c>
      <c r="I25" s="1">
        <f>Table13456[[#This Row],[مبيعات جدول 5% ]]*5%</f>
        <v>0</v>
      </c>
      <c r="K25" s="1">
        <f>Table13456[[#This Row],[مبيعات محلية 14%]]+Table13456[[#This Row],[مبيعات معفية]]+Table13456[[#This Row],[مبيعات جدول 5% ]]+Table13456[[#This Row],[مبيعات تصدير]]</f>
        <v>0</v>
      </c>
      <c r="M25" s="1">
        <f>Table13456[[#This Row],[مبيعات محلية 14%]]*14%</f>
        <v>0</v>
      </c>
      <c r="P25" s="1">
        <f>Table13456[[#This Row],[مبيعات محلية 14%]]*14%</f>
        <v>0</v>
      </c>
      <c r="Q25" s="1">
        <f>Table13456[[#This Row],[مشتريات محلية 14%]]+Table13456[[#This Row],[مشتريات معفية]]+Table13456[[#This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5</v>
      </c>
      <c r="F26" s="1">
        <f>Table13456[[#This Row],[مبيعات محلية 14%]]*14%</f>
        <v>0</v>
      </c>
      <c r="I26" s="1">
        <f>Table13456[[#This Row],[مبيعات جدول 5% ]]*5%</f>
        <v>0</v>
      </c>
      <c r="K26" s="1">
        <f>Table13456[[#This Row],[مبيعات محلية 14%]]+Table13456[[#This Row],[مبيعات معفية]]+Table13456[[#This Row],[مبيعات جدول 5% ]]+Table13456[[#This Row],[مبيعات تصدير]]</f>
        <v>0</v>
      </c>
      <c r="M26" s="1">
        <f>Table13456[[#This Row],[مبيعات محلية 14%]]*14%</f>
        <v>0</v>
      </c>
      <c r="P26" s="1">
        <f>Table13456[[#This Row],[مبيعات محلية 14%]]*14%</f>
        <v>0</v>
      </c>
      <c r="Q26" s="1">
        <f>Table13456[[#This Row],[مشتريات محلية 14%]]+Table13456[[#This Row],[مشتريات معفية]]+Table13456[[#This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5</v>
      </c>
      <c r="F27" s="1">
        <f>Table13456[[#This Row],[مبيعات محلية 14%]]*14%</f>
        <v>0</v>
      </c>
      <c r="I27" s="1">
        <f>Table13456[[#This Row],[مبيعات جدول 5% ]]*5%</f>
        <v>0</v>
      </c>
      <c r="K27" s="1">
        <f>Table13456[[#This Row],[مبيعات محلية 14%]]+Table13456[[#This Row],[مبيعات معفية]]+Table13456[[#This Row],[مبيعات جدول 5% ]]+Table13456[[#This Row],[مبيعات تصدير]]</f>
        <v>0</v>
      </c>
      <c r="M27" s="1">
        <f>Table13456[[#This Row],[مبيعات محلية 14%]]*14%</f>
        <v>0</v>
      </c>
      <c r="P27" s="1">
        <f>Table13456[[#This Row],[مبيعات محلية 14%]]*14%</f>
        <v>0</v>
      </c>
      <c r="Q27" s="1">
        <f>Table13456[[#This Row],[مشتريات محلية 14%]]+Table13456[[#This Row],[مشتريات معفية]]+Table13456[[#This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5</v>
      </c>
      <c r="F28" s="1">
        <f>Table13456[[#This Row],[مبيعات محلية 14%]]*14%</f>
        <v>0</v>
      </c>
      <c r="I28" s="1">
        <f>Table13456[[#This Row],[مبيعات جدول 5% ]]*5%</f>
        <v>0</v>
      </c>
      <c r="K28" s="1">
        <f>Table13456[[#This Row],[مبيعات محلية 14%]]+Table13456[[#This Row],[مبيعات معفية]]+Table13456[[#This Row],[مبيعات جدول 5% ]]+Table13456[[#This Row],[مبيعات تصدير]]</f>
        <v>0</v>
      </c>
      <c r="M28" s="1">
        <f>Table13456[[#This Row],[مبيعات محلية 14%]]*14%</f>
        <v>0</v>
      </c>
      <c r="P28" s="1">
        <f>Table13456[[#This Row],[مبيعات محلية 14%]]*14%</f>
        <v>0</v>
      </c>
      <c r="Q28" s="1">
        <f>Table13456[[#This Row],[مشتريات محلية 14%]]+Table13456[[#This Row],[مشتريات معفية]]+Table13456[[#This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5</v>
      </c>
      <c r="F29" s="1">
        <f>Table13456[[#This Row],[مبيعات محلية 14%]]*14%</f>
        <v>0</v>
      </c>
      <c r="I29" s="1">
        <f>Table13456[[#This Row],[مبيعات جدول 5% ]]*5%</f>
        <v>0</v>
      </c>
      <c r="K29" s="1">
        <f>Table13456[[#This Row],[مبيعات محلية 14%]]+Table13456[[#This Row],[مبيعات معفية]]+Table13456[[#This Row],[مبيعات جدول 5% ]]+Table13456[[#This Row],[مبيعات تصدير]]</f>
        <v>0</v>
      </c>
      <c r="M29" s="1">
        <f>Table13456[[#This Row],[مبيعات محلية 14%]]*14%</f>
        <v>0</v>
      </c>
      <c r="P29" s="1">
        <f>Table13456[[#This Row],[مبيعات محلية 14%]]*14%</f>
        <v>0</v>
      </c>
      <c r="Q29" s="1">
        <f>Table13456[[#This Row],[مشتريات محلية 14%]]+Table13456[[#This Row],[مشتريات معفية]]+Table13456[[#This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5</v>
      </c>
      <c r="F30" s="1">
        <f>Table13456[[#This Row],[مبيعات محلية 14%]]*14%</f>
        <v>0</v>
      </c>
      <c r="I30" s="1">
        <f>Table13456[[#This Row],[مبيعات جدول 5% ]]*5%</f>
        <v>0</v>
      </c>
      <c r="K30" s="1">
        <f>Table13456[[#This Row],[مبيعات محلية 14%]]+Table13456[[#This Row],[مبيعات معفية]]+Table13456[[#This Row],[مبيعات جدول 5% ]]+Table13456[[#This Row],[مبيعات تصدير]]</f>
        <v>0</v>
      </c>
      <c r="M30" s="1">
        <f>Table13456[[#This Row],[مبيعات محلية 14%]]*14%</f>
        <v>0</v>
      </c>
      <c r="P30" s="1">
        <f>Table13456[[#This Row],[مبيعات محلية 14%]]*14%</f>
        <v>0</v>
      </c>
      <c r="Q30" s="1">
        <f>Table13456[[#This Row],[مشتريات محلية 14%]]+Table13456[[#This Row],[مشتريات معفية]]+Table13456[[#This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5</v>
      </c>
      <c r="F31" s="1">
        <f>Table13456[[#This Row],[مبيعات محلية 14%]]*14%</f>
        <v>0</v>
      </c>
      <c r="I31" s="1">
        <f>Table13456[[#This Row],[مبيعات جدول 5% ]]*5%</f>
        <v>0</v>
      </c>
      <c r="K31" s="1">
        <f>Table13456[[#This Row],[مبيعات محلية 14%]]+Table13456[[#This Row],[مبيعات معفية]]+Table13456[[#This Row],[مبيعات جدول 5% ]]+Table13456[[#This Row],[مبيعات تصدير]]</f>
        <v>0</v>
      </c>
      <c r="M31" s="1">
        <f>Table13456[[#This Row],[مبيعات محلية 14%]]*14%</f>
        <v>0</v>
      </c>
      <c r="P31" s="1">
        <f>Table13456[[#This Row],[مبيعات محلية 14%]]*14%</f>
        <v>0</v>
      </c>
      <c r="Q31" s="1">
        <f>Table13456[[#This Row],[مشتريات محلية 14%]]+Table13456[[#This Row],[مشتريات معفية]]+Table13456[[#This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5</v>
      </c>
      <c r="F32" s="1">
        <f>Table13456[[#This Row],[مبيعات محلية 14%]]*14%</f>
        <v>0</v>
      </c>
      <c r="I32" s="1">
        <f>Table13456[[#This Row],[مبيعات جدول 5% ]]*5%</f>
        <v>0</v>
      </c>
      <c r="K32" s="1">
        <f>Table13456[[#This Row],[مبيعات محلية 14%]]+Table13456[[#This Row],[مبيعات معفية]]+Table13456[[#This Row],[مبيعات جدول 5% ]]+Table13456[[#This Row],[مبيعات تصدير]]</f>
        <v>0</v>
      </c>
      <c r="M32" s="1">
        <f>Table13456[[#This Row],[مبيعات محلية 14%]]*14%</f>
        <v>0</v>
      </c>
      <c r="P32" s="1">
        <f>Table13456[[#This Row],[مبيعات محلية 14%]]*14%</f>
        <v>0</v>
      </c>
      <c r="Q32" s="1">
        <f>Table13456[[#This Row],[مشتريات محلية 14%]]+Table13456[[#This Row],[مشتريات معفية]]+Table13456[[#This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5</v>
      </c>
      <c r="F33" s="1">
        <f>Table13456[[#This Row],[مبيعات محلية 14%]]*14%</f>
        <v>0</v>
      </c>
      <c r="I33" s="1">
        <f>Table13456[[#This Row],[مبيعات جدول 5% ]]*5%</f>
        <v>0</v>
      </c>
      <c r="K33" s="1">
        <f>Table13456[[#This Row],[مبيعات محلية 14%]]+Table13456[[#This Row],[مبيعات معفية]]+Table13456[[#This Row],[مبيعات جدول 5% ]]+Table13456[[#This Row],[مبيعات تصدير]]</f>
        <v>0</v>
      </c>
      <c r="M33" s="1">
        <f>Table13456[[#This Row],[مبيعات محلية 14%]]*14%</f>
        <v>0</v>
      </c>
      <c r="P33" s="1">
        <f>Table13456[[#This Row],[مبيعات محلية 14%]]*14%</f>
        <v>0</v>
      </c>
      <c r="Q33" s="1">
        <f>Table13456[[#This Row],[مشتريات محلية 14%]]+Table13456[[#This Row],[مشتريات معفية]]+Table13456[[#This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5</v>
      </c>
      <c r="F34" s="1">
        <f>Table13456[[#This Row],[مبيعات محلية 14%]]*14%</f>
        <v>0</v>
      </c>
      <c r="I34" s="1">
        <f>Table13456[[#This Row],[مبيعات جدول 5% ]]*5%</f>
        <v>0</v>
      </c>
      <c r="K34" s="1">
        <f>Table13456[[#This Row],[مبيعات محلية 14%]]+Table13456[[#This Row],[مبيعات معفية]]+Table13456[[#This Row],[مبيعات جدول 5% ]]+Table13456[[#This Row],[مبيعات تصدير]]</f>
        <v>0</v>
      </c>
      <c r="M34" s="1">
        <f>Table13456[[#This Row],[مبيعات محلية 14%]]*14%</f>
        <v>0</v>
      </c>
      <c r="P34" s="1">
        <f>Table13456[[#This Row],[مبيعات محلية 14%]]*14%</f>
        <v>0</v>
      </c>
      <c r="Q34" s="1">
        <f>Table13456[[#This Row],[مشتريات محلية 14%]]+Table13456[[#This Row],[مشتريات معفية]]+Table13456[[#This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5</v>
      </c>
      <c r="F35" s="1">
        <f>Table13456[[#This Row],[مبيعات محلية 14%]]*14%</f>
        <v>0</v>
      </c>
      <c r="I35" s="1">
        <f>Table13456[[#This Row],[مبيعات جدول 5% ]]*5%</f>
        <v>0</v>
      </c>
      <c r="K35" s="1">
        <f>Table13456[[#This Row],[مبيعات محلية 14%]]+Table13456[[#This Row],[مبيعات معفية]]+Table13456[[#This Row],[مبيعات جدول 5% ]]+Table13456[[#This Row],[مبيعات تصدير]]</f>
        <v>0</v>
      </c>
      <c r="M35" s="1">
        <f>Table13456[[#This Row],[مبيعات محلية 14%]]*14%</f>
        <v>0</v>
      </c>
      <c r="P35" s="1">
        <f>Table13456[[#This Row],[مبيعات محلية 14%]]*14%</f>
        <v>0</v>
      </c>
      <c r="Q35" s="1">
        <f>Table13456[[#This Row],[مشتريات محلية 14%]]+Table13456[[#This Row],[مشتريات معفية]]+Table13456[[#This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5</v>
      </c>
      <c r="F36" s="1">
        <f>Table13456[[#This Row],[مبيعات محلية 14%]]*14%</f>
        <v>0</v>
      </c>
      <c r="I36" s="1">
        <f>Table13456[[#This Row],[مبيعات جدول 5% ]]*5%</f>
        <v>0</v>
      </c>
      <c r="K36" s="1">
        <f>Table13456[[#This Row],[مبيعات محلية 14%]]+Table13456[[#This Row],[مبيعات معفية]]+Table13456[[#This Row],[مبيعات جدول 5% ]]+Table13456[[#This Row],[مبيعات تصدير]]</f>
        <v>0</v>
      </c>
      <c r="M36" s="1">
        <f>Table13456[[#This Row],[مبيعات محلية 14%]]*14%</f>
        <v>0</v>
      </c>
      <c r="P36" s="1">
        <f>Table13456[[#This Row],[مبيعات محلية 14%]]*14%</f>
        <v>0</v>
      </c>
      <c r="Q36" s="1">
        <f>Table13456[[#This Row],[مشتريات محلية 14%]]+Table13456[[#This Row],[مشتريات معفية]]+Table13456[[#This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5</v>
      </c>
      <c r="F37" s="1">
        <f>Table13456[[#This Row],[مبيعات محلية 14%]]*14%</f>
        <v>0</v>
      </c>
      <c r="I37" s="1">
        <f>Table13456[[#This Row],[مبيعات جدول 5% ]]*5%</f>
        <v>0</v>
      </c>
      <c r="K37" s="1">
        <f>Table13456[[#This Row],[مبيعات محلية 14%]]+Table13456[[#This Row],[مبيعات معفية]]+Table13456[[#This Row],[مبيعات جدول 5% ]]+Table13456[[#This Row],[مبيعات تصدير]]</f>
        <v>0</v>
      </c>
      <c r="M37" s="1">
        <f>Table13456[[#This Row],[مبيعات محلية 14%]]*14%</f>
        <v>0</v>
      </c>
      <c r="P37" s="1">
        <f>Table13456[[#This Row],[مبيعات محلية 14%]]*14%</f>
        <v>0</v>
      </c>
      <c r="Q37" s="1">
        <f>Table13456[[#This Row],[مشتريات محلية 14%]]+Table13456[[#This Row],[مشتريات معفية]]+Table13456[[#This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5</v>
      </c>
      <c r="F38" s="1">
        <f>Table13456[[#This Row],[مبيعات محلية 14%]]*14%</f>
        <v>0</v>
      </c>
      <c r="I38" s="1">
        <f>Table13456[[#This Row],[مبيعات جدول 5% ]]*5%</f>
        <v>0</v>
      </c>
      <c r="K38" s="1">
        <f>Table13456[[#This Row],[مبيعات محلية 14%]]+Table13456[[#This Row],[مبيعات معفية]]+Table13456[[#This Row],[مبيعات جدول 5% ]]+Table13456[[#This Row],[مبيعات تصدير]]</f>
        <v>0</v>
      </c>
      <c r="M38" s="1">
        <f>Table13456[[#This Row],[مبيعات محلية 14%]]*14%</f>
        <v>0</v>
      </c>
      <c r="P38" s="1">
        <f>Table13456[[#This Row],[مبيعات محلية 14%]]*14%</f>
        <v>0</v>
      </c>
      <c r="Q38" s="1">
        <f>Table13456[[#This Row],[مشتريات محلية 14%]]+Table13456[[#This Row],[مشتريات معفية]]+Table13456[[#This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5</v>
      </c>
      <c r="F39" s="1">
        <f>Table13456[[#This Row],[مبيعات محلية 14%]]*14%</f>
        <v>0</v>
      </c>
      <c r="I39" s="1">
        <f>Table13456[[#This Row],[مبيعات جدول 5% ]]*5%</f>
        <v>0</v>
      </c>
      <c r="K39" s="1">
        <f>Table13456[[#This Row],[مبيعات محلية 14%]]+Table13456[[#This Row],[مبيعات معفية]]+Table13456[[#This Row],[مبيعات جدول 5% ]]+Table13456[[#This Row],[مبيعات تصدير]]</f>
        <v>0</v>
      </c>
      <c r="M39" s="1">
        <f>Table13456[[#This Row],[مبيعات محلية 14%]]*14%</f>
        <v>0</v>
      </c>
      <c r="P39" s="1">
        <f>Table13456[[#This Row],[مبيعات محلية 14%]]*14%</f>
        <v>0</v>
      </c>
      <c r="Q39" s="1">
        <f>Table13456[[#This Row],[مشتريات محلية 14%]]+Table13456[[#This Row],[مشتريات معفية]]+Table13456[[#This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5</v>
      </c>
      <c r="F40" s="1">
        <f>Table13456[[#This Row],[مبيعات محلية 14%]]*14%</f>
        <v>0</v>
      </c>
      <c r="I40" s="1">
        <f>Table13456[[#This Row],[مبيعات جدول 5% ]]*5%</f>
        <v>0</v>
      </c>
      <c r="K40" s="1">
        <f>Table13456[[#This Row],[مبيعات محلية 14%]]+Table13456[[#This Row],[مبيعات معفية]]+Table13456[[#This Row],[مبيعات جدول 5% ]]+Table13456[[#This Row],[مبيعات تصدير]]</f>
        <v>0</v>
      </c>
      <c r="M40" s="1">
        <f>Table13456[[#This Row],[مبيعات محلية 14%]]*14%</f>
        <v>0</v>
      </c>
      <c r="P40" s="1">
        <f>Table13456[[#This Row],[مبيعات محلية 14%]]*14%</f>
        <v>0</v>
      </c>
      <c r="Q40" s="1">
        <f>Table13456[[#This Row],[مشتريات محلية 14%]]+Table13456[[#This Row],[مشتريات معفية]]+Table13456[[#This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5</v>
      </c>
      <c r="F41" s="1">
        <f>Table13456[[#This Row],[مبيعات محلية 14%]]*14%</f>
        <v>0</v>
      </c>
      <c r="I41" s="1">
        <f>Table13456[[#This Row],[مبيعات جدول 5% ]]*5%</f>
        <v>0</v>
      </c>
      <c r="K41" s="1">
        <f>Table13456[[#This Row],[مبيعات محلية 14%]]+Table13456[[#This Row],[مبيعات معفية]]+Table13456[[#This Row],[مبيعات جدول 5% ]]+Table13456[[#This Row],[مبيعات تصدير]]</f>
        <v>0</v>
      </c>
      <c r="M41" s="1">
        <f>Table13456[[#This Row],[مبيعات محلية 14%]]*14%</f>
        <v>0</v>
      </c>
      <c r="P41" s="1">
        <f>Table13456[[#This Row],[مبيعات محلية 14%]]*14%</f>
        <v>0</v>
      </c>
      <c r="Q41" s="1">
        <f>Table13456[[#This Row],[مشتريات محلية 14%]]+Table13456[[#This Row],[مشتريات معفية]]+Table13456[[#This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5</v>
      </c>
      <c r="F42" s="1">
        <f>Table13456[[#This Row],[مبيعات محلية 14%]]*14%</f>
        <v>0</v>
      </c>
      <c r="I42" s="1">
        <f>Table13456[[#This Row],[مبيعات جدول 5% ]]*5%</f>
        <v>0</v>
      </c>
      <c r="K42" s="1">
        <f>Table13456[[#This Row],[مبيعات محلية 14%]]+Table13456[[#This Row],[مبيعات معفية]]+Table13456[[#This Row],[مبيعات جدول 5% ]]+Table13456[[#This Row],[مبيعات تصدير]]</f>
        <v>0</v>
      </c>
      <c r="M42" s="1">
        <f>Table13456[[#This Row],[مبيعات محلية 14%]]*14%</f>
        <v>0</v>
      </c>
      <c r="P42" s="1">
        <f>Table13456[[#This Row],[مبيعات محلية 14%]]*14%</f>
        <v>0</v>
      </c>
      <c r="Q42" s="1">
        <f>Table13456[[#This Row],[مشتريات محلية 14%]]+Table13456[[#This Row],[مشتريات معفية]]+Table13456[[#This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5</v>
      </c>
      <c r="F43" s="1">
        <f>Table13456[[#This Row],[مبيعات محلية 14%]]*14%</f>
        <v>0</v>
      </c>
      <c r="I43" s="1">
        <f>Table13456[[#This Row],[مبيعات جدول 5% ]]*5%</f>
        <v>0</v>
      </c>
      <c r="K43" s="1">
        <f>Table13456[[#This Row],[مبيعات محلية 14%]]+Table13456[[#This Row],[مبيعات معفية]]+Table13456[[#This Row],[مبيعات جدول 5% ]]+Table13456[[#This Row],[مبيعات تصدير]]</f>
        <v>0</v>
      </c>
      <c r="M43" s="1">
        <f>Table13456[[#This Row],[مبيعات محلية 14%]]*14%</f>
        <v>0</v>
      </c>
      <c r="P43" s="1">
        <f>Table13456[[#This Row],[مبيعات محلية 14%]]*14%</f>
        <v>0</v>
      </c>
      <c r="Q43" s="1">
        <f>Table13456[[#This Row],[مشتريات محلية 14%]]+Table13456[[#This Row],[مشتريات معفية]]+Table13456[[#This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5</v>
      </c>
      <c r="F44" s="1">
        <f>Table13456[[#This Row],[مبيعات محلية 14%]]*14%</f>
        <v>0</v>
      </c>
      <c r="I44" s="1">
        <f>Table13456[[#This Row],[مبيعات جدول 5% ]]*5%</f>
        <v>0</v>
      </c>
      <c r="K44" s="1">
        <f>Table13456[[#This Row],[مبيعات محلية 14%]]+Table13456[[#This Row],[مبيعات معفية]]+Table13456[[#This Row],[مبيعات جدول 5% ]]+Table13456[[#This Row],[مبيعات تصدير]]</f>
        <v>0</v>
      </c>
      <c r="M44" s="1">
        <f>Table13456[[#This Row],[مبيعات محلية 14%]]*14%</f>
        <v>0</v>
      </c>
      <c r="P44" s="1">
        <f>Table13456[[#This Row],[مبيعات محلية 14%]]*14%</f>
        <v>0</v>
      </c>
      <c r="Q44" s="1">
        <f>Table13456[[#This Row],[مشتريات محلية 14%]]+Table13456[[#This Row],[مشتريات معفية]]+Table13456[[#This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5</v>
      </c>
      <c r="F45" s="1">
        <f>Table13456[[#This Row],[مبيعات محلية 14%]]*14%</f>
        <v>0</v>
      </c>
      <c r="I45" s="1">
        <f>Table13456[[#This Row],[مبيعات جدول 5% ]]*5%</f>
        <v>0</v>
      </c>
      <c r="K45" s="1">
        <f>Table13456[[#This Row],[مبيعات محلية 14%]]+Table13456[[#This Row],[مبيعات معفية]]+Table13456[[#This Row],[مبيعات جدول 5% ]]+Table13456[[#This Row],[مبيعات تصدير]]</f>
        <v>0</v>
      </c>
      <c r="M45" s="1">
        <f>Table13456[[#This Row],[مبيعات محلية 14%]]*14%</f>
        <v>0</v>
      </c>
      <c r="P45" s="1">
        <f>Table13456[[#This Row],[مبيعات محلية 14%]]*14%</f>
        <v>0</v>
      </c>
      <c r="Q45" s="1">
        <f>Table13456[[#This Row],[مشتريات محلية 14%]]+Table13456[[#This Row],[مشتريات معفية]]+Table13456[[#This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5</v>
      </c>
      <c r="F46" s="1">
        <f>Table13456[[#This Row],[مبيعات محلية 14%]]*14%</f>
        <v>0</v>
      </c>
      <c r="I46" s="1">
        <f>Table13456[[#This Row],[مبيعات جدول 5% ]]*5%</f>
        <v>0</v>
      </c>
      <c r="K46" s="1">
        <f>Table13456[[#This Row],[مبيعات محلية 14%]]+Table13456[[#This Row],[مبيعات معفية]]+Table13456[[#This Row],[مبيعات جدول 5% ]]+Table13456[[#This Row],[مبيعات تصدير]]</f>
        <v>0</v>
      </c>
      <c r="M46" s="1">
        <f>Table13456[[#This Row],[مبيعات محلية 14%]]*14%</f>
        <v>0</v>
      </c>
      <c r="P46" s="1">
        <f>Table13456[[#This Row],[مبيعات محلية 14%]]*14%</f>
        <v>0</v>
      </c>
      <c r="Q46" s="1">
        <f>Table13456[[#This Row],[مشتريات محلية 14%]]+Table13456[[#This Row],[مشتريات معفية]]+Table13456[[#This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5</v>
      </c>
      <c r="F47" s="1">
        <f>Table13456[[#This Row],[مبيعات محلية 14%]]*14%</f>
        <v>0</v>
      </c>
      <c r="I47" s="1">
        <f>Table13456[[#This Row],[مبيعات جدول 5% ]]*5%</f>
        <v>0</v>
      </c>
      <c r="K47" s="1">
        <f>Table13456[[#This Row],[مبيعات محلية 14%]]+Table13456[[#This Row],[مبيعات معفية]]+Table13456[[#This Row],[مبيعات جدول 5% ]]+Table13456[[#This Row],[مبيعات تصدير]]</f>
        <v>0</v>
      </c>
      <c r="M47" s="1">
        <f>Table13456[[#This Row],[مبيعات محلية 14%]]*14%</f>
        <v>0</v>
      </c>
      <c r="P47" s="1">
        <f>Table13456[[#This Row],[مبيعات محلية 14%]]*14%</f>
        <v>0</v>
      </c>
      <c r="Q47" s="1">
        <f>Table13456[[#This Row],[مشتريات محلية 14%]]+Table13456[[#This Row],[مشتريات معفية]]+Table13456[[#This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5</v>
      </c>
      <c r="F48" s="1">
        <f>Table13456[[#This Row],[مبيعات محلية 14%]]*14%</f>
        <v>0</v>
      </c>
      <c r="I48" s="1">
        <f>Table13456[[#This Row],[مبيعات جدول 5% ]]*5%</f>
        <v>0</v>
      </c>
      <c r="K48" s="1">
        <f>Table13456[[#This Row],[مبيعات محلية 14%]]+Table13456[[#This Row],[مبيعات معفية]]+Table13456[[#This Row],[مبيعات جدول 5% ]]+Table13456[[#This Row],[مبيعات تصدير]]</f>
        <v>0</v>
      </c>
      <c r="M48" s="1">
        <f>Table13456[[#This Row],[مبيعات محلية 14%]]*14%</f>
        <v>0</v>
      </c>
      <c r="P48" s="1">
        <f>Table13456[[#This Row],[مبيعات محلية 14%]]*14%</f>
        <v>0</v>
      </c>
      <c r="Q48" s="1">
        <f>Table13456[[#This Row],[مشتريات محلية 14%]]+Table13456[[#This Row],[مشتريات معفية]]+Table13456[[#This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5</v>
      </c>
      <c r="F49" s="1">
        <f>Table13456[[#This Row],[مبيعات محلية 14%]]*14%</f>
        <v>0</v>
      </c>
      <c r="I49" s="1">
        <f>Table13456[[#This Row],[مبيعات جدول 5% ]]*5%</f>
        <v>0</v>
      </c>
      <c r="K49" s="1">
        <f>Table13456[[#This Row],[مبيعات محلية 14%]]+Table13456[[#This Row],[مبيعات معفية]]+Table13456[[#This Row],[مبيعات جدول 5% ]]+Table13456[[#This Row],[مبيعات تصدير]]</f>
        <v>0</v>
      </c>
      <c r="M49" s="1">
        <f>Table13456[[#This Row],[مبيعات محلية 14%]]*14%</f>
        <v>0</v>
      </c>
      <c r="P49" s="1">
        <f>Table13456[[#This Row],[مبيعات محلية 14%]]*14%</f>
        <v>0</v>
      </c>
      <c r="Q49" s="1">
        <f>Table13456[[#This Row],[مشتريات محلية 14%]]+Table13456[[#This Row],[مشتريات معفية]]+Table13456[[#This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5</v>
      </c>
      <c r="F50" s="1">
        <f>Table13456[[#This Row],[مبيعات محلية 14%]]*14%</f>
        <v>0</v>
      </c>
      <c r="I50" s="1">
        <f>Table13456[[#This Row],[مبيعات جدول 5% ]]*5%</f>
        <v>0</v>
      </c>
      <c r="K50" s="1">
        <f>Table13456[[#This Row],[مبيعات محلية 14%]]+Table13456[[#This Row],[مبيعات معفية]]+Table13456[[#This Row],[مبيعات جدول 5% ]]+Table13456[[#This Row],[مبيعات تصدير]]</f>
        <v>0</v>
      </c>
      <c r="M50" s="1">
        <f>Table13456[[#This Row],[مبيعات محلية 14%]]*14%</f>
        <v>0</v>
      </c>
      <c r="P50" s="1">
        <f>Table13456[[#This Row],[مبيعات محلية 14%]]*14%</f>
        <v>0</v>
      </c>
      <c r="Q50" s="1">
        <f>Table13456[[#This Row],[مشتريات محلية 14%]]+Table13456[[#This Row],[مشتريات معفية]]+Table13456[[#This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5</v>
      </c>
      <c r="F51" s="1">
        <f>Table13456[[#This Row],[مبيعات محلية 14%]]*14%</f>
        <v>0</v>
      </c>
      <c r="I51" s="1">
        <f>Table13456[[#This Row],[مبيعات جدول 5% ]]*5%</f>
        <v>0</v>
      </c>
      <c r="K51" s="1">
        <f>Table13456[[#This Row],[مبيعات محلية 14%]]+Table13456[[#This Row],[مبيعات معفية]]+Table13456[[#This Row],[مبيعات جدول 5% ]]+Table13456[[#This Row],[مبيعات تصدير]]</f>
        <v>0</v>
      </c>
      <c r="M51" s="1">
        <f>Table13456[[#This Row],[مبيعات محلية 14%]]*14%</f>
        <v>0</v>
      </c>
      <c r="P51" s="1">
        <f>Table13456[[#This Row],[مبيعات محلية 14%]]*14%</f>
        <v>0</v>
      </c>
      <c r="Q51" s="1">
        <f>Table13456[[#This Row],[مشتريات محلية 14%]]+Table13456[[#This Row],[مشتريات معفية]]+Table13456[[#This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5</v>
      </c>
      <c r="F52" s="1">
        <f>Table13456[[#This Row],[مبيعات محلية 14%]]*14%</f>
        <v>0</v>
      </c>
      <c r="I52" s="1">
        <f>Table13456[[#This Row],[مبيعات جدول 5% ]]*5%</f>
        <v>0</v>
      </c>
      <c r="K52" s="1">
        <f>Table13456[[#This Row],[مبيعات محلية 14%]]+Table13456[[#This Row],[مبيعات معفية]]+Table13456[[#This Row],[مبيعات جدول 5% ]]+Table13456[[#This Row],[مبيعات تصدير]]</f>
        <v>0</v>
      </c>
      <c r="M52" s="1">
        <f>Table13456[[#This Row],[مبيعات محلية 14%]]*14%</f>
        <v>0</v>
      </c>
      <c r="P52" s="1">
        <f>Table13456[[#This Row],[مبيعات محلية 14%]]*14%</f>
        <v>0</v>
      </c>
      <c r="Q52" s="1">
        <f>Table13456[[#This Row],[مشتريات محلية 14%]]+Table13456[[#This Row],[مشتريات معفية]]+Table13456[[#This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5</v>
      </c>
      <c r="F53" s="1">
        <f>Table13456[[#This Row],[مبيعات محلية 14%]]*14%</f>
        <v>0</v>
      </c>
      <c r="I53" s="1">
        <f>Table13456[[#This Row],[مبيعات جدول 5% ]]*5%</f>
        <v>0</v>
      </c>
      <c r="K53" s="1">
        <f>Table13456[[#This Row],[مبيعات محلية 14%]]+Table13456[[#This Row],[مبيعات معفية]]+Table13456[[#This Row],[مبيعات جدول 5% ]]+Table13456[[#This Row],[مبيعات تصدير]]</f>
        <v>0</v>
      </c>
      <c r="M53" s="1">
        <f>Table13456[[#This Row],[مبيعات محلية 14%]]*14%</f>
        <v>0</v>
      </c>
      <c r="P53" s="1">
        <f>Table13456[[#This Row],[مبيعات محلية 14%]]*14%</f>
        <v>0</v>
      </c>
      <c r="Q53" s="1">
        <f>Table13456[[#This Row],[مشتريات محلية 14%]]+Table13456[[#This Row],[مشتريات معفية]]+Table13456[[#This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5</v>
      </c>
      <c r="F54" s="1">
        <f>Table13456[[#This Row],[مبيعات محلية 14%]]*14%</f>
        <v>0</v>
      </c>
      <c r="I54" s="1">
        <f>Table13456[[#This Row],[مبيعات جدول 5% ]]*5%</f>
        <v>0</v>
      </c>
      <c r="K54" s="1">
        <f>Table13456[[#This Row],[مبيعات محلية 14%]]+Table13456[[#This Row],[مبيعات معفية]]+Table13456[[#This Row],[مبيعات جدول 5% ]]+Table13456[[#This Row],[مبيعات تصدير]]</f>
        <v>0</v>
      </c>
      <c r="M54" s="1">
        <f>Table13456[[#This Row],[مبيعات محلية 14%]]*14%</f>
        <v>0</v>
      </c>
      <c r="P54" s="1">
        <f>Table13456[[#This Row],[مبيعات محلية 14%]]*14%</f>
        <v>0</v>
      </c>
      <c r="Q54" s="1">
        <f>Table13456[[#This Row],[مشتريات محلية 14%]]+Table13456[[#This Row],[مشتريات معفية]]+Table13456[[#This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5</v>
      </c>
      <c r="F55" s="1">
        <f>Table13456[[#This Row],[مبيعات محلية 14%]]*14%</f>
        <v>0</v>
      </c>
      <c r="I55" s="1">
        <f>Table13456[[#This Row],[مبيعات جدول 5% ]]*5%</f>
        <v>0</v>
      </c>
      <c r="K55" s="1">
        <f>Table13456[[#This Row],[مبيعات محلية 14%]]+Table13456[[#This Row],[مبيعات معفية]]+Table13456[[#This Row],[مبيعات جدول 5% ]]+Table13456[[#This Row],[مبيعات تصدير]]</f>
        <v>0</v>
      </c>
      <c r="M55" s="1">
        <f>Table13456[[#This Row],[مبيعات محلية 14%]]*14%</f>
        <v>0</v>
      </c>
      <c r="P55" s="1">
        <f>Table13456[[#This Row],[مبيعات محلية 14%]]*14%</f>
        <v>0</v>
      </c>
      <c r="Q55" s="1">
        <f>Table13456[[#This Row],[مشتريات محلية 14%]]+Table13456[[#This Row],[مشتريات معفية]]+Table13456[[#This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5</v>
      </c>
      <c r="F56" s="1">
        <f>Table13456[[#This Row],[مبيعات محلية 14%]]*14%</f>
        <v>0</v>
      </c>
      <c r="I56" s="1">
        <f>Table13456[[#This Row],[مبيعات جدول 5% ]]*5%</f>
        <v>0</v>
      </c>
      <c r="K56" s="1">
        <f>Table13456[[#This Row],[مبيعات محلية 14%]]+Table13456[[#This Row],[مبيعات معفية]]+Table13456[[#This Row],[مبيعات جدول 5% ]]+Table13456[[#This Row],[مبيعات تصدير]]</f>
        <v>0</v>
      </c>
      <c r="M56" s="1">
        <f>Table13456[[#This Row],[مبيعات محلية 14%]]*14%</f>
        <v>0</v>
      </c>
      <c r="P56" s="1">
        <f>Table13456[[#This Row],[مبيعات محلية 14%]]*14%</f>
        <v>0</v>
      </c>
      <c r="Q56" s="1">
        <f>Table13456[[#This Row],[مشتريات محلية 14%]]+Table13456[[#This Row],[مشتريات معفية]]+Table13456[[#This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5</v>
      </c>
      <c r="F57" s="1">
        <f>Table13456[[#This Row],[مبيعات محلية 14%]]*14%</f>
        <v>0</v>
      </c>
      <c r="I57" s="1">
        <f>Table13456[[#This Row],[مبيعات جدول 5% ]]*5%</f>
        <v>0</v>
      </c>
      <c r="K57" s="1">
        <f>Table13456[[#This Row],[مبيعات محلية 14%]]+Table13456[[#This Row],[مبيعات معفية]]+Table13456[[#This Row],[مبيعات جدول 5% ]]+Table13456[[#This Row],[مبيعات تصدير]]</f>
        <v>0</v>
      </c>
      <c r="M57" s="1">
        <f>Table13456[[#This Row],[مبيعات محلية 14%]]*14%</f>
        <v>0</v>
      </c>
      <c r="P57" s="1">
        <f>Table13456[[#This Row],[مبيعات محلية 14%]]*14%</f>
        <v>0</v>
      </c>
      <c r="Q57" s="1">
        <f>Table13456[[#This Row],[مشتريات محلية 14%]]+Table13456[[#This Row],[مشتريات معفية]]+Table13456[[#This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5</v>
      </c>
      <c r="F58" s="1">
        <f>Table13456[[#This Row],[مبيعات محلية 14%]]*14%</f>
        <v>0</v>
      </c>
      <c r="I58" s="1">
        <f>Table13456[[#This Row],[مبيعات جدول 5% ]]*5%</f>
        <v>0</v>
      </c>
      <c r="K58" s="1">
        <f>Table13456[[#This Row],[مبيعات محلية 14%]]+Table13456[[#This Row],[مبيعات معفية]]+Table13456[[#This Row],[مبيعات جدول 5% ]]+Table13456[[#This Row],[مبيعات تصدير]]</f>
        <v>0</v>
      </c>
      <c r="M58" s="1">
        <f>Table13456[[#This Row],[مبيعات محلية 14%]]*14%</f>
        <v>0</v>
      </c>
      <c r="P58" s="1">
        <f>Table13456[[#This Row],[مبيعات محلية 14%]]*14%</f>
        <v>0</v>
      </c>
      <c r="Q58" s="1">
        <f>Table13456[[#This Row],[مشتريات محلية 14%]]+Table13456[[#This Row],[مشتريات معفية]]+Table13456[[#This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5</v>
      </c>
      <c r="F59" s="1">
        <f>Table13456[[#This Row],[مبيعات محلية 14%]]*14%</f>
        <v>0</v>
      </c>
      <c r="I59" s="1">
        <f>Table13456[[#This Row],[مبيعات جدول 5% ]]*5%</f>
        <v>0</v>
      </c>
      <c r="K59" s="1">
        <f>Table13456[[#This Row],[مبيعات محلية 14%]]+Table13456[[#This Row],[مبيعات معفية]]+Table13456[[#This Row],[مبيعات جدول 5% ]]+Table13456[[#This Row],[مبيعات تصدير]]</f>
        <v>0</v>
      </c>
      <c r="M59" s="1">
        <f>Table13456[[#This Row],[مبيعات محلية 14%]]*14%</f>
        <v>0</v>
      </c>
      <c r="P59" s="1">
        <f>Table13456[[#This Row],[مبيعات محلية 14%]]*14%</f>
        <v>0</v>
      </c>
      <c r="Q59" s="1">
        <f>Table13456[[#This Row],[مشتريات محلية 14%]]+Table13456[[#This Row],[مشتريات معفية]]+Table13456[[#This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5</v>
      </c>
      <c r="F60" s="1">
        <f>Table13456[[#This Row],[مبيعات محلية 14%]]*14%</f>
        <v>0</v>
      </c>
      <c r="I60" s="1">
        <f>Table13456[[#This Row],[مبيعات جدول 5% ]]*5%</f>
        <v>0</v>
      </c>
      <c r="K60" s="1">
        <f>Table13456[[#This Row],[مبيعات محلية 14%]]+Table13456[[#This Row],[مبيعات معفية]]+Table13456[[#This Row],[مبيعات جدول 5% ]]+Table13456[[#This Row],[مبيعات تصدير]]</f>
        <v>0</v>
      </c>
      <c r="M60" s="1">
        <f>Table13456[[#This Row],[مبيعات محلية 14%]]*14%</f>
        <v>0</v>
      </c>
      <c r="P60" s="1">
        <f>Table13456[[#This Row],[مبيعات محلية 14%]]*14%</f>
        <v>0</v>
      </c>
      <c r="Q60" s="1">
        <f>Table13456[[#This Row],[مشتريات محلية 14%]]+Table13456[[#This Row],[مشتريات معفية]]+Table13456[[#This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5</v>
      </c>
      <c r="F61" s="1">
        <f>Table13456[[#This Row],[مبيعات محلية 14%]]*14%</f>
        <v>0</v>
      </c>
      <c r="I61" s="1">
        <f>Table13456[[#This Row],[مبيعات جدول 5% ]]*5%</f>
        <v>0</v>
      </c>
      <c r="K61" s="1">
        <f>Table13456[[#This Row],[مبيعات محلية 14%]]+Table13456[[#This Row],[مبيعات معفية]]+Table13456[[#This Row],[مبيعات جدول 5% ]]+Table13456[[#This Row],[مبيعات تصدير]]</f>
        <v>0</v>
      </c>
      <c r="M61" s="1">
        <f>Table13456[[#This Row],[مبيعات محلية 14%]]*14%</f>
        <v>0</v>
      </c>
      <c r="P61" s="1">
        <f>Table13456[[#This Row],[مبيعات محلية 14%]]*14%</f>
        <v>0</v>
      </c>
      <c r="Q61" s="1">
        <f>Table13456[[#This Row],[مشتريات محلية 14%]]+Table13456[[#This Row],[مشتريات معفية]]+Table13456[[#This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5</v>
      </c>
      <c r="F62" s="1">
        <f>Table13456[[#This Row],[مبيعات محلية 14%]]*14%</f>
        <v>0</v>
      </c>
      <c r="I62" s="1">
        <f>Table13456[[#This Row],[مبيعات جدول 5% ]]*5%</f>
        <v>0</v>
      </c>
      <c r="K62" s="1">
        <f>Table13456[[#This Row],[مبيعات محلية 14%]]+Table13456[[#This Row],[مبيعات معفية]]+Table13456[[#This Row],[مبيعات جدول 5% ]]+Table13456[[#This Row],[مبيعات تصدير]]</f>
        <v>0</v>
      </c>
      <c r="M62" s="1">
        <f>Table13456[[#This Row],[مبيعات محلية 14%]]*14%</f>
        <v>0</v>
      </c>
      <c r="P62" s="1">
        <f>Table13456[[#This Row],[مبيعات محلية 14%]]*14%</f>
        <v>0</v>
      </c>
      <c r="Q62" s="1">
        <f>Table13456[[#This Row],[مشتريات محلية 14%]]+Table13456[[#This Row],[مشتريات معفية]]+Table13456[[#This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5</v>
      </c>
      <c r="F63" s="1">
        <f>Table13456[[#This Row],[مبيعات محلية 14%]]*14%</f>
        <v>0</v>
      </c>
      <c r="I63" s="1">
        <f>Table13456[[#This Row],[مبيعات جدول 5% ]]*5%</f>
        <v>0</v>
      </c>
      <c r="K63" s="1">
        <f>Table13456[[#This Row],[مبيعات محلية 14%]]+Table13456[[#This Row],[مبيعات معفية]]+Table13456[[#This Row],[مبيعات جدول 5% ]]+Table13456[[#This Row],[مبيعات تصدير]]</f>
        <v>0</v>
      </c>
      <c r="M63" s="1">
        <f>Table13456[[#This Row],[مبيعات محلية 14%]]*14%</f>
        <v>0</v>
      </c>
      <c r="P63" s="1">
        <f>Table13456[[#This Row],[مبيعات محلية 14%]]*14%</f>
        <v>0</v>
      </c>
      <c r="Q63" s="1">
        <f>Table13456[[#This Row],[مشتريات محلية 14%]]+Table13456[[#This Row],[مشتريات معفية]]+Table13456[[#This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5</v>
      </c>
      <c r="F64" s="1">
        <f>Table13456[[#This Row],[مبيعات محلية 14%]]*14%</f>
        <v>0</v>
      </c>
      <c r="I64" s="1">
        <f>Table13456[[#This Row],[مبيعات جدول 5% ]]*5%</f>
        <v>0</v>
      </c>
      <c r="K64" s="1">
        <f>Table13456[[#This Row],[مبيعات محلية 14%]]+Table13456[[#This Row],[مبيعات معفية]]+Table13456[[#This Row],[مبيعات جدول 5% ]]+Table13456[[#This Row],[مبيعات تصدير]]</f>
        <v>0</v>
      </c>
      <c r="M64" s="1">
        <f>Table13456[[#This Row],[مبيعات محلية 14%]]*14%</f>
        <v>0</v>
      </c>
      <c r="P64" s="1">
        <f>Table13456[[#This Row],[مبيعات محلية 14%]]*14%</f>
        <v>0</v>
      </c>
      <c r="Q64" s="1">
        <f>Table13456[[#This Row],[مشتريات محلية 14%]]+Table13456[[#This Row],[مشتريات معفية]]+Table13456[[#This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5</v>
      </c>
      <c r="F65" s="1">
        <f>Table13456[[#This Row],[مبيعات محلية 14%]]*14%</f>
        <v>0</v>
      </c>
      <c r="I65" s="1">
        <f>Table13456[[#This Row],[مبيعات جدول 5% ]]*5%</f>
        <v>0</v>
      </c>
      <c r="K65" s="1">
        <f>Table13456[[#This Row],[مبيعات محلية 14%]]+Table13456[[#This Row],[مبيعات معفية]]+Table13456[[#This Row],[مبيعات جدول 5% ]]+Table13456[[#This Row],[مبيعات تصدير]]</f>
        <v>0</v>
      </c>
      <c r="M65" s="1">
        <f>Table13456[[#This Row],[مبيعات محلية 14%]]*14%</f>
        <v>0</v>
      </c>
      <c r="P65" s="1">
        <f>Table13456[[#This Row],[مبيعات محلية 14%]]*14%</f>
        <v>0</v>
      </c>
      <c r="Q65" s="1">
        <f>Table13456[[#This Row],[مشتريات محلية 14%]]+Table13456[[#This Row],[مشتريات معفية]]+Table13456[[#This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5</v>
      </c>
      <c r="F66" s="1">
        <f>Table13456[[#This Row],[مبيعات محلية 14%]]*14%</f>
        <v>0</v>
      </c>
      <c r="I66" s="1">
        <f>Table13456[[#This Row],[مبيعات جدول 5% ]]*5%</f>
        <v>0</v>
      </c>
      <c r="K66" s="1">
        <f>Table13456[[#This Row],[مبيعات محلية 14%]]+Table13456[[#This Row],[مبيعات معفية]]+Table13456[[#This Row],[مبيعات جدول 5% ]]+Table13456[[#This Row],[مبيعات تصدير]]</f>
        <v>0</v>
      </c>
      <c r="M66" s="1">
        <f>Table13456[[#This Row],[مبيعات محلية 14%]]*14%</f>
        <v>0</v>
      </c>
      <c r="P66" s="1">
        <f>Table13456[[#This Row],[مبيعات محلية 14%]]*14%</f>
        <v>0</v>
      </c>
      <c r="Q66" s="1">
        <f>Table13456[[#This Row],[مشتريات محلية 14%]]+Table13456[[#This Row],[مشتريات معفية]]+Table13456[[#This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5</v>
      </c>
      <c r="F67" s="1">
        <f>Table13456[[#This Row],[مبيعات محلية 14%]]*14%</f>
        <v>0</v>
      </c>
      <c r="I67" s="1">
        <f>Table13456[[#This Row],[مبيعات جدول 5% ]]*5%</f>
        <v>0</v>
      </c>
      <c r="K67" s="1">
        <f>Table13456[[#This Row],[مبيعات محلية 14%]]+Table13456[[#This Row],[مبيعات معفية]]+Table13456[[#This Row],[مبيعات جدول 5% ]]+Table13456[[#This Row],[مبيعات تصدير]]</f>
        <v>0</v>
      </c>
      <c r="M67" s="1">
        <f>Table13456[[#This Row],[مبيعات محلية 14%]]*14%</f>
        <v>0</v>
      </c>
      <c r="P67" s="1">
        <f>Table13456[[#This Row],[مبيعات محلية 14%]]*14%</f>
        <v>0</v>
      </c>
      <c r="Q67" s="1">
        <f>Table13456[[#This Row],[مشتريات محلية 14%]]+Table13456[[#This Row],[مشتريات معفية]]+Table13456[[#This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5</v>
      </c>
      <c r="F68" s="1">
        <f>Table13456[[#This Row],[مبيعات محلية 14%]]*14%</f>
        <v>0</v>
      </c>
      <c r="I68" s="1">
        <f>Table13456[[#This Row],[مبيعات جدول 5% ]]*5%</f>
        <v>0</v>
      </c>
      <c r="K68" s="1">
        <f>Table13456[[#This Row],[مبيعات محلية 14%]]+Table13456[[#This Row],[مبيعات معفية]]+Table13456[[#This Row],[مبيعات جدول 5% ]]+Table13456[[#This Row],[مبيعات تصدير]]</f>
        <v>0</v>
      </c>
      <c r="M68" s="1">
        <f>Table13456[[#This Row],[مبيعات محلية 14%]]*14%</f>
        <v>0</v>
      </c>
      <c r="P68" s="1">
        <f>Table13456[[#This Row],[مبيعات محلية 14%]]*14%</f>
        <v>0</v>
      </c>
      <c r="Q68" s="1">
        <f>Table13456[[#This Row],[مشتريات محلية 14%]]+Table13456[[#This Row],[مشتريات معفية]]+Table13456[[#This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5</v>
      </c>
      <c r="F69" s="1">
        <f>Table13456[[#This Row],[مبيعات محلية 14%]]*14%</f>
        <v>0</v>
      </c>
      <c r="I69" s="1">
        <f>Table13456[[#This Row],[مبيعات جدول 5% ]]*5%</f>
        <v>0</v>
      </c>
      <c r="K69" s="1">
        <f>Table13456[[#This Row],[مبيعات محلية 14%]]+Table13456[[#This Row],[مبيعات معفية]]+Table13456[[#This Row],[مبيعات جدول 5% ]]+Table13456[[#This Row],[مبيعات تصدير]]</f>
        <v>0</v>
      </c>
      <c r="M69" s="1">
        <f>Table13456[[#This Row],[مبيعات محلية 14%]]*14%</f>
        <v>0</v>
      </c>
      <c r="P69" s="1">
        <f>Table13456[[#This Row],[مبيعات محلية 14%]]*14%</f>
        <v>0</v>
      </c>
      <c r="Q69" s="1">
        <f>Table13456[[#This Row],[مشتريات محلية 14%]]+Table13456[[#This Row],[مشتريات معفية]]+Table13456[[#This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5</v>
      </c>
      <c r="F70" s="1">
        <f>Table13456[[#This Row],[مبيعات محلية 14%]]*14%</f>
        <v>0</v>
      </c>
      <c r="I70" s="1">
        <f>Table13456[[#This Row],[مبيعات جدول 5% ]]*5%</f>
        <v>0</v>
      </c>
      <c r="K70" s="1">
        <f>Table13456[[#This Row],[مبيعات محلية 14%]]+Table13456[[#This Row],[مبيعات معفية]]+Table13456[[#This Row],[مبيعات جدول 5% ]]+Table13456[[#This Row],[مبيعات تصدير]]</f>
        <v>0</v>
      </c>
      <c r="M70" s="1">
        <f>Table13456[[#This Row],[مبيعات محلية 14%]]*14%</f>
        <v>0</v>
      </c>
      <c r="P70" s="1">
        <f>Table13456[[#This Row],[مبيعات محلية 14%]]*14%</f>
        <v>0</v>
      </c>
      <c r="Q70" s="1">
        <f>Table13456[[#This Row],[مشتريات محلية 14%]]+Table13456[[#This Row],[مشتريات معفية]]+Table13456[[#This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5</v>
      </c>
      <c r="F71" s="1">
        <f>Table13456[[#This Row],[مبيعات محلية 14%]]*14%</f>
        <v>0</v>
      </c>
      <c r="I71" s="1">
        <f>Table13456[[#This Row],[مبيعات جدول 5% ]]*5%</f>
        <v>0</v>
      </c>
      <c r="K71" s="1">
        <f>Table13456[[#This Row],[مبيعات محلية 14%]]+Table13456[[#This Row],[مبيعات معفية]]+Table13456[[#This Row],[مبيعات جدول 5% ]]+Table13456[[#This Row],[مبيعات تصدير]]</f>
        <v>0</v>
      </c>
      <c r="M71" s="1">
        <f>Table13456[[#This Row],[مبيعات محلية 14%]]*14%</f>
        <v>0</v>
      </c>
      <c r="P71" s="1">
        <f>Table13456[[#This Row],[مبيعات محلية 14%]]*14%</f>
        <v>0</v>
      </c>
      <c r="Q71" s="1">
        <f>Table13456[[#This Row],[مشتريات محلية 14%]]+Table13456[[#This Row],[مشتريات معفية]]+Table13456[[#This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5</v>
      </c>
      <c r="F72" s="1">
        <f>Table13456[[#This Row],[مبيعات محلية 14%]]*14%</f>
        <v>0</v>
      </c>
      <c r="I72" s="1">
        <f>Table13456[[#This Row],[مبيعات جدول 5% ]]*5%</f>
        <v>0</v>
      </c>
      <c r="K72" s="1">
        <f>Table13456[[#This Row],[مبيعات محلية 14%]]+Table13456[[#This Row],[مبيعات معفية]]+Table13456[[#This Row],[مبيعات جدول 5% ]]+Table13456[[#This Row],[مبيعات تصدير]]</f>
        <v>0</v>
      </c>
      <c r="M72" s="1">
        <f>Table13456[[#This Row],[مبيعات محلية 14%]]*14%</f>
        <v>0</v>
      </c>
      <c r="P72" s="1">
        <f>Table13456[[#This Row],[مبيعات محلية 14%]]*14%</f>
        <v>0</v>
      </c>
      <c r="Q72" s="1">
        <f>Table13456[[#This Row],[مشتريات محلية 14%]]+Table13456[[#This Row],[مشتريات معفية]]+Table13456[[#This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5</v>
      </c>
      <c r="F73" s="1">
        <f>Table13456[[#This Row],[مبيعات محلية 14%]]*14%</f>
        <v>0</v>
      </c>
      <c r="I73" s="1">
        <f>Table13456[[#This Row],[مبيعات جدول 5% ]]*5%</f>
        <v>0</v>
      </c>
      <c r="K73" s="1">
        <f>Table13456[[#This Row],[مبيعات محلية 14%]]+Table13456[[#This Row],[مبيعات معفية]]+Table13456[[#This Row],[مبيعات جدول 5% ]]+Table13456[[#This Row],[مبيعات تصدير]]</f>
        <v>0</v>
      </c>
      <c r="M73" s="1">
        <f>Table13456[[#This Row],[مبيعات محلية 14%]]*14%</f>
        <v>0</v>
      </c>
      <c r="P73" s="1">
        <f>Table13456[[#This Row],[مبيعات محلية 14%]]*14%</f>
        <v>0</v>
      </c>
      <c r="Q73" s="1">
        <f>Table13456[[#This Row],[مشتريات محلية 14%]]+Table13456[[#This Row],[مشتريات معفية]]+Table13456[[#This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5</v>
      </c>
      <c r="F74" s="1">
        <f>Table13456[[#This Row],[مبيعات محلية 14%]]*14%</f>
        <v>0</v>
      </c>
      <c r="I74" s="1">
        <f>Table13456[[#This Row],[مبيعات جدول 5% ]]*5%</f>
        <v>0</v>
      </c>
      <c r="K74" s="1">
        <f>Table13456[[#This Row],[مبيعات محلية 14%]]+Table13456[[#This Row],[مبيعات معفية]]+Table13456[[#This Row],[مبيعات جدول 5% ]]+Table13456[[#This Row],[مبيعات تصدير]]</f>
        <v>0</v>
      </c>
      <c r="M74" s="1">
        <f>Table13456[[#This Row],[مبيعات محلية 14%]]*14%</f>
        <v>0</v>
      </c>
      <c r="P74" s="1">
        <f>Table13456[[#This Row],[مبيعات محلية 14%]]*14%</f>
        <v>0</v>
      </c>
      <c r="Q74" s="1">
        <f>Table13456[[#This Row],[مشتريات محلية 14%]]+Table13456[[#This Row],[مشتريات معفية]]+Table13456[[#This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5</v>
      </c>
      <c r="F75" s="1">
        <f>Table13456[[#This Row],[مبيعات محلية 14%]]*14%</f>
        <v>0</v>
      </c>
      <c r="I75" s="1">
        <f>Table13456[[#This Row],[مبيعات جدول 5% ]]*5%</f>
        <v>0</v>
      </c>
      <c r="K75" s="1">
        <f>Table13456[[#This Row],[مبيعات محلية 14%]]+Table13456[[#This Row],[مبيعات معفية]]+Table13456[[#This Row],[مبيعات جدول 5% ]]+Table13456[[#This Row],[مبيعات تصدير]]</f>
        <v>0</v>
      </c>
      <c r="M75" s="1">
        <f>Table13456[[#This Row],[مبيعات محلية 14%]]*14%</f>
        <v>0</v>
      </c>
      <c r="P75" s="1">
        <f>Table13456[[#This Row],[مبيعات محلية 14%]]*14%</f>
        <v>0</v>
      </c>
      <c r="Q75" s="1">
        <f>Table13456[[#This Row],[مشتريات محلية 14%]]+Table13456[[#This Row],[مشتريات معفية]]+Table13456[[#This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5</v>
      </c>
      <c r="F76" s="1">
        <f>Table13456[[#This Row],[مبيعات محلية 14%]]*14%</f>
        <v>0</v>
      </c>
      <c r="I76" s="1">
        <f>Table13456[[#This Row],[مبيعات جدول 5% ]]*5%</f>
        <v>0</v>
      </c>
      <c r="K76" s="1">
        <f>Table13456[[#This Row],[مبيعات محلية 14%]]+Table13456[[#This Row],[مبيعات معفية]]+Table13456[[#This Row],[مبيعات جدول 5% ]]+Table13456[[#This Row],[مبيعات تصدير]]</f>
        <v>0</v>
      </c>
      <c r="M76" s="1">
        <f>Table13456[[#This Row],[مبيعات محلية 14%]]*14%</f>
        <v>0</v>
      </c>
      <c r="P76" s="1">
        <f>Table13456[[#This Row],[مبيعات محلية 14%]]*14%</f>
        <v>0</v>
      </c>
      <c r="Q76" s="1">
        <f>Table13456[[#This Row],[مشتريات محلية 14%]]+Table13456[[#This Row],[مشتريات معفية]]+Table13456[[#This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5</v>
      </c>
      <c r="F77" s="1">
        <f>Table13456[[#This Row],[مبيعات محلية 14%]]*14%</f>
        <v>0</v>
      </c>
      <c r="I77" s="1">
        <f>Table13456[[#This Row],[مبيعات جدول 5% ]]*5%</f>
        <v>0</v>
      </c>
      <c r="K77" s="1">
        <f>Table13456[[#This Row],[مبيعات محلية 14%]]+Table13456[[#This Row],[مبيعات معفية]]+Table13456[[#This Row],[مبيعات جدول 5% ]]+Table13456[[#This Row],[مبيعات تصدير]]</f>
        <v>0</v>
      </c>
      <c r="M77" s="1">
        <f>Table13456[[#This Row],[مبيعات محلية 14%]]*14%</f>
        <v>0</v>
      </c>
      <c r="P77" s="1">
        <f>Table13456[[#This Row],[مبيعات محلية 14%]]*14%</f>
        <v>0</v>
      </c>
      <c r="Q77" s="1">
        <f>Table13456[[#This Row],[مشتريات محلية 14%]]+Table13456[[#This Row],[مشتريات معفية]]+Table13456[[#This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5</v>
      </c>
      <c r="F78" s="1">
        <f>Table13456[[#This Row],[مبيعات محلية 14%]]*14%</f>
        <v>0</v>
      </c>
      <c r="I78" s="1">
        <f>Table13456[[#This Row],[مبيعات جدول 5% ]]*5%</f>
        <v>0</v>
      </c>
      <c r="K78" s="1">
        <f>Table13456[[#This Row],[مبيعات محلية 14%]]+Table13456[[#This Row],[مبيعات معفية]]+Table13456[[#This Row],[مبيعات جدول 5% ]]+Table13456[[#This Row],[مبيعات تصدير]]</f>
        <v>0</v>
      </c>
      <c r="M78" s="1">
        <f>Table13456[[#This Row],[مبيعات محلية 14%]]*14%</f>
        <v>0</v>
      </c>
      <c r="P78" s="1">
        <f>Table13456[[#This Row],[مبيعات محلية 14%]]*14%</f>
        <v>0</v>
      </c>
      <c r="Q78" s="1">
        <f>Table13456[[#This Row],[مشتريات محلية 14%]]+Table13456[[#This Row],[مشتريات معفية]]+Table13456[[#This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5</v>
      </c>
      <c r="F79" s="1">
        <f>Table13456[[#This Row],[مبيعات محلية 14%]]*14%</f>
        <v>0</v>
      </c>
      <c r="I79" s="1">
        <f>Table13456[[#This Row],[مبيعات جدول 5% ]]*5%</f>
        <v>0</v>
      </c>
      <c r="K79" s="1">
        <f>Table13456[[#This Row],[مبيعات محلية 14%]]+Table13456[[#This Row],[مبيعات معفية]]+Table13456[[#This Row],[مبيعات جدول 5% ]]+Table13456[[#This Row],[مبيعات تصدير]]</f>
        <v>0</v>
      </c>
      <c r="M79" s="1">
        <f>Table13456[[#This Row],[مبيعات محلية 14%]]*14%</f>
        <v>0</v>
      </c>
      <c r="P79" s="1">
        <f>Table13456[[#This Row],[مبيعات محلية 14%]]*14%</f>
        <v>0</v>
      </c>
      <c r="Q79" s="1">
        <f>Table13456[[#This Row],[مشتريات محلية 14%]]+Table13456[[#This Row],[مشتريات معفية]]+Table13456[[#This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5</v>
      </c>
      <c r="F80" s="1">
        <f>Table13456[[#This Row],[مبيعات محلية 14%]]*14%</f>
        <v>0</v>
      </c>
      <c r="I80" s="1">
        <f>Table13456[[#This Row],[مبيعات جدول 5% ]]*5%</f>
        <v>0</v>
      </c>
      <c r="K80" s="1">
        <f>Table13456[[#This Row],[مبيعات محلية 14%]]+Table13456[[#This Row],[مبيعات معفية]]+Table13456[[#This Row],[مبيعات جدول 5% ]]+Table13456[[#This Row],[مبيعات تصدير]]</f>
        <v>0</v>
      </c>
      <c r="M80" s="1">
        <f>Table13456[[#This Row],[مبيعات محلية 14%]]*14%</f>
        <v>0</v>
      </c>
      <c r="P80" s="1">
        <f>Table13456[[#This Row],[مبيعات محلية 14%]]*14%</f>
        <v>0</v>
      </c>
      <c r="Q80" s="1">
        <f>Table13456[[#This Row],[مشتريات محلية 14%]]+Table13456[[#This Row],[مشتريات معفية]]+Table13456[[#This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5</v>
      </c>
      <c r="F81" s="1">
        <f>Table13456[[#This Row],[مبيعات محلية 14%]]*14%</f>
        <v>0</v>
      </c>
      <c r="I81" s="1">
        <f>Table13456[[#This Row],[مبيعات جدول 5% ]]*5%</f>
        <v>0</v>
      </c>
      <c r="K81" s="1">
        <f>Table13456[[#This Row],[مبيعات محلية 14%]]+Table13456[[#This Row],[مبيعات معفية]]+Table13456[[#This Row],[مبيعات جدول 5% ]]+Table13456[[#This Row],[مبيعات تصدير]]</f>
        <v>0</v>
      </c>
      <c r="M81" s="1">
        <f>Table13456[[#This Row],[مبيعات محلية 14%]]*14%</f>
        <v>0</v>
      </c>
      <c r="P81" s="1">
        <f>Table13456[[#This Row],[مبيعات محلية 14%]]*14%</f>
        <v>0</v>
      </c>
      <c r="Q81" s="1">
        <f>Table13456[[#This Row],[مشتريات محلية 14%]]+Table13456[[#This Row],[مشتريات معفية]]+Table13456[[#This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5</v>
      </c>
      <c r="F82" s="1">
        <f>Table13456[[#This Row],[مبيعات محلية 14%]]*14%</f>
        <v>0</v>
      </c>
      <c r="I82" s="1">
        <f>Table13456[[#This Row],[مبيعات جدول 5% ]]*5%</f>
        <v>0</v>
      </c>
      <c r="K82" s="1">
        <f>Table13456[[#This Row],[مبيعات محلية 14%]]+Table13456[[#This Row],[مبيعات معفية]]+Table13456[[#This Row],[مبيعات جدول 5% ]]+Table13456[[#This Row],[مبيعات تصدير]]</f>
        <v>0</v>
      </c>
      <c r="M82" s="1">
        <f>Table13456[[#This Row],[مبيعات محلية 14%]]*14%</f>
        <v>0</v>
      </c>
      <c r="P82" s="1">
        <f>Table13456[[#This Row],[مبيعات محلية 14%]]*14%</f>
        <v>0</v>
      </c>
      <c r="Q82" s="1">
        <f>Table13456[[#This Row],[مشتريات محلية 14%]]+Table13456[[#This Row],[مشتريات معفية]]+Table13456[[#This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5</v>
      </c>
      <c r="F83" s="1">
        <f>Table13456[[#This Row],[مبيعات محلية 14%]]*14%</f>
        <v>0</v>
      </c>
      <c r="I83" s="1">
        <f>Table13456[[#This Row],[مبيعات جدول 5% ]]*5%</f>
        <v>0</v>
      </c>
      <c r="K83" s="1">
        <f>Table13456[[#This Row],[مبيعات محلية 14%]]+Table13456[[#This Row],[مبيعات معفية]]+Table13456[[#This Row],[مبيعات جدول 5% ]]+Table13456[[#This Row],[مبيعات تصدير]]</f>
        <v>0</v>
      </c>
      <c r="M83" s="1">
        <f>Table13456[[#This Row],[مبيعات محلية 14%]]*14%</f>
        <v>0</v>
      </c>
      <c r="P83" s="1">
        <f>Table13456[[#This Row],[مبيعات محلية 14%]]*14%</f>
        <v>0</v>
      </c>
      <c r="Q83" s="1">
        <f>Table13456[[#This Row],[مشتريات محلية 14%]]+Table13456[[#This Row],[مشتريات معفية]]+Table13456[[#This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5</v>
      </c>
      <c r="F84" s="1">
        <f>Table13456[[#This Row],[مبيعات محلية 14%]]*14%</f>
        <v>0</v>
      </c>
      <c r="I84" s="1">
        <f>Table13456[[#This Row],[مبيعات جدول 5% ]]*5%</f>
        <v>0</v>
      </c>
      <c r="K84" s="1">
        <f>Table13456[[#This Row],[مبيعات محلية 14%]]+Table13456[[#This Row],[مبيعات معفية]]+Table13456[[#This Row],[مبيعات جدول 5% ]]+Table13456[[#This Row],[مبيعات تصدير]]</f>
        <v>0</v>
      </c>
      <c r="M84" s="1">
        <f>Table13456[[#This Row],[مبيعات محلية 14%]]*14%</f>
        <v>0</v>
      </c>
      <c r="P84" s="1">
        <f>Table13456[[#This Row],[مبيعات محلية 14%]]*14%</f>
        <v>0</v>
      </c>
      <c r="Q84" s="1">
        <f>Table13456[[#This Row],[مشتريات محلية 14%]]+Table13456[[#This Row],[مشتريات معفية]]+Table13456[[#This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5</v>
      </c>
      <c r="F85" s="1">
        <f>Table13456[[#This Row],[مبيعات محلية 14%]]*14%</f>
        <v>0</v>
      </c>
      <c r="I85" s="1">
        <f>Table13456[[#This Row],[مبيعات جدول 5% ]]*5%</f>
        <v>0</v>
      </c>
      <c r="K85" s="1">
        <f>Table13456[[#This Row],[مبيعات محلية 14%]]+Table13456[[#This Row],[مبيعات معفية]]+Table13456[[#This Row],[مبيعات جدول 5% ]]+Table13456[[#This Row],[مبيعات تصدير]]</f>
        <v>0</v>
      </c>
      <c r="M85" s="1">
        <f>Table13456[[#This Row],[مبيعات محلية 14%]]*14%</f>
        <v>0</v>
      </c>
      <c r="P85" s="1">
        <f>Table13456[[#This Row],[مبيعات محلية 14%]]*14%</f>
        <v>0</v>
      </c>
      <c r="Q85" s="1">
        <f>Table13456[[#This Row],[مشتريات محلية 14%]]+Table13456[[#This Row],[مشتريات معفية]]+Table13456[[#This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5</v>
      </c>
      <c r="F86" s="1">
        <f>Table13456[[#This Row],[مبيعات محلية 14%]]*14%</f>
        <v>0</v>
      </c>
      <c r="I86" s="1">
        <f>Table13456[[#This Row],[مبيعات جدول 5% ]]*5%</f>
        <v>0</v>
      </c>
      <c r="K86" s="1">
        <f>Table13456[[#This Row],[مبيعات محلية 14%]]+Table13456[[#This Row],[مبيعات معفية]]+Table13456[[#This Row],[مبيعات جدول 5% ]]+Table13456[[#This Row],[مبيعات تصدير]]</f>
        <v>0</v>
      </c>
      <c r="M86" s="1">
        <f>Table13456[[#This Row],[مبيعات محلية 14%]]*14%</f>
        <v>0</v>
      </c>
      <c r="P86" s="1">
        <f>Table13456[[#This Row],[مبيعات محلية 14%]]*14%</f>
        <v>0</v>
      </c>
      <c r="Q86" s="1">
        <f>Table13456[[#This Row],[مشتريات محلية 14%]]+Table13456[[#This Row],[مشتريات معفية]]+Table13456[[#This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5</v>
      </c>
      <c r="F87" s="1">
        <f>Table13456[[#This Row],[مبيعات محلية 14%]]*14%</f>
        <v>0</v>
      </c>
      <c r="I87" s="1">
        <f>Table13456[[#This Row],[مبيعات جدول 5% ]]*5%</f>
        <v>0</v>
      </c>
      <c r="K87" s="1">
        <f>Table13456[[#This Row],[مبيعات محلية 14%]]+Table13456[[#This Row],[مبيعات معفية]]+Table13456[[#This Row],[مبيعات جدول 5% ]]+Table13456[[#This Row],[مبيعات تصدير]]</f>
        <v>0</v>
      </c>
      <c r="M87" s="1">
        <f>Table13456[[#This Row],[مبيعات محلية 14%]]*14%</f>
        <v>0</v>
      </c>
      <c r="P87" s="1">
        <f>Table13456[[#This Row],[مبيعات محلية 14%]]*14%</f>
        <v>0</v>
      </c>
      <c r="Q87" s="1">
        <f>Table13456[[#This Row],[مشتريات محلية 14%]]+Table13456[[#This Row],[مشتريات معفية]]+Table13456[[#This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5</v>
      </c>
      <c r="F88" s="1">
        <f>Table13456[[#This Row],[مبيعات محلية 14%]]*14%</f>
        <v>0</v>
      </c>
      <c r="I88" s="1">
        <f>Table13456[[#This Row],[مبيعات جدول 5% ]]*5%</f>
        <v>0</v>
      </c>
      <c r="K88" s="1">
        <f>Table13456[[#This Row],[مبيعات محلية 14%]]+Table13456[[#This Row],[مبيعات معفية]]+Table13456[[#This Row],[مبيعات جدول 5% ]]+Table13456[[#This Row],[مبيعات تصدير]]</f>
        <v>0</v>
      </c>
      <c r="M88" s="1">
        <f>Table13456[[#This Row],[مبيعات محلية 14%]]*14%</f>
        <v>0</v>
      </c>
      <c r="P88" s="1">
        <f>Table13456[[#This Row],[مبيعات محلية 14%]]*14%</f>
        <v>0</v>
      </c>
      <c r="Q88" s="1">
        <f>Table13456[[#This Row],[مشتريات محلية 14%]]+Table13456[[#This Row],[مشتريات معفية]]+Table13456[[#This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5</v>
      </c>
      <c r="F89" s="1">
        <f>Table13456[[#This Row],[مبيعات محلية 14%]]*14%</f>
        <v>0</v>
      </c>
      <c r="I89" s="1">
        <f>Table13456[[#This Row],[مبيعات جدول 5% ]]*5%</f>
        <v>0</v>
      </c>
      <c r="K89" s="1">
        <f>Table13456[[#This Row],[مبيعات محلية 14%]]+Table13456[[#This Row],[مبيعات معفية]]+Table13456[[#This Row],[مبيعات جدول 5% ]]+Table13456[[#This Row],[مبيعات تصدير]]</f>
        <v>0</v>
      </c>
      <c r="M89" s="1">
        <f>Table13456[[#This Row],[مبيعات محلية 14%]]*14%</f>
        <v>0</v>
      </c>
      <c r="P89" s="1">
        <f>Table13456[[#This Row],[مبيعات محلية 14%]]*14%</f>
        <v>0</v>
      </c>
      <c r="Q89" s="1">
        <f>Table13456[[#This Row],[مشتريات محلية 14%]]+Table13456[[#This Row],[مشتريات معفية]]+Table13456[[#This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5</v>
      </c>
      <c r="F90" s="1">
        <f>Table13456[[#This Row],[مبيعات محلية 14%]]*14%</f>
        <v>0</v>
      </c>
      <c r="I90" s="1">
        <f>Table13456[[#This Row],[مبيعات جدول 5% ]]*5%</f>
        <v>0</v>
      </c>
      <c r="K90" s="1">
        <f>Table13456[[#This Row],[مبيعات محلية 14%]]+Table13456[[#This Row],[مبيعات معفية]]+Table13456[[#This Row],[مبيعات جدول 5% ]]+Table13456[[#This Row],[مبيعات تصدير]]</f>
        <v>0</v>
      </c>
      <c r="M90" s="1">
        <f>Table13456[[#This Row],[مبيعات محلية 14%]]*14%</f>
        <v>0</v>
      </c>
      <c r="P90" s="1">
        <f>Table13456[[#This Row],[مبيعات محلية 14%]]*14%</f>
        <v>0</v>
      </c>
      <c r="Q90" s="1">
        <f>Table13456[[#This Row],[مشتريات محلية 14%]]+Table13456[[#This Row],[مشتريات معفية]]+Table13456[[#This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5</v>
      </c>
      <c r="F91" s="1">
        <f>Table13456[[#This Row],[مبيعات محلية 14%]]*14%</f>
        <v>0</v>
      </c>
      <c r="I91" s="1">
        <f>Table13456[[#This Row],[مبيعات جدول 5% ]]*5%</f>
        <v>0</v>
      </c>
      <c r="K91" s="1">
        <f>Table13456[[#This Row],[مبيعات محلية 14%]]+Table13456[[#This Row],[مبيعات معفية]]+Table13456[[#This Row],[مبيعات جدول 5% ]]+Table13456[[#This Row],[مبيعات تصدير]]</f>
        <v>0</v>
      </c>
      <c r="M91" s="1">
        <f>Table13456[[#This Row],[مبيعات محلية 14%]]*14%</f>
        <v>0</v>
      </c>
      <c r="P91" s="1">
        <f>Table13456[[#This Row],[مبيعات محلية 14%]]*14%</f>
        <v>0</v>
      </c>
      <c r="Q91" s="1">
        <f>Table13456[[#This Row],[مشتريات محلية 14%]]+Table13456[[#This Row],[مشتريات معفية]]+Table13456[[#This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5</v>
      </c>
      <c r="F92" s="1">
        <f>Table13456[[#This Row],[مبيعات محلية 14%]]*14%</f>
        <v>0</v>
      </c>
      <c r="I92" s="1">
        <f>Table13456[[#This Row],[مبيعات جدول 5% ]]*5%</f>
        <v>0</v>
      </c>
      <c r="K92" s="1">
        <f>Table13456[[#This Row],[مبيعات محلية 14%]]+Table13456[[#This Row],[مبيعات معفية]]+Table13456[[#This Row],[مبيعات جدول 5% ]]+Table13456[[#This Row],[مبيعات تصدير]]</f>
        <v>0</v>
      </c>
      <c r="M92" s="1">
        <f>Table13456[[#This Row],[مبيعات محلية 14%]]*14%</f>
        <v>0</v>
      </c>
      <c r="P92" s="1">
        <f>Table13456[[#This Row],[مبيعات محلية 14%]]*14%</f>
        <v>0</v>
      </c>
      <c r="Q92" s="1">
        <f>Table13456[[#This Row],[مشتريات محلية 14%]]+Table13456[[#This Row],[مشتريات معفية]]+Table13456[[#This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5</v>
      </c>
      <c r="F93" s="1">
        <f>Table13456[[#This Row],[مبيعات محلية 14%]]*14%</f>
        <v>0</v>
      </c>
      <c r="I93" s="1">
        <f>Table13456[[#This Row],[مبيعات جدول 5% ]]*5%</f>
        <v>0</v>
      </c>
      <c r="K93" s="1">
        <f>Table13456[[#This Row],[مبيعات محلية 14%]]+Table13456[[#This Row],[مبيعات معفية]]+Table13456[[#This Row],[مبيعات جدول 5% ]]+Table13456[[#This Row],[مبيعات تصدير]]</f>
        <v>0</v>
      </c>
      <c r="M93" s="1">
        <f>Table13456[[#This Row],[مبيعات محلية 14%]]*14%</f>
        <v>0</v>
      </c>
      <c r="P93" s="1">
        <f>Table13456[[#This Row],[مبيعات محلية 14%]]*14%</f>
        <v>0</v>
      </c>
      <c r="Q93" s="1">
        <f>Table13456[[#This Row],[مشتريات محلية 14%]]+Table13456[[#This Row],[مشتريات معفية]]+Table13456[[#This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5</v>
      </c>
      <c r="F94" s="1">
        <f>Table13456[[#This Row],[مبيعات محلية 14%]]*14%</f>
        <v>0</v>
      </c>
      <c r="I94" s="1">
        <f>Table13456[[#This Row],[مبيعات جدول 5% ]]*5%</f>
        <v>0</v>
      </c>
      <c r="K94" s="1">
        <f>Table13456[[#This Row],[مبيعات محلية 14%]]+Table13456[[#This Row],[مبيعات معفية]]+Table13456[[#This Row],[مبيعات جدول 5% ]]+Table13456[[#This Row],[مبيعات تصدير]]</f>
        <v>0</v>
      </c>
      <c r="M94" s="1">
        <f>Table13456[[#This Row],[مبيعات محلية 14%]]*14%</f>
        <v>0</v>
      </c>
      <c r="P94" s="1">
        <f>Table13456[[#This Row],[مبيعات محلية 14%]]*14%</f>
        <v>0</v>
      </c>
      <c r="Q94" s="1">
        <f>Table13456[[#This Row],[مشتريات محلية 14%]]+Table13456[[#This Row],[مشتريات معفية]]+Table13456[[#This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5</v>
      </c>
      <c r="F95" s="1">
        <f>Table13456[[#This Row],[مبيعات محلية 14%]]*14%</f>
        <v>0</v>
      </c>
      <c r="I95" s="1">
        <f>Table13456[[#This Row],[مبيعات جدول 5% ]]*5%</f>
        <v>0</v>
      </c>
      <c r="K95" s="1">
        <f>Table13456[[#This Row],[مبيعات محلية 14%]]+Table13456[[#This Row],[مبيعات معفية]]+Table13456[[#This Row],[مبيعات جدول 5% ]]+Table13456[[#This Row],[مبيعات تصدير]]</f>
        <v>0</v>
      </c>
      <c r="M95" s="1">
        <f>Table13456[[#This Row],[مبيعات محلية 14%]]*14%</f>
        <v>0</v>
      </c>
      <c r="P95" s="1">
        <f>Table13456[[#This Row],[مبيعات محلية 14%]]*14%</f>
        <v>0</v>
      </c>
      <c r="Q95" s="1">
        <f>Table13456[[#This Row],[مشتريات محلية 14%]]+Table13456[[#This Row],[مشتريات معفية]]+Table13456[[#This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5</v>
      </c>
      <c r="F96" s="1">
        <f>Table13456[[#This Row],[مبيعات محلية 14%]]*14%</f>
        <v>0</v>
      </c>
      <c r="I96" s="1">
        <f>Table13456[[#This Row],[مبيعات جدول 5% ]]*5%</f>
        <v>0</v>
      </c>
      <c r="K96" s="1">
        <f>Table13456[[#This Row],[مبيعات محلية 14%]]+Table13456[[#This Row],[مبيعات معفية]]+Table13456[[#This Row],[مبيعات جدول 5% ]]+Table13456[[#This Row],[مبيعات تصدير]]</f>
        <v>0</v>
      </c>
      <c r="M96" s="1">
        <f>Table13456[[#This Row],[مبيعات محلية 14%]]*14%</f>
        <v>0</v>
      </c>
      <c r="P96" s="1">
        <f>Table13456[[#This Row],[مبيعات محلية 14%]]*14%</f>
        <v>0</v>
      </c>
      <c r="Q96" s="1">
        <f>Table13456[[#This Row],[مشتريات محلية 14%]]+Table13456[[#This Row],[مشتريات معفية]]+Table13456[[#This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5</v>
      </c>
      <c r="F97" s="1">
        <f>Table13456[[#This Row],[مبيعات محلية 14%]]*14%</f>
        <v>0</v>
      </c>
      <c r="I97" s="1">
        <f>Table13456[[#This Row],[مبيعات جدول 5% ]]*5%</f>
        <v>0</v>
      </c>
      <c r="K97" s="1">
        <f>Table13456[[#This Row],[مبيعات محلية 14%]]+Table13456[[#This Row],[مبيعات معفية]]+Table13456[[#This Row],[مبيعات جدول 5% ]]+Table13456[[#This Row],[مبيعات تصدير]]</f>
        <v>0</v>
      </c>
      <c r="M97" s="1">
        <f>Table13456[[#This Row],[مبيعات محلية 14%]]*14%</f>
        <v>0</v>
      </c>
      <c r="P97" s="1">
        <f>Table13456[[#This Row],[مبيعات محلية 14%]]*14%</f>
        <v>0</v>
      </c>
      <c r="Q97" s="1">
        <f>Table13456[[#This Row],[مشتريات محلية 14%]]+Table13456[[#This Row],[مشتريات معفية]]+Table13456[[#This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5</v>
      </c>
      <c r="F98" s="1">
        <f>Table13456[[#This Row],[مبيعات محلية 14%]]*14%</f>
        <v>0</v>
      </c>
      <c r="I98" s="1">
        <f>Table13456[[#This Row],[مبيعات جدول 5% ]]*5%</f>
        <v>0</v>
      </c>
      <c r="K98" s="1">
        <f>Table13456[[#This Row],[مبيعات محلية 14%]]+Table13456[[#This Row],[مبيعات معفية]]+Table13456[[#This Row],[مبيعات جدول 5% ]]+Table13456[[#This Row],[مبيعات تصدير]]</f>
        <v>0</v>
      </c>
      <c r="M98" s="1">
        <f>Table13456[[#This Row],[مبيعات محلية 14%]]*14%</f>
        <v>0</v>
      </c>
      <c r="P98" s="1">
        <f>Table13456[[#This Row],[مبيعات محلية 14%]]*14%</f>
        <v>0</v>
      </c>
      <c r="Q98" s="1">
        <f>Table13456[[#This Row],[مشتريات محلية 14%]]+Table13456[[#This Row],[مشتريات معفية]]+Table13456[[#This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5</v>
      </c>
      <c r="F99" s="1">
        <f>Table13456[[#This Row],[مبيعات محلية 14%]]*14%</f>
        <v>0</v>
      </c>
      <c r="I99" s="1">
        <f>Table13456[[#This Row],[مبيعات جدول 5% ]]*5%</f>
        <v>0</v>
      </c>
      <c r="K99" s="1">
        <f>Table13456[[#This Row],[مبيعات محلية 14%]]+Table13456[[#This Row],[مبيعات معفية]]+Table13456[[#This Row],[مبيعات جدول 5% ]]+Table13456[[#This Row],[مبيعات تصدير]]</f>
        <v>0</v>
      </c>
      <c r="M99" s="1">
        <f>Table13456[[#This Row],[مبيعات محلية 14%]]*14%</f>
        <v>0</v>
      </c>
      <c r="P99" s="1">
        <f>Table13456[[#This Row],[مبيعات محلية 14%]]*14%</f>
        <v>0</v>
      </c>
      <c r="Q99" s="1">
        <f>Table13456[[#This Row],[مشتريات محلية 14%]]+Table13456[[#This Row],[مشتريات معفية]]+Table13456[[#This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5</v>
      </c>
      <c r="F100" s="1">
        <f>Table13456[[#This Row],[مبيعات محلية 14%]]*14%</f>
        <v>0</v>
      </c>
      <c r="I100" s="1">
        <f>Table13456[[#This Row],[مبيعات جدول 5% ]]*5%</f>
        <v>0</v>
      </c>
      <c r="K100" s="1">
        <f>Table13456[[#This Row],[مبيعات محلية 14%]]+Table13456[[#This Row],[مبيعات معفية]]+Table13456[[#This Row],[مبيعات جدول 5% ]]+Table13456[[#This Row],[مبيعات تصدير]]</f>
        <v>0</v>
      </c>
      <c r="M100" s="1">
        <f>Table13456[[#This Row],[مبيعات محلية 14%]]*14%</f>
        <v>0</v>
      </c>
      <c r="P100" s="1">
        <f>Table13456[[#This Row],[مبيعات محلية 14%]]*14%</f>
        <v>0</v>
      </c>
      <c r="Q100" s="1">
        <f>Table13456[[#This Row],[مشتريات محلية 14%]]+Table13456[[#This Row],[مشتريات معفية]]+Table13456[[#This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5</v>
      </c>
      <c r="F101" s="1">
        <f>Table13456[[#This Row],[مبيعات محلية 14%]]*14%</f>
        <v>0</v>
      </c>
      <c r="I101" s="1">
        <f>Table13456[[#This Row],[مبيعات جدول 5% ]]*5%</f>
        <v>0</v>
      </c>
      <c r="K101" s="1">
        <f>Table13456[[#This Row],[مبيعات محلية 14%]]+Table13456[[#This Row],[مبيعات معفية]]+Table13456[[#This Row],[مبيعات جدول 5% ]]+Table13456[[#This Row],[مبيعات تصدير]]</f>
        <v>0</v>
      </c>
      <c r="M101" s="1">
        <f>Table13456[[#This Row],[مبيعات محلية 14%]]*14%</f>
        <v>0</v>
      </c>
      <c r="P101" s="1">
        <f>Table13456[[#This Row],[مبيعات محلية 14%]]*14%</f>
        <v>0</v>
      </c>
      <c r="Q101" s="1">
        <f>Table13456[[#This Row],[مشتريات محلية 14%]]+Table13456[[#This Row],[مشتريات معفية]]+Table13456[[#This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5</v>
      </c>
      <c r="F102" s="1">
        <f>Table13456[[#This Row],[مبيعات محلية 14%]]*14%</f>
        <v>0</v>
      </c>
      <c r="I102" s="1">
        <f>Table13456[[#This Row],[مبيعات جدول 5% ]]*5%</f>
        <v>0</v>
      </c>
      <c r="K102" s="1">
        <f>Table13456[[#This Row],[مبيعات محلية 14%]]+Table13456[[#This Row],[مبيعات معفية]]+Table13456[[#This Row],[مبيعات جدول 5% ]]+Table13456[[#This Row],[مبيعات تصدير]]</f>
        <v>0</v>
      </c>
      <c r="M102" s="1">
        <f>Table13456[[#This Row],[مبيعات محلية 14%]]*14%</f>
        <v>0</v>
      </c>
      <c r="P102" s="1">
        <f>Table13456[[#This Row],[مبيعات محلية 14%]]*14%</f>
        <v>0</v>
      </c>
      <c r="Q102" s="1">
        <f>Table13456[[#This Row],[مشتريات محلية 14%]]+Table13456[[#This Row],[مشتريات معفية]]+Table13456[[#This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5</v>
      </c>
      <c r="F103" s="1">
        <f>Table13456[[#This Row],[مبيعات محلية 14%]]*14%</f>
        <v>0</v>
      </c>
      <c r="I103" s="1">
        <f>Table13456[[#This Row],[مبيعات جدول 5% ]]*5%</f>
        <v>0</v>
      </c>
      <c r="K103" s="1">
        <f>Table13456[[#This Row],[مبيعات محلية 14%]]+Table13456[[#This Row],[مبيعات معفية]]+Table13456[[#This Row],[مبيعات جدول 5% ]]+Table13456[[#This Row],[مبيعات تصدير]]</f>
        <v>0</v>
      </c>
      <c r="M103" s="1">
        <f>Table13456[[#This Row],[مبيعات محلية 14%]]*14%</f>
        <v>0</v>
      </c>
      <c r="P103" s="1">
        <f>Table13456[[#This Row],[مبيعات محلية 14%]]*14%</f>
        <v>0</v>
      </c>
      <c r="Q103" s="1">
        <f>Table13456[[#This Row],[مشتريات محلية 14%]]+Table13456[[#This Row],[مشتريات معفية]]+Table13456[[#This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5</v>
      </c>
      <c r="F104" s="1">
        <f>Table13456[[#This Row],[مبيعات محلية 14%]]*14%</f>
        <v>0</v>
      </c>
      <c r="I104" s="1">
        <f>Table13456[[#This Row],[مبيعات جدول 5% ]]*5%</f>
        <v>0</v>
      </c>
      <c r="K104" s="1">
        <f>Table13456[[#This Row],[مبيعات محلية 14%]]+Table13456[[#This Row],[مبيعات معفية]]+Table13456[[#This Row],[مبيعات جدول 5% ]]+Table13456[[#This Row],[مبيعات تصدير]]</f>
        <v>0</v>
      </c>
      <c r="M104" s="1">
        <f>Table13456[[#This Row],[مبيعات محلية 14%]]*14%</f>
        <v>0</v>
      </c>
      <c r="P104" s="1">
        <f>Table13456[[#This Row],[مبيعات محلية 14%]]*14%</f>
        <v>0</v>
      </c>
      <c r="Q104" s="1">
        <f>Table13456[[#This Row],[مشتريات محلية 14%]]+Table13456[[#This Row],[مشتريات معفية]]+Table13456[[#This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5</v>
      </c>
      <c r="F105" s="1">
        <f>Table13456[[#This Row],[مبيعات محلية 14%]]*14%</f>
        <v>0</v>
      </c>
      <c r="I105" s="1">
        <f>Table13456[[#This Row],[مبيعات جدول 5% ]]*5%</f>
        <v>0</v>
      </c>
      <c r="K105" s="1">
        <f>Table13456[[#This Row],[مبيعات محلية 14%]]+Table13456[[#This Row],[مبيعات معفية]]+Table13456[[#This Row],[مبيعات جدول 5% ]]+Table13456[[#This Row],[مبيعات تصدير]]</f>
        <v>0</v>
      </c>
      <c r="M105" s="1">
        <f>Table13456[[#This Row],[مبيعات محلية 14%]]*14%</f>
        <v>0</v>
      </c>
      <c r="P105" s="1">
        <f>Table13456[[#This Row],[مبيعات محلية 14%]]*14%</f>
        <v>0</v>
      </c>
      <c r="Q105" s="1">
        <f>Table13456[[#This Row],[مشتريات محلية 14%]]+Table13456[[#This Row],[مشتريات معفية]]+Table13456[[#This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5</v>
      </c>
      <c r="F106" s="1">
        <f>Table13456[[#This Row],[مبيعات محلية 14%]]*14%</f>
        <v>0</v>
      </c>
      <c r="I106" s="1">
        <f>Table13456[[#This Row],[مبيعات جدول 5% ]]*5%</f>
        <v>0</v>
      </c>
      <c r="K106" s="1">
        <f>Table13456[[#This Row],[مبيعات محلية 14%]]+Table13456[[#This Row],[مبيعات معفية]]+Table13456[[#This Row],[مبيعات جدول 5% ]]+Table13456[[#This Row],[مبيعات تصدير]]</f>
        <v>0</v>
      </c>
      <c r="M106" s="1">
        <f>Table13456[[#This Row],[مبيعات محلية 14%]]*14%</f>
        <v>0</v>
      </c>
      <c r="P106" s="1">
        <f>Table13456[[#This Row],[مبيعات محلية 14%]]*14%</f>
        <v>0</v>
      </c>
      <c r="Q106" s="1">
        <f>Table13456[[#This Row],[مشتريات محلية 14%]]+Table13456[[#This Row],[مشتريات معفية]]+Table13456[[#This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5</v>
      </c>
      <c r="F107" s="1">
        <f>Table13456[[#This Row],[مبيعات محلية 14%]]*14%</f>
        <v>0</v>
      </c>
      <c r="I107" s="1">
        <f>Table13456[[#This Row],[مبيعات جدول 5% ]]*5%</f>
        <v>0</v>
      </c>
      <c r="K107" s="1">
        <f>Table13456[[#This Row],[مبيعات محلية 14%]]+Table13456[[#This Row],[مبيعات معفية]]+Table13456[[#This Row],[مبيعات جدول 5% ]]+Table13456[[#This Row],[مبيعات تصدير]]</f>
        <v>0</v>
      </c>
      <c r="M107" s="1">
        <f>Table13456[[#This Row],[مبيعات محلية 14%]]*14%</f>
        <v>0</v>
      </c>
      <c r="P107" s="1">
        <f>Table13456[[#This Row],[مبيعات محلية 14%]]*14%</f>
        <v>0</v>
      </c>
      <c r="Q107" s="1">
        <f>Table13456[[#This Row],[مشتريات محلية 14%]]+Table13456[[#This Row],[مشتريات معفية]]+Table13456[[#This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5</v>
      </c>
      <c r="F108" s="1">
        <f>Table13456[[#This Row],[مبيعات محلية 14%]]*14%</f>
        <v>0</v>
      </c>
      <c r="I108" s="1">
        <f>Table13456[[#This Row],[مبيعات جدول 5% ]]*5%</f>
        <v>0</v>
      </c>
      <c r="K108" s="1">
        <f>Table13456[[#This Row],[مبيعات محلية 14%]]+Table13456[[#This Row],[مبيعات معفية]]+Table13456[[#This Row],[مبيعات جدول 5% ]]+Table13456[[#This Row],[مبيعات تصدير]]</f>
        <v>0</v>
      </c>
      <c r="M108" s="1">
        <f>Table13456[[#This Row],[مبيعات محلية 14%]]*14%</f>
        <v>0</v>
      </c>
      <c r="P108" s="1">
        <f>Table13456[[#This Row],[مبيعات محلية 14%]]*14%</f>
        <v>0</v>
      </c>
      <c r="Q108" s="1">
        <f>Table13456[[#This Row],[مشتريات محلية 14%]]+Table13456[[#This Row],[مشتريات معفية]]+Table13456[[#This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5</v>
      </c>
      <c r="F109" s="1">
        <f>Table13456[[#This Row],[مبيعات محلية 14%]]*14%</f>
        <v>0</v>
      </c>
      <c r="I109" s="1">
        <f>Table13456[[#This Row],[مبيعات جدول 5% ]]*5%</f>
        <v>0</v>
      </c>
      <c r="K109" s="1">
        <f>Table13456[[#This Row],[مبيعات محلية 14%]]+Table13456[[#This Row],[مبيعات معفية]]+Table13456[[#This Row],[مبيعات جدول 5% ]]+Table13456[[#This Row],[مبيعات تصدير]]</f>
        <v>0</v>
      </c>
      <c r="M109" s="1">
        <f>Table13456[[#This Row],[مبيعات محلية 14%]]*14%</f>
        <v>0</v>
      </c>
      <c r="P109" s="1">
        <f>Table13456[[#This Row],[مبيعات محلية 14%]]*14%</f>
        <v>0</v>
      </c>
      <c r="Q109" s="1">
        <f>Table13456[[#This Row],[مشتريات محلية 14%]]+Table13456[[#This Row],[مشتريات معفية]]+Table13456[[#This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5</v>
      </c>
      <c r="F110" s="1">
        <f>Table13456[[#This Row],[مبيعات محلية 14%]]*14%</f>
        <v>0</v>
      </c>
      <c r="I110" s="1">
        <f>Table13456[[#This Row],[مبيعات جدول 5% ]]*5%</f>
        <v>0</v>
      </c>
      <c r="K110" s="1">
        <f>Table13456[[#This Row],[مبيعات محلية 14%]]+Table13456[[#This Row],[مبيعات معفية]]+Table13456[[#This Row],[مبيعات جدول 5% ]]+Table13456[[#This Row],[مبيعات تصدير]]</f>
        <v>0</v>
      </c>
      <c r="M110" s="1">
        <f>Table13456[[#This Row],[مبيعات محلية 14%]]*14%</f>
        <v>0</v>
      </c>
      <c r="P110" s="1">
        <f>Table13456[[#This Row],[مبيعات محلية 14%]]*14%</f>
        <v>0</v>
      </c>
      <c r="Q110" s="1">
        <f>Table13456[[#This Row],[مشتريات محلية 14%]]+Table13456[[#This Row],[مشتريات معفية]]+Table13456[[#This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5</v>
      </c>
      <c r="F111" s="1">
        <f>Table13456[[#This Row],[مبيعات محلية 14%]]*14%</f>
        <v>0</v>
      </c>
      <c r="I111" s="1">
        <f>Table13456[[#This Row],[مبيعات جدول 5% ]]*5%</f>
        <v>0</v>
      </c>
      <c r="K111" s="1">
        <f>Table13456[[#This Row],[مبيعات محلية 14%]]+Table13456[[#This Row],[مبيعات معفية]]+Table13456[[#This Row],[مبيعات جدول 5% ]]+Table13456[[#This Row],[مبيعات تصدير]]</f>
        <v>0</v>
      </c>
      <c r="M111" s="1">
        <f>Table13456[[#This Row],[مبيعات محلية 14%]]*14%</f>
        <v>0</v>
      </c>
      <c r="P111" s="1">
        <f>Table13456[[#This Row],[مبيعات محلية 14%]]*14%</f>
        <v>0</v>
      </c>
      <c r="Q111" s="1">
        <f>Table13456[[#This Row],[مشتريات محلية 14%]]+Table13456[[#This Row],[مشتريات معفية]]+Table13456[[#This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5</v>
      </c>
      <c r="F112" s="1">
        <f>Table13456[[#This Row],[مبيعات محلية 14%]]*14%</f>
        <v>0</v>
      </c>
      <c r="I112" s="1">
        <f>Table13456[[#This Row],[مبيعات جدول 5% ]]*5%</f>
        <v>0</v>
      </c>
      <c r="K112" s="1">
        <f>Table13456[[#This Row],[مبيعات محلية 14%]]+Table13456[[#This Row],[مبيعات معفية]]+Table13456[[#This Row],[مبيعات جدول 5% ]]+Table13456[[#This Row],[مبيعات تصدير]]</f>
        <v>0</v>
      </c>
      <c r="M112" s="1">
        <f>Table13456[[#This Row],[مبيعات محلية 14%]]*14%</f>
        <v>0</v>
      </c>
      <c r="P112" s="1">
        <f>Table13456[[#This Row],[مبيعات محلية 14%]]*14%</f>
        <v>0</v>
      </c>
      <c r="Q112" s="1">
        <f>Table13456[[#This Row],[مشتريات محلية 14%]]+Table13456[[#This Row],[مشتريات معفية]]+Table13456[[#This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5</v>
      </c>
      <c r="F113" s="1">
        <f>Table13456[[#This Row],[مبيعات محلية 14%]]*14%</f>
        <v>0</v>
      </c>
      <c r="I113" s="1">
        <f>Table13456[[#This Row],[مبيعات جدول 5% ]]*5%</f>
        <v>0</v>
      </c>
      <c r="K113" s="1">
        <f>Table13456[[#This Row],[مبيعات محلية 14%]]+Table13456[[#This Row],[مبيعات معفية]]+Table13456[[#This Row],[مبيعات جدول 5% ]]+Table13456[[#This Row],[مبيعات تصدير]]</f>
        <v>0</v>
      </c>
      <c r="M113" s="1">
        <f>Table13456[[#This Row],[مبيعات محلية 14%]]*14%</f>
        <v>0</v>
      </c>
      <c r="P113" s="1">
        <f>Table13456[[#This Row],[مبيعات محلية 14%]]*14%</f>
        <v>0</v>
      </c>
      <c r="Q113" s="1">
        <f>Table13456[[#This Row],[مشتريات محلية 14%]]+Table13456[[#This Row],[مشتريات معفية]]+Table13456[[#This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5</v>
      </c>
      <c r="F114" s="1">
        <f>Table13456[[#This Row],[مبيعات محلية 14%]]*14%</f>
        <v>0</v>
      </c>
      <c r="I114" s="1">
        <f>Table13456[[#This Row],[مبيعات جدول 5% ]]*5%</f>
        <v>0</v>
      </c>
      <c r="K114" s="1">
        <f>Table13456[[#This Row],[مبيعات محلية 14%]]+Table13456[[#This Row],[مبيعات معفية]]+Table13456[[#This Row],[مبيعات جدول 5% ]]+Table13456[[#This Row],[مبيعات تصدير]]</f>
        <v>0</v>
      </c>
      <c r="M114" s="1">
        <f>Table13456[[#This Row],[مبيعات محلية 14%]]*14%</f>
        <v>0</v>
      </c>
      <c r="P114" s="1">
        <f>Table13456[[#This Row],[مبيعات محلية 14%]]*14%</f>
        <v>0</v>
      </c>
      <c r="Q114" s="1">
        <f>Table13456[[#This Row],[مشتريات محلية 14%]]+Table13456[[#This Row],[مشتريات معفية]]+Table13456[[#This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5</v>
      </c>
      <c r="F115" s="1">
        <f>Table13456[[#This Row],[مبيعات محلية 14%]]*14%</f>
        <v>0</v>
      </c>
      <c r="I115" s="1">
        <f>Table13456[[#This Row],[مبيعات جدول 5% ]]*5%</f>
        <v>0</v>
      </c>
      <c r="K115" s="1">
        <f>Table13456[[#This Row],[مبيعات محلية 14%]]+Table13456[[#This Row],[مبيعات معفية]]+Table13456[[#This Row],[مبيعات جدول 5% ]]+Table13456[[#This Row],[مبيعات تصدير]]</f>
        <v>0</v>
      </c>
      <c r="M115" s="1">
        <f>Table13456[[#This Row],[مبيعات محلية 14%]]*14%</f>
        <v>0</v>
      </c>
      <c r="P115" s="1">
        <f>Table13456[[#This Row],[مبيعات محلية 14%]]*14%</f>
        <v>0</v>
      </c>
      <c r="Q115" s="1">
        <f>Table13456[[#This Row],[مشتريات محلية 14%]]+Table13456[[#This Row],[مشتريات معفية]]+Table13456[[#This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5</v>
      </c>
      <c r="F116" s="1">
        <f>Table13456[[#This Row],[مبيعات محلية 14%]]*14%</f>
        <v>0</v>
      </c>
      <c r="I116" s="1">
        <f>Table13456[[#This Row],[مبيعات جدول 5% ]]*5%</f>
        <v>0</v>
      </c>
      <c r="K116" s="1">
        <f>Table13456[[#This Row],[مبيعات محلية 14%]]+Table13456[[#This Row],[مبيعات معفية]]+Table13456[[#This Row],[مبيعات جدول 5% ]]+Table13456[[#This Row],[مبيعات تصدير]]</f>
        <v>0</v>
      </c>
      <c r="M116" s="1">
        <f>Table13456[[#This Row],[مبيعات محلية 14%]]*14%</f>
        <v>0</v>
      </c>
      <c r="P116" s="1">
        <f>Table13456[[#This Row],[مبيعات محلية 14%]]*14%</f>
        <v>0</v>
      </c>
      <c r="Q116" s="1">
        <f>Table13456[[#This Row],[مشتريات محلية 14%]]+Table13456[[#This Row],[مشتريات معفية]]+Table13456[[#This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5</v>
      </c>
      <c r="F117" s="1">
        <f>Table13456[[#This Row],[مبيعات محلية 14%]]*14%</f>
        <v>0</v>
      </c>
      <c r="I117" s="1">
        <f>Table13456[[#This Row],[مبيعات جدول 5% ]]*5%</f>
        <v>0</v>
      </c>
      <c r="K117" s="1">
        <f>Table13456[[#This Row],[مبيعات محلية 14%]]+Table13456[[#This Row],[مبيعات معفية]]+Table13456[[#This Row],[مبيعات جدول 5% ]]+Table13456[[#This Row],[مبيعات تصدير]]</f>
        <v>0</v>
      </c>
      <c r="M117" s="1">
        <f>Table13456[[#This Row],[مبيعات محلية 14%]]*14%</f>
        <v>0</v>
      </c>
      <c r="P117" s="1">
        <f>Table13456[[#This Row],[مبيعات محلية 14%]]*14%</f>
        <v>0</v>
      </c>
      <c r="Q117" s="1">
        <f>Table13456[[#This Row],[مشتريات محلية 14%]]+Table13456[[#This Row],[مشتريات معفية]]+Table13456[[#This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5</v>
      </c>
      <c r="F118" s="1">
        <f>Table13456[[#This Row],[مبيعات محلية 14%]]*14%</f>
        <v>0</v>
      </c>
      <c r="I118" s="1">
        <f>Table13456[[#This Row],[مبيعات جدول 5% ]]*5%</f>
        <v>0</v>
      </c>
      <c r="K118" s="1">
        <f>Table13456[[#This Row],[مبيعات محلية 14%]]+Table13456[[#This Row],[مبيعات معفية]]+Table13456[[#This Row],[مبيعات جدول 5% ]]+Table13456[[#This Row],[مبيعات تصدير]]</f>
        <v>0</v>
      </c>
      <c r="M118" s="1">
        <f>Table13456[[#This Row],[مبيعات محلية 14%]]*14%</f>
        <v>0</v>
      </c>
      <c r="P118" s="1">
        <f>Table13456[[#This Row],[مبيعات محلية 14%]]*14%</f>
        <v>0</v>
      </c>
      <c r="Q118" s="1">
        <f>Table13456[[#This Row],[مشتريات محلية 14%]]+Table13456[[#This Row],[مشتريات معفية]]+Table13456[[#This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5</v>
      </c>
      <c r="F119" s="1">
        <f>Table13456[[#This Row],[مبيعات محلية 14%]]*14%</f>
        <v>0</v>
      </c>
      <c r="I119" s="1">
        <f>Table13456[[#This Row],[مبيعات جدول 5% ]]*5%</f>
        <v>0</v>
      </c>
      <c r="K119" s="1">
        <f>Table13456[[#This Row],[مبيعات محلية 14%]]+Table13456[[#This Row],[مبيعات معفية]]+Table13456[[#This Row],[مبيعات جدول 5% ]]+Table13456[[#This Row],[مبيعات تصدير]]</f>
        <v>0</v>
      </c>
      <c r="M119" s="1">
        <f>Table13456[[#This Row],[مبيعات محلية 14%]]*14%</f>
        <v>0</v>
      </c>
      <c r="P119" s="1">
        <f>Table13456[[#This Row],[مبيعات محلية 14%]]*14%</f>
        <v>0</v>
      </c>
      <c r="Q119" s="1">
        <f>Table13456[[#This Row],[مشتريات محلية 14%]]+Table13456[[#This Row],[مشتريات معفية]]+Table13456[[#This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5</v>
      </c>
      <c r="F120" s="1">
        <f>Table13456[[#This Row],[مبيعات محلية 14%]]*14%</f>
        <v>0</v>
      </c>
      <c r="I120" s="1">
        <f>Table13456[[#This Row],[مبيعات جدول 5% ]]*5%</f>
        <v>0</v>
      </c>
      <c r="K120" s="1">
        <f>Table13456[[#This Row],[مبيعات محلية 14%]]+Table13456[[#This Row],[مبيعات معفية]]+Table13456[[#This Row],[مبيعات جدول 5% ]]+Table13456[[#This Row],[مبيعات تصدير]]</f>
        <v>0</v>
      </c>
      <c r="M120" s="1">
        <f>Table13456[[#This Row],[مبيعات محلية 14%]]*14%</f>
        <v>0</v>
      </c>
      <c r="P120" s="1">
        <f>Table13456[[#This Row],[مبيعات محلية 14%]]*14%</f>
        <v>0</v>
      </c>
      <c r="Q120" s="1">
        <f>Table13456[[#This Row],[مشتريات محلية 14%]]+Table13456[[#This Row],[مشتريات معفية]]+Table13456[[#This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5</v>
      </c>
      <c r="F121" s="1">
        <f>Table13456[[#This Row],[مبيعات محلية 14%]]*14%</f>
        <v>0</v>
      </c>
      <c r="I121" s="1">
        <f>Table13456[[#This Row],[مبيعات جدول 5% ]]*5%</f>
        <v>0</v>
      </c>
      <c r="K121" s="1">
        <f>Table13456[[#This Row],[مبيعات محلية 14%]]+Table13456[[#This Row],[مبيعات معفية]]+Table13456[[#This Row],[مبيعات جدول 5% ]]+Table13456[[#This Row],[مبيعات تصدير]]</f>
        <v>0</v>
      </c>
      <c r="M121" s="1">
        <f>Table13456[[#This Row],[مبيعات محلية 14%]]*14%</f>
        <v>0</v>
      </c>
      <c r="P121" s="1">
        <f>Table13456[[#This Row],[مبيعات محلية 14%]]*14%</f>
        <v>0</v>
      </c>
      <c r="Q121" s="1">
        <f>Table13456[[#This Row],[مشتريات محلية 14%]]+Table13456[[#This Row],[مشتريات معفية]]+Table13456[[#This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5</v>
      </c>
      <c r="F122" s="1">
        <f>Table13456[[#This Row],[مبيعات محلية 14%]]*14%</f>
        <v>0</v>
      </c>
      <c r="I122" s="1">
        <f>Table13456[[#This Row],[مبيعات جدول 5% ]]*5%</f>
        <v>0</v>
      </c>
      <c r="K122" s="1">
        <f>Table13456[[#This Row],[مبيعات محلية 14%]]+Table13456[[#This Row],[مبيعات معفية]]+Table13456[[#This Row],[مبيعات جدول 5% ]]+Table13456[[#This Row],[مبيعات تصدير]]</f>
        <v>0</v>
      </c>
      <c r="M122" s="1">
        <f>Table13456[[#This Row],[مبيعات محلية 14%]]*14%</f>
        <v>0</v>
      </c>
      <c r="P122" s="1">
        <f>Table13456[[#This Row],[مبيعات محلية 14%]]*14%</f>
        <v>0</v>
      </c>
      <c r="Q122" s="1">
        <f>Table13456[[#This Row],[مشتريات محلية 14%]]+Table13456[[#This Row],[مشتريات معفية]]+Table13456[[#This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5</v>
      </c>
      <c r="F123" s="1">
        <f>Table13456[[#This Row],[مبيعات محلية 14%]]*14%</f>
        <v>0</v>
      </c>
      <c r="I123" s="1">
        <f>Table13456[[#This Row],[مبيعات جدول 5% ]]*5%</f>
        <v>0</v>
      </c>
      <c r="K123" s="1">
        <f>Table13456[[#This Row],[مبيعات محلية 14%]]+Table13456[[#This Row],[مبيعات معفية]]+Table13456[[#This Row],[مبيعات جدول 5% ]]+Table13456[[#This Row],[مبيعات تصدير]]</f>
        <v>0</v>
      </c>
      <c r="M123" s="1">
        <f>Table13456[[#This Row],[مبيعات محلية 14%]]*14%</f>
        <v>0</v>
      </c>
      <c r="P123" s="1">
        <f>Table13456[[#This Row],[مبيعات محلية 14%]]*14%</f>
        <v>0</v>
      </c>
      <c r="Q123" s="1">
        <f>Table13456[[#This Row],[مشتريات محلية 14%]]+Table13456[[#This Row],[مشتريات معفية]]+Table13456[[#This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5</v>
      </c>
      <c r="F124" s="1">
        <f>Table13456[[#This Row],[مبيعات محلية 14%]]*14%</f>
        <v>0</v>
      </c>
      <c r="I124" s="1">
        <f>Table13456[[#This Row],[مبيعات جدول 5% ]]*5%</f>
        <v>0</v>
      </c>
      <c r="K124" s="1">
        <f>Table13456[[#This Row],[مبيعات محلية 14%]]+Table13456[[#This Row],[مبيعات معفية]]+Table13456[[#This Row],[مبيعات جدول 5% ]]+Table13456[[#This Row],[مبيعات تصدير]]</f>
        <v>0</v>
      </c>
      <c r="M124" s="1">
        <f>Table13456[[#This Row],[مبيعات محلية 14%]]*14%</f>
        <v>0</v>
      </c>
      <c r="P124" s="1">
        <f>Table13456[[#This Row],[مبيعات محلية 14%]]*14%</f>
        <v>0</v>
      </c>
      <c r="Q124" s="1">
        <f>Table13456[[#This Row],[مشتريات محلية 14%]]+Table13456[[#This Row],[مشتريات معفية]]+Table13456[[#This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5</v>
      </c>
      <c r="F125" s="1">
        <f>Table13456[[#This Row],[مبيعات محلية 14%]]*14%</f>
        <v>0</v>
      </c>
      <c r="I125" s="1">
        <f>Table13456[[#This Row],[مبيعات جدول 5% ]]*5%</f>
        <v>0</v>
      </c>
      <c r="K125" s="1">
        <f>Table13456[[#This Row],[مبيعات محلية 14%]]+Table13456[[#This Row],[مبيعات معفية]]+Table13456[[#This Row],[مبيعات جدول 5% ]]+Table13456[[#This Row],[مبيعات تصدير]]</f>
        <v>0</v>
      </c>
      <c r="M125" s="1">
        <f>Table13456[[#This Row],[مبيعات محلية 14%]]*14%</f>
        <v>0</v>
      </c>
      <c r="P125" s="1">
        <f>Table13456[[#This Row],[مبيعات محلية 14%]]*14%</f>
        <v>0</v>
      </c>
      <c r="Q125" s="1">
        <f>Table13456[[#This Row],[مشتريات محلية 14%]]+Table13456[[#This Row],[مشتريات معفية]]+Table13456[[#This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5</v>
      </c>
      <c r="F126" s="1">
        <f>Table13456[[#This Row],[مبيعات محلية 14%]]*14%</f>
        <v>0</v>
      </c>
      <c r="I126" s="1">
        <f>Table13456[[#This Row],[مبيعات جدول 5% ]]*5%</f>
        <v>0</v>
      </c>
      <c r="K126" s="1">
        <f>Table13456[[#This Row],[مبيعات محلية 14%]]+Table13456[[#This Row],[مبيعات معفية]]+Table13456[[#This Row],[مبيعات جدول 5% ]]+Table13456[[#This Row],[مبيعات تصدير]]</f>
        <v>0</v>
      </c>
      <c r="M126" s="1">
        <f>Table13456[[#This Row],[مبيعات محلية 14%]]*14%</f>
        <v>0</v>
      </c>
      <c r="P126" s="1">
        <f>Table13456[[#This Row],[مبيعات محلية 14%]]*14%</f>
        <v>0</v>
      </c>
      <c r="Q126" s="1">
        <f>Table13456[[#This Row],[مشتريات محلية 14%]]+Table13456[[#This Row],[مشتريات معفية]]+Table13456[[#This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5</v>
      </c>
      <c r="F127" s="1">
        <f>Table13456[[#This Row],[مبيعات محلية 14%]]*14%</f>
        <v>0</v>
      </c>
      <c r="I127" s="1">
        <f>Table13456[[#This Row],[مبيعات جدول 5% ]]*5%</f>
        <v>0</v>
      </c>
      <c r="K127" s="1">
        <f>Table13456[[#This Row],[مبيعات محلية 14%]]+Table13456[[#This Row],[مبيعات معفية]]+Table13456[[#This Row],[مبيعات جدول 5% ]]+Table13456[[#This Row],[مبيعات تصدير]]</f>
        <v>0</v>
      </c>
      <c r="M127" s="1">
        <f>Table13456[[#This Row],[مبيعات محلية 14%]]*14%</f>
        <v>0</v>
      </c>
      <c r="P127" s="1">
        <f>Table13456[[#This Row],[مبيعات محلية 14%]]*14%</f>
        <v>0</v>
      </c>
      <c r="Q127" s="1">
        <f>Table13456[[#This Row],[مشتريات محلية 14%]]+Table13456[[#This Row],[مشتريات معفية]]+Table13456[[#This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5</v>
      </c>
      <c r="F128" s="1">
        <f>Table13456[[#This Row],[مبيعات محلية 14%]]*14%</f>
        <v>0</v>
      </c>
      <c r="I128" s="1">
        <f>Table13456[[#This Row],[مبيعات جدول 5% ]]*5%</f>
        <v>0</v>
      </c>
      <c r="K128" s="1">
        <f>Table13456[[#This Row],[مبيعات محلية 14%]]+Table13456[[#This Row],[مبيعات معفية]]+Table13456[[#This Row],[مبيعات جدول 5% ]]+Table13456[[#This Row],[مبيعات تصدير]]</f>
        <v>0</v>
      </c>
      <c r="M128" s="1">
        <f>Table13456[[#This Row],[مبيعات محلية 14%]]*14%</f>
        <v>0</v>
      </c>
      <c r="P128" s="1">
        <f>Table13456[[#This Row],[مبيعات محلية 14%]]*14%</f>
        <v>0</v>
      </c>
      <c r="Q128" s="1">
        <f>Table13456[[#This Row],[مشتريات محلية 14%]]+Table13456[[#This Row],[مشتريات معفية]]+Table13456[[#This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5</v>
      </c>
      <c r="F129" s="1">
        <f>Table13456[[#This Row],[مبيعات محلية 14%]]*14%</f>
        <v>0</v>
      </c>
      <c r="I129" s="1">
        <f>Table13456[[#This Row],[مبيعات جدول 5% ]]*5%</f>
        <v>0</v>
      </c>
      <c r="K129" s="1">
        <f>Table13456[[#This Row],[مبيعات محلية 14%]]+Table13456[[#This Row],[مبيعات معفية]]+Table13456[[#This Row],[مبيعات جدول 5% ]]+Table13456[[#This Row],[مبيعات تصدير]]</f>
        <v>0</v>
      </c>
      <c r="M129" s="1">
        <f>Table13456[[#This Row],[مبيعات محلية 14%]]*14%</f>
        <v>0</v>
      </c>
      <c r="P129" s="1">
        <f>Table13456[[#This Row],[مبيعات محلية 14%]]*14%</f>
        <v>0</v>
      </c>
      <c r="Q129" s="1">
        <f>Table13456[[#This Row],[مشتريات محلية 14%]]+Table13456[[#This Row],[مشتريات معفية]]+Table13456[[#This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5</v>
      </c>
      <c r="F130" s="1">
        <f>Table13456[[#This Row],[مبيعات محلية 14%]]*14%</f>
        <v>0</v>
      </c>
      <c r="I130" s="1">
        <f>Table13456[[#This Row],[مبيعات جدول 5% ]]*5%</f>
        <v>0</v>
      </c>
      <c r="K130" s="1">
        <f>Table13456[[#This Row],[مبيعات محلية 14%]]+Table13456[[#This Row],[مبيعات معفية]]+Table13456[[#This Row],[مبيعات جدول 5% ]]+Table13456[[#This Row],[مبيعات تصدير]]</f>
        <v>0</v>
      </c>
      <c r="M130" s="1">
        <f>Table13456[[#This Row],[مبيعات محلية 14%]]*14%</f>
        <v>0</v>
      </c>
      <c r="P130" s="1">
        <f>Table13456[[#This Row],[مبيعات محلية 14%]]*14%</f>
        <v>0</v>
      </c>
      <c r="Q130" s="1">
        <f>Table13456[[#This Row],[مشتريات محلية 14%]]+Table13456[[#This Row],[مشتريات معفية]]+Table13456[[#This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5</v>
      </c>
      <c r="F131" s="1">
        <f>Table13456[[#This Row],[مبيعات محلية 14%]]*14%</f>
        <v>0</v>
      </c>
      <c r="I131" s="1">
        <f>Table13456[[#This Row],[مبيعات جدول 5% ]]*5%</f>
        <v>0</v>
      </c>
      <c r="K131" s="1">
        <f>Table13456[[#This Row],[مبيعات محلية 14%]]+Table13456[[#This Row],[مبيعات معفية]]+Table13456[[#This Row],[مبيعات جدول 5% ]]+Table13456[[#This Row],[مبيعات تصدير]]</f>
        <v>0</v>
      </c>
      <c r="M131" s="1">
        <f>Table13456[[#This Row],[مبيعات محلية 14%]]*14%</f>
        <v>0</v>
      </c>
      <c r="P131" s="1">
        <f>Table13456[[#This Row],[مبيعات محلية 14%]]*14%</f>
        <v>0</v>
      </c>
      <c r="Q131" s="1">
        <f>Table13456[[#This Row],[مشتريات محلية 14%]]+Table13456[[#This Row],[مشتريات معفية]]+Table13456[[#This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5</v>
      </c>
      <c r="F132" s="1">
        <f>Table13456[[#This Row],[مبيعات محلية 14%]]*14%</f>
        <v>0</v>
      </c>
      <c r="I132" s="1">
        <f>Table13456[[#This Row],[مبيعات جدول 5% ]]*5%</f>
        <v>0</v>
      </c>
      <c r="K132" s="1">
        <f>Table13456[[#This Row],[مبيعات محلية 14%]]+Table13456[[#This Row],[مبيعات معفية]]+Table13456[[#This Row],[مبيعات جدول 5% ]]+Table13456[[#This Row],[مبيعات تصدير]]</f>
        <v>0</v>
      </c>
      <c r="M132" s="1">
        <f>Table13456[[#This Row],[مبيعات محلية 14%]]*14%</f>
        <v>0</v>
      </c>
      <c r="P132" s="1">
        <f>Table13456[[#This Row],[مبيعات محلية 14%]]*14%</f>
        <v>0</v>
      </c>
      <c r="Q132" s="1">
        <f>Table13456[[#This Row],[مشتريات محلية 14%]]+Table13456[[#This Row],[مشتريات معفية]]+Table13456[[#This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5</v>
      </c>
      <c r="F133" s="1">
        <f>Table13456[[#This Row],[مبيعات محلية 14%]]*14%</f>
        <v>0</v>
      </c>
      <c r="I133" s="1">
        <f>Table13456[[#This Row],[مبيعات جدول 5% ]]*5%</f>
        <v>0</v>
      </c>
      <c r="K133" s="1">
        <f>Table13456[[#This Row],[مبيعات محلية 14%]]+Table13456[[#This Row],[مبيعات معفية]]+Table13456[[#This Row],[مبيعات جدول 5% ]]+Table13456[[#This Row],[مبيعات تصدير]]</f>
        <v>0</v>
      </c>
      <c r="M133" s="1">
        <f>Table13456[[#This Row],[مبيعات محلية 14%]]*14%</f>
        <v>0</v>
      </c>
      <c r="P133" s="1">
        <f>Table13456[[#This Row],[مبيعات محلية 14%]]*14%</f>
        <v>0</v>
      </c>
      <c r="Q133" s="1">
        <f>Table13456[[#This Row],[مشتريات محلية 14%]]+Table13456[[#This Row],[مشتريات معفية]]+Table13456[[#This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5</v>
      </c>
      <c r="F134" s="1">
        <f>Table13456[[#This Row],[مبيعات محلية 14%]]*14%</f>
        <v>0</v>
      </c>
      <c r="I134" s="1">
        <f>Table13456[[#This Row],[مبيعات جدول 5% ]]*5%</f>
        <v>0</v>
      </c>
      <c r="K134" s="1">
        <f>Table13456[[#This Row],[مبيعات محلية 14%]]+Table13456[[#This Row],[مبيعات معفية]]+Table13456[[#This Row],[مبيعات جدول 5% ]]+Table13456[[#This Row],[مبيعات تصدير]]</f>
        <v>0</v>
      </c>
      <c r="M134" s="1">
        <f>Table13456[[#This Row],[مبيعات محلية 14%]]*14%</f>
        <v>0</v>
      </c>
      <c r="P134" s="1">
        <f>Table13456[[#This Row],[مبيعات محلية 14%]]*14%</f>
        <v>0</v>
      </c>
      <c r="Q134" s="1">
        <f>Table13456[[#This Row],[مشتريات محلية 14%]]+Table13456[[#This Row],[مشتريات معفية]]+Table13456[[#This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5</v>
      </c>
      <c r="F135" s="1">
        <f>Table13456[[#This Row],[مبيعات محلية 14%]]*14%</f>
        <v>0</v>
      </c>
      <c r="I135" s="1">
        <f>Table13456[[#This Row],[مبيعات جدول 5% ]]*5%</f>
        <v>0</v>
      </c>
      <c r="K135" s="1">
        <f>Table13456[[#This Row],[مبيعات محلية 14%]]+Table13456[[#This Row],[مبيعات معفية]]+Table13456[[#This Row],[مبيعات جدول 5% ]]+Table13456[[#This Row],[مبيعات تصدير]]</f>
        <v>0</v>
      </c>
      <c r="M135" s="1">
        <f>Table13456[[#This Row],[مبيعات محلية 14%]]*14%</f>
        <v>0</v>
      </c>
      <c r="P135" s="1">
        <f>Table13456[[#This Row],[مبيعات محلية 14%]]*14%</f>
        <v>0</v>
      </c>
      <c r="Q135" s="1">
        <f>Table13456[[#This Row],[مشتريات محلية 14%]]+Table13456[[#This Row],[مشتريات معفية]]+Table13456[[#This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5</v>
      </c>
      <c r="F136" s="1">
        <f>Table13456[[#This Row],[مبيعات محلية 14%]]*14%</f>
        <v>0</v>
      </c>
      <c r="I136" s="1">
        <f>Table13456[[#This Row],[مبيعات جدول 5% ]]*5%</f>
        <v>0</v>
      </c>
      <c r="K136" s="1">
        <f>Table13456[[#This Row],[مبيعات محلية 14%]]+Table13456[[#This Row],[مبيعات معفية]]+Table13456[[#This Row],[مبيعات جدول 5% ]]+Table13456[[#This Row],[مبيعات تصدير]]</f>
        <v>0</v>
      </c>
      <c r="M136" s="1">
        <f>Table13456[[#This Row],[مبيعات محلية 14%]]*14%</f>
        <v>0</v>
      </c>
      <c r="P136" s="1">
        <f>Table13456[[#This Row],[مبيعات محلية 14%]]*14%</f>
        <v>0</v>
      </c>
      <c r="Q136" s="1">
        <f>Table13456[[#This Row],[مشتريات محلية 14%]]+Table13456[[#This Row],[مشتريات معفية]]+Table13456[[#This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5</v>
      </c>
      <c r="F137" s="1">
        <f>Table13456[[#This Row],[مبيعات محلية 14%]]*14%</f>
        <v>0</v>
      </c>
      <c r="I137" s="1">
        <f>Table13456[[#This Row],[مبيعات جدول 5% ]]*5%</f>
        <v>0</v>
      </c>
      <c r="K137" s="1">
        <f>Table13456[[#This Row],[مبيعات محلية 14%]]+Table13456[[#This Row],[مبيعات معفية]]+Table13456[[#This Row],[مبيعات جدول 5% ]]+Table13456[[#This Row],[مبيعات تصدير]]</f>
        <v>0</v>
      </c>
      <c r="M137" s="1">
        <f>Table13456[[#This Row],[مبيعات محلية 14%]]*14%</f>
        <v>0</v>
      </c>
      <c r="P137" s="1">
        <f>Table13456[[#This Row],[مبيعات محلية 14%]]*14%</f>
        <v>0</v>
      </c>
      <c r="Q137" s="1">
        <f>Table13456[[#This Row],[مشتريات محلية 14%]]+Table13456[[#This Row],[مشتريات معفية]]+Table13456[[#This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5</v>
      </c>
      <c r="F138" s="1">
        <f>Table13456[[#This Row],[مبيعات محلية 14%]]*14%</f>
        <v>0</v>
      </c>
      <c r="I138" s="1">
        <f>Table13456[[#This Row],[مبيعات جدول 5% ]]*5%</f>
        <v>0</v>
      </c>
      <c r="K138" s="1">
        <f>Table13456[[#This Row],[مبيعات محلية 14%]]+Table13456[[#This Row],[مبيعات معفية]]+Table13456[[#This Row],[مبيعات جدول 5% ]]+Table13456[[#This Row],[مبيعات تصدير]]</f>
        <v>0</v>
      </c>
      <c r="M138" s="1">
        <f>Table13456[[#This Row],[مبيعات محلية 14%]]*14%</f>
        <v>0</v>
      </c>
      <c r="P138" s="1">
        <f>Table13456[[#This Row],[مبيعات محلية 14%]]*14%</f>
        <v>0</v>
      </c>
      <c r="Q138" s="1">
        <f>Table13456[[#This Row],[مشتريات محلية 14%]]+Table13456[[#This Row],[مشتريات معفية]]+Table13456[[#This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5</v>
      </c>
      <c r="F139" s="1">
        <f>Table13456[[#This Row],[مبيعات محلية 14%]]*14%</f>
        <v>0</v>
      </c>
      <c r="I139" s="1">
        <f>Table13456[[#This Row],[مبيعات جدول 5% ]]*5%</f>
        <v>0</v>
      </c>
      <c r="K139" s="1">
        <f>Table13456[[#This Row],[مبيعات محلية 14%]]+Table13456[[#This Row],[مبيعات معفية]]+Table13456[[#This Row],[مبيعات جدول 5% ]]+Table13456[[#This Row],[مبيعات تصدير]]</f>
        <v>0</v>
      </c>
      <c r="M139" s="1">
        <f>Table13456[[#This Row],[مبيعات محلية 14%]]*14%</f>
        <v>0</v>
      </c>
      <c r="P139" s="1">
        <f>Table13456[[#This Row],[مبيعات محلية 14%]]*14%</f>
        <v>0</v>
      </c>
      <c r="Q139" s="1">
        <f>Table13456[[#This Row],[مشتريات محلية 14%]]+Table13456[[#This Row],[مشتريات معفية]]+Table13456[[#This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5</v>
      </c>
      <c r="F140" s="1">
        <f>Table13456[[#This Row],[مبيعات محلية 14%]]*14%</f>
        <v>0</v>
      </c>
      <c r="I140" s="1">
        <f>Table13456[[#This Row],[مبيعات جدول 5% ]]*5%</f>
        <v>0</v>
      </c>
      <c r="K140" s="1">
        <f>Table13456[[#This Row],[مبيعات محلية 14%]]+Table13456[[#This Row],[مبيعات معفية]]+Table13456[[#This Row],[مبيعات جدول 5% ]]+Table13456[[#This Row],[مبيعات تصدير]]</f>
        <v>0</v>
      </c>
      <c r="M140" s="1">
        <f>Table13456[[#This Row],[مبيعات محلية 14%]]*14%</f>
        <v>0</v>
      </c>
      <c r="P140" s="1">
        <f>Table13456[[#This Row],[مبيعات محلية 14%]]*14%</f>
        <v>0</v>
      </c>
      <c r="Q140" s="1">
        <f>Table13456[[#This Row],[مشتريات محلية 14%]]+Table13456[[#This Row],[مشتريات معفية]]+Table13456[[#This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5</v>
      </c>
      <c r="F141" s="1">
        <f>Table13456[[#This Row],[مبيعات محلية 14%]]*14%</f>
        <v>0</v>
      </c>
      <c r="I141" s="1">
        <f>Table13456[[#This Row],[مبيعات جدول 5% ]]*5%</f>
        <v>0</v>
      </c>
      <c r="K141" s="1">
        <f>Table13456[[#This Row],[مبيعات محلية 14%]]+Table13456[[#This Row],[مبيعات معفية]]+Table13456[[#This Row],[مبيعات جدول 5% ]]+Table13456[[#This Row],[مبيعات تصدير]]</f>
        <v>0</v>
      </c>
      <c r="M141" s="1">
        <f>Table13456[[#This Row],[مبيعات محلية 14%]]*14%</f>
        <v>0</v>
      </c>
      <c r="P141" s="1">
        <f>Table13456[[#This Row],[مبيعات محلية 14%]]*14%</f>
        <v>0</v>
      </c>
      <c r="Q141" s="1">
        <f>Table13456[[#This Row],[مشتريات محلية 14%]]+Table13456[[#This Row],[مشتريات معفية]]+Table13456[[#This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5</v>
      </c>
      <c r="F142" s="1">
        <f>Table13456[[#This Row],[مبيعات محلية 14%]]*14%</f>
        <v>0</v>
      </c>
      <c r="I142" s="1">
        <f>Table13456[[#This Row],[مبيعات جدول 5% ]]*5%</f>
        <v>0</v>
      </c>
      <c r="K142" s="1">
        <f>Table13456[[#This Row],[مبيعات محلية 14%]]+Table13456[[#This Row],[مبيعات معفية]]+Table13456[[#This Row],[مبيعات جدول 5% ]]+Table13456[[#This Row],[مبيعات تصدير]]</f>
        <v>0</v>
      </c>
      <c r="M142" s="1">
        <f>Table13456[[#This Row],[مبيعات محلية 14%]]*14%</f>
        <v>0</v>
      </c>
      <c r="P142" s="1">
        <f>Table13456[[#This Row],[مبيعات محلية 14%]]*14%</f>
        <v>0</v>
      </c>
      <c r="Q142" s="1">
        <f>Table13456[[#This Row],[مشتريات محلية 14%]]+Table13456[[#This Row],[مشتريات معفية]]+Table13456[[#This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5</v>
      </c>
      <c r="F143" s="1">
        <f>Table13456[[#This Row],[مبيعات محلية 14%]]*14%</f>
        <v>0</v>
      </c>
      <c r="I143" s="1">
        <f>Table13456[[#This Row],[مبيعات جدول 5% ]]*5%</f>
        <v>0</v>
      </c>
      <c r="K143" s="1">
        <f>Table13456[[#This Row],[مبيعات محلية 14%]]+Table13456[[#This Row],[مبيعات معفية]]+Table13456[[#This Row],[مبيعات جدول 5% ]]+Table13456[[#This Row],[مبيعات تصدير]]</f>
        <v>0</v>
      </c>
      <c r="M143" s="1">
        <f>Table13456[[#This Row],[مبيعات محلية 14%]]*14%</f>
        <v>0</v>
      </c>
      <c r="P143" s="1">
        <f>Table13456[[#This Row],[مبيعات محلية 14%]]*14%</f>
        <v>0</v>
      </c>
      <c r="Q143" s="1">
        <f>Table13456[[#This Row],[مشتريات محلية 14%]]+Table13456[[#This Row],[مشتريات معفية]]+Table13456[[#This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5</v>
      </c>
      <c r="F144" s="1">
        <f>Table13456[[#This Row],[مبيعات محلية 14%]]*14%</f>
        <v>0</v>
      </c>
      <c r="I144" s="1">
        <f>Table13456[[#This Row],[مبيعات جدول 5% ]]*5%</f>
        <v>0</v>
      </c>
      <c r="K144" s="1">
        <f>Table13456[[#This Row],[مبيعات محلية 14%]]+Table13456[[#This Row],[مبيعات معفية]]+Table13456[[#This Row],[مبيعات جدول 5% ]]+Table13456[[#This Row],[مبيعات تصدير]]</f>
        <v>0</v>
      </c>
      <c r="M144" s="1">
        <f>Table13456[[#This Row],[مبيعات محلية 14%]]*14%</f>
        <v>0</v>
      </c>
      <c r="P144" s="1">
        <f>Table13456[[#This Row],[مبيعات محلية 14%]]*14%</f>
        <v>0</v>
      </c>
      <c r="Q144" s="1">
        <f>Table13456[[#This Row],[مشتريات محلية 14%]]+Table13456[[#This Row],[مشتريات معفية]]+Table13456[[#This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5</v>
      </c>
      <c r="F145" s="1">
        <f>Table13456[[#This Row],[مبيعات محلية 14%]]*14%</f>
        <v>0</v>
      </c>
      <c r="I145" s="1">
        <f>Table13456[[#This Row],[مبيعات جدول 5% ]]*5%</f>
        <v>0</v>
      </c>
      <c r="K145" s="1">
        <f>Table13456[[#This Row],[مبيعات محلية 14%]]+Table13456[[#This Row],[مبيعات معفية]]+Table13456[[#This Row],[مبيعات جدول 5% ]]+Table13456[[#This Row],[مبيعات تصدير]]</f>
        <v>0</v>
      </c>
      <c r="M145" s="1">
        <f>Table13456[[#This Row],[مبيعات محلية 14%]]*14%</f>
        <v>0</v>
      </c>
      <c r="P145" s="1">
        <f>Table13456[[#This Row],[مبيعات محلية 14%]]*14%</f>
        <v>0</v>
      </c>
      <c r="Q145" s="1">
        <f>Table13456[[#This Row],[مشتريات محلية 14%]]+Table13456[[#This Row],[مشتريات معفية]]+Table13456[[#This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5</v>
      </c>
      <c r="F146" s="1">
        <f>Table13456[[#This Row],[مبيعات محلية 14%]]*14%</f>
        <v>0</v>
      </c>
      <c r="I146" s="1">
        <f>Table13456[[#This Row],[مبيعات جدول 5% ]]*5%</f>
        <v>0</v>
      </c>
      <c r="K146" s="1">
        <f>Table13456[[#This Row],[مبيعات محلية 14%]]+Table13456[[#This Row],[مبيعات معفية]]+Table13456[[#This Row],[مبيعات جدول 5% ]]+Table13456[[#This Row],[مبيعات تصدير]]</f>
        <v>0</v>
      </c>
      <c r="M146" s="1">
        <f>Table13456[[#This Row],[مبيعات محلية 14%]]*14%</f>
        <v>0</v>
      </c>
      <c r="P146" s="1">
        <f>Table13456[[#This Row],[مبيعات محلية 14%]]*14%</f>
        <v>0</v>
      </c>
      <c r="Q146" s="1">
        <f>Table13456[[#This Row],[مشتريات محلية 14%]]+Table13456[[#This Row],[مشتريات معفية]]+Table13456[[#This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5</v>
      </c>
      <c r="F147" s="1">
        <f>Table13456[[#This Row],[مبيعات محلية 14%]]*14%</f>
        <v>0</v>
      </c>
      <c r="I147" s="1">
        <f>Table13456[[#This Row],[مبيعات جدول 5% ]]*5%</f>
        <v>0</v>
      </c>
      <c r="K147" s="1">
        <f>Table13456[[#This Row],[مبيعات محلية 14%]]+Table13456[[#This Row],[مبيعات معفية]]+Table13456[[#This Row],[مبيعات جدول 5% ]]+Table13456[[#This Row],[مبيعات تصدير]]</f>
        <v>0</v>
      </c>
      <c r="M147" s="1">
        <f>Table13456[[#This Row],[مبيعات محلية 14%]]*14%</f>
        <v>0</v>
      </c>
      <c r="P147" s="1">
        <f>Table13456[[#This Row],[مبيعات محلية 14%]]*14%</f>
        <v>0</v>
      </c>
      <c r="Q147" s="1">
        <f>Table13456[[#This Row],[مشتريات محلية 14%]]+Table13456[[#This Row],[مشتريات معفية]]+Table13456[[#This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5</v>
      </c>
      <c r="F148" s="1">
        <f>Table13456[[#This Row],[مبيعات محلية 14%]]*14%</f>
        <v>0</v>
      </c>
      <c r="I148" s="1">
        <f>Table13456[[#This Row],[مبيعات جدول 5% ]]*5%</f>
        <v>0</v>
      </c>
      <c r="K148" s="1">
        <f>Table13456[[#This Row],[مبيعات محلية 14%]]+Table13456[[#This Row],[مبيعات معفية]]+Table13456[[#This Row],[مبيعات جدول 5% ]]+Table13456[[#This Row],[مبيعات تصدير]]</f>
        <v>0</v>
      </c>
      <c r="M148" s="1">
        <f>Table13456[[#This Row],[مبيعات محلية 14%]]*14%</f>
        <v>0</v>
      </c>
      <c r="P148" s="1">
        <f>Table13456[[#This Row],[مبيعات محلية 14%]]*14%</f>
        <v>0</v>
      </c>
      <c r="Q148" s="1">
        <f>Table13456[[#This Row],[مشتريات محلية 14%]]+Table13456[[#This Row],[مشتريات معفية]]+Table13456[[#This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5</v>
      </c>
      <c r="F149" s="1">
        <f>Table13456[[#This Row],[مبيعات محلية 14%]]*14%</f>
        <v>0</v>
      </c>
      <c r="I149" s="1">
        <f>Table13456[[#This Row],[مبيعات جدول 5% ]]*5%</f>
        <v>0</v>
      </c>
      <c r="K149" s="1">
        <f>Table13456[[#This Row],[مبيعات محلية 14%]]+Table13456[[#This Row],[مبيعات معفية]]+Table13456[[#This Row],[مبيعات جدول 5% ]]+Table13456[[#This Row],[مبيعات تصدير]]</f>
        <v>0</v>
      </c>
      <c r="M149" s="1">
        <f>Table13456[[#This Row],[مبيعات محلية 14%]]*14%</f>
        <v>0</v>
      </c>
      <c r="P149" s="1">
        <f>Table13456[[#This Row],[مبيعات محلية 14%]]*14%</f>
        <v>0</v>
      </c>
      <c r="Q149" s="1">
        <f>Table13456[[#This Row],[مشتريات محلية 14%]]+Table13456[[#This Row],[مشتريات معفية]]+Table13456[[#This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5</v>
      </c>
      <c r="F150" s="1">
        <f>Table13456[[#This Row],[مبيعات محلية 14%]]*14%</f>
        <v>0</v>
      </c>
      <c r="I150" s="1">
        <f>Table13456[[#This Row],[مبيعات جدول 5% ]]*5%</f>
        <v>0</v>
      </c>
      <c r="K150" s="1">
        <f>Table13456[[#This Row],[مبيعات محلية 14%]]+Table13456[[#This Row],[مبيعات معفية]]+Table13456[[#This Row],[مبيعات جدول 5% ]]+Table13456[[#This Row],[مبيعات تصدير]]</f>
        <v>0</v>
      </c>
      <c r="M150" s="1">
        <f>Table13456[[#This Row],[مبيعات محلية 14%]]*14%</f>
        <v>0</v>
      </c>
      <c r="P150" s="1">
        <f>Table13456[[#This Row],[مبيعات محلية 14%]]*14%</f>
        <v>0</v>
      </c>
      <c r="Q150" s="1">
        <f>Table13456[[#This Row],[مشتريات محلية 14%]]+Table13456[[#This Row],[مشتريات معفية]]+Table13456[[#This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5</v>
      </c>
      <c r="F151" s="1">
        <f>Table13456[[#This Row],[مبيعات محلية 14%]]*14%</f>
        <v>0</v>
      </c>
      <c r="I151" s="1">
        <f>Table13456[[#This Row],[مبيعات جدول 5% ]]*5%</f>
        <v>0</v>
      </c>
      <c r="K151" s="1">
        <f>Table13456[[#This Row],[مبيعات محلية 14%]]+Table13456[[#This Row],[مبيعات معفية]]+Table13456[[#This Row],[مبيعات جدول 5% ]]+Table13456[[#This Row],[مبيعات تصدير]]</f>
        <v>0</v>
      </c>
      <c r="M151" s="1">
        <f>Table13456[[#This Row],[مبيعات محلية 14%]]*14%</f>
        <v>0</v>
      </c>
      <c r="P151" s="1">
        <f>Table13456[[#This Row],[مبيعات محلية 14%]]*14%</f>
        <v>0</v>
      </c>
      <c r="Q151" s="1">
        <f>Table13456[[#This Row],[مشتريات محلية 14%]]+Table13456[[#This Row],[مشتريات معفية]]+Table13456[[#This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5</v>
      </c>
      <c r="F152" s="1">
        <f>Table13456[[#This Row],[مبيعات محلية 14%]]*14%</f>
        <v>0</v>
      </c>
      <c r="I152" s="1">
        <f>Table13456[[#This Row],[مبيعات جدول 5% ]]*5%</f>
        <v>0</v>
      </c>
      <c r="K152" s="1">
        <f>Table13456[[#This Row],[مبيعات محلية 14%]]+Table13456[[#This Row],[مبيعات معفية]]+Table13456[[#This Row],[مبيعات جدول 5% ]]+Table13456[[#This Row],[مبيعات تصدير]]</f>
        <v>0</v>
      </c>
      <c r="M152" s="1">
        <f>Table13456[[#This Row],[مبيعات محلية 14%]]*14%</f>
        <v>0</v>
      </c>
      <c r="P152" s="1">
        <f>Table13456[[#This Row],[مبيعات محلية 14%]]*14%</f>
        <v>0</v>
      </c>
      <c r="Q152" s="1">
        <f>Table13456[[#This Row],[مشتريات محلية 14%]]+Table13456[[#This Row],[مشتريات معفية]]+Table13456[[#This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5</v>
      </c>
      <c r="F153" s="1">
        <f>Table13456[[#This Row],[مبيعات محلية 14%]]*14%</f>
        <v>0</v>
      </c>
      <c r="I153" s="1">
        <f>Table13456[[#This Row],[مبيعات جدول 5% ]]*5%</f>
        <v>0</v>
      </c>
      <c r="K153" s="1">
        <f>Table13456[[#This Row],[مبيعات محلية 14%]]+Table13456[[#This Row],[مبيعات معفية]]+Table13456[[#This Row],[مبيعات جدول 5% ]]+Table13456[[#This Row],[مبيعات تصدير]]</f>
        <v>0</v>
      </c>
      <c r="M153" s="1">
        <f>Table13456[[#This Row],[مبيعات محلية 14%]]*14%</f>
        <v>0</v>
      </c>
      <c r="P153" s="1">
        <f>Table13456[[#This Row],[مبيعات محلية 14%]]*14%</f>
        <v>0</v>
      </c>
      <c r="Q153" s="1">
        <f>Table13456[[#This Row],[مشتريات محلية 14%]]+Table13456[[#This Row],[مشتريات معفية]]+Table13456[[#This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5</v>
      </c>
      <c r="F154" s="1">
        <f>Table13456[[#This Row],[مبيعات محلية 14%]]*14%</f>
        <v>0</v>
      </c>
      <c r="I154" s="1">
        <f>Table13456[[#This Row],[مبيعات جدول 5% ]]*5%</f>
        <v>0</v>
      </c>
      <c r="K154" s="1">
        <f>Table13456[[#This Row],[مبيعات محلية 14%]]+Table13456[[#This Row],[مبيعات معفية]]+Table13456[[#This Row],[مبيعات جدول 5% ]]+Table13456[[#This Row],[مبيعات تصدير]]</f>
        <v>0</v>
      </c>
      <c r="M154" s="1">
        <f>Table13456[[#This Row],[مبيعات محلية 14%]]*14%</f>
        <v>0</v>
      </c>
      <c r="P154" s="1">
        <f>Table13456[[#This Row],[مبيعات محلية 14%]]*14%</f>
        <v>0</v>
      </c>
      <c r="Q154" s="1">
        <f>Table13456[[#This Row],[مشتريات محلية 14%]]+Table13456[[#This Row],[مشتريات معفية]]+Table13456[[#This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5</v>
      </c>
      <c r="F155" s="1">
        <f>Table13456[[#This Row],[مبيعات محلية 14%]]*14%</f>
        <v>0</v>
      </c>
      <c r="I155" s="1">
        <f>Table13456[[#This Row],[مبيعات جدول 5% ]]*5%</f>
        <v>0</v>
      </c>
      <c r="K155" s="1">
        <f>Table13456[[#This Row],[مبيعات محلية 14%]]+Table13456[[#This Row],[مبيعات معفية]]+Table13456[[#This Row],[مبيعات جدول 5% ]]+Table13456[[#This Row],[مبيعات تصدير]]</f>
        <v>0</v>
      </c>
      <c r="M155" s="1">
        <f>Table13456[[#This Row],[مبيعات محلية 14%]]*14%</f>
        <v>0</v>
      </c>
      <c r="P155" s="1">
        <f>Table13456[[#This Row],[مبيعات محلية 14%]]*14%</f>
        <v>0</v>
      </c>
      <c r="Q155" s="1">
        <f>Table13456[[#This Row],[مشتريات محلية 14%]]+Table13456[[#This Row],[مشتريات معفية]]+Table13456[[#This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5</v>
      </c>
      <c r="F156" s="1">
        <f>Table13456[[#This Row],[مبيعات محلية 14%]]*14%</f>
        <v>0</v>
      </c>
      <c r="I156" s="1">
        <f>Table13456[[#This Row],[مبيعات جدول 5% ]]*5%</f>
        <v>0</v>
      </c>
      <c r="K156" s="1">
        <f>Table13456[[#This Row],[مبيعات محلية 14%]]+Table13456[[#This Row],[مبيعات معفية]]+Table13456[[#This Row],[مبيعات جدول 5% ]]+Table13456[[#This Row],[مبيعات تصدير]]</f>
        <v>0</v>
      </c>
      <c r="M156" s="1">
        <f>Table13456[[#This Row],[مبيعات محلية 14%]]*14%</f>
        <v>0</v>
      </c>
      <c r="P156" s="1">
        <f>Table13456[[#This Row],[مبيعات محلية 14%]]*14%</f>
        <v>0</v>
      </c>
      <c r="Q156" s="1">
        <f>Table13456[[#This Row],[مشتريات محلية 14%]]+Table13456[[#This Row],[مشتريات معفية]]+Table13456[[#This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5</v>
      </c>
      <c r="F157" s="1">
        <f>Table13456[[#This Row],[مبيعات محلية 14%]]*14%</f>
        <v>0</v>
      </c>
      <c r="I157" s="1">
        <f>Table13456[[#This Row],[مبيعات جدول 5% ]]*5%</f>
        <v>0</v>
      </c>
      <c r="K157" s="1">
        <f>Table13456[[#This Row],[مبيعات محلية 14%]]+Table13456[[#This Row],[مبيعات معفية]]+Table13456[[#This Row],[مبيعات جدول 5% ]]+Table13456[[#This Row],[مبيعات تصدير]]</f>
        <v>0</v>
      </c>
      <c r="M157" s="1">
        <f>Table13456[[#This Row],[مبيعات محلية 14%]]*14%</f>
        <v>0</v>
      </c>
      <c r="P157" s="1">
        <f>Table13456[[#This Row],[مبيعات محلية 14%]]*14%</f>
        <v>0</v>
      </c>
      <c r="Q157" s="1">
        <f>Table13456[[#This Row],[مشتريات محلية 14%]]+Table13456[[#This Row],[مشتريات معفية]]+Table13456[[#This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5</v>
      </c>
      <c r="F158" s="1">
        <f>Table13456[[#This Row],[مبيعات محلية 14%]]*14%</f>
        <v>0</v>
      </c>
      <c r="I158" s="1">
        <f>Table13456[[#This Row],[مبيعات جدول 5% ]]*5%</f>
        <v>0</v>
      </c>
      <c r="K158" s="1">
        <f>Table13456[[#This Row],[مبيعات محلية 14%]]+Table13456[[#This Row],[مبيعات معفية]]+Table13456[[#This Row],[مبيعات جدول 5% ]]+Table13456[[#This Row],[مبيعات تصدير]]</f>
        <v>0</v>
      </c>
      <c r="M158" s="1">
        <f>Table13456[[#This Row],[مبيعات محلية 14%]]*14%</f>
        <v>0</v>
      </c>
      <c r="P158" s="1">
        <f>Table13456[[#This Row],[مبيعات محلية 14%]]*14%</f>
        <v>0</v>
      </c>
      <c r="Q158" s="1">
        <f>Table13456[[#This Row],[مشتريات محلية 14%]]+Table13456[[#This Row],[مشتريات معفية]]+Table13456[[#This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5</v>
      </c>
      <c r="F159" s="1">
        <f>Table13456[[#This Row],[مبيعات محلية 14%]]*14%</f>
        <v>0</v>
      </c>
      <c r="I159" s="1">
        <f>Table13456[[#This Row],[مبيعات جدول 5% ]]*5%</f>
        <v>0</v>
      </c>
      <c r="K159" s="1">
        <f>Table13456[[#This Row],[مبيعات محلية 14%]]+Table13456[[#This Row],[مبيعات معفية]]+Table13456[[#This Row],[مبيعات جدول 5% ]]+Table13456[[#This Row],[مبيعات تصدير]]</f>
        <v>0</v>
      </c>
      <c r="M159" s="1">
        <f>Table13456[[#This Row],[مبيعات محلية 14%]]*14%</f>
        <v>0</v>
      </c>
      <c r="P159" s="1">
        <f>Table13456[[#This Row],[مبيعات محلية 14%]]*14%</f>
        <v>0</v>
      </c>
      <c r="Q159" s="1">
        <f>Table13456[[#This Row],[مشتريات محلية 14%]]+Table13456[[#This Row],[مشتريات معفية]]+Table13456[[#This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5</v>
      </c>
      <c r="F160" s="1">
        <f>Table13456[[#This Row],[مبيعات محلية 14%]]*14%</f>
        <v>0</v>
      </c>
      <c r="I160" s="1">
        <f>Table13456[[#This Row],[مبيعات جدول 5% ]]*5%</f>
        <v>0</v>
      </c>
      <c r="K160" s="1">
        <f>Table13456[[#This Row],[مبيعات محلية 14%]]+Table13456[[#This Row],[مبيعات معفية]]+Table13456[[#This Row],[مبيعات جدول 5% ]]+Table13456[[#This Row],[مبيعات تصدير]]</f>
        <v>0</v>
      </c>
      <c r="M160" s="1">
        <f>Table13456[[#This Row],[مبيعات محلية 14%]]*14%</f>
        <v>0</v>
      </c>
      <c r="P160" s="1">
        <f>Table13456[[#This Row],[مبيعات محلية 14%]]*14%</f>
        <v>0</v>
      </c>
      <c r="Q160" s="1">
        <f>Table13456[[#This Row],[مشتريات محلية 14%]]+Table13456[[#This Row],[مشتريات معفية]]+Table13456[[#This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5</v>
      </c>
      <c r="F161" s="1">
        <f>Table13456[[#This Row],[مبيعات محلية 14%]]*14%</f>
        <v>0</v>
      </c>
      <c r="I161" s="1">
        <f>Table13456[[#This Row],[مبيعات جدول 5% ]]*5%</f>
        <v>0</v>
      </c>
      <c r="K161" s="1">
        <f>Table13456[[#This Row],[مبيعات محلية 14%]]+Table13456[[#This Row],[مبيعات معفية]]+Table13456[[#This Row],[مبيعات جدول 5% ]]+Table13456[[#This Row],[مبيعات تصدير]]</f>
        <v>0</v>
      </c>
      <c r="M161" s="1">
        <f>Table13456[[#This Row],[مبيعات محلية 14%]]*14%</f>
        <v>0</v>
      </c>
      <c r="P161" s="1">
        <f>Table13456[[#This Row],[مبيعات محلية 14%]]*14%</f>
        <v>0</v>
      </c>
      <c r="Q161" s="1">
        <f>Table13456[[#This Row],[مشتريات محلية 14%]]+Table13456[[#This Row],[مشتريات معفية]]+Table13456[[#This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5</v>
      </c>
      <c r="F162" s="1">
        <f>Table13456[[#This Row],[مبيعات محلية 14%]]*14%</f>
        <v>0</v>
      </c>
      <c r="I162" s="1">
        <f>Table13456[[#This Row],[مبيعات جدول 5% ]]*5%</f>
        <v>0</v>
      </c>
      <c r="K162" s="1">
        <f>Table13456[[#This Row],[مبيعات محلية 14%]]+Table13456[[#This Row],[مبيعات معفية]]+Table13456[[#This Row],[مبيعات جدول 5% ]]+Table13456[[#This Row],[مبيعات تصدير]]</f>
        <v>0</v>
      </c>
      <c r="M162" s="1">
        <f>Table13456[[#This Row],[مبيعات محلية 14%]]*14%</f>
        <v>0</v>
      </c>
      <c r="P162" s="1">
        <f>Table13456[[#This Row],[مبيعات محلية 14%]]*14%</f>
        <v>0</v>
      </c>
      <c r="Q162" s="1">
        <f>Table13456[[#This Row],[مشتريات محلية 14%]]+Table13456[[#This Row],[مشتريات معفية]]+Table13456[[#This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5</v>
      </c>
      <c r="F163" s="1">
        <f>Table13456[[#This Row],[مبيعات محلية 14%]]*14%</f>
        <v>0</v>
      </c>
      <c r="I163" s="1">
        <f>Table13456[[#This Row],[مبيعات جدول 5% ]]*5%</f>
        <v>0</v>
      </c>
      <c r="K163" s="1">
        <f>Table13456[[#This Row],[مبيعات محلية 14%]]+Table13456[[#This Row],[مبيعات معفية]]+Table13456[[#This Row],[مبيعات جدول 5% ]]+Table13456[[#This Row],[مبيعات تصدير]]</f>
        <v>0</v>
      </c>
      <c r="M163" s="1">
        <f>Table13456[[#This Row],[مبيعات محلية 14%]]*14%</f>
        <v>0</v>
      </c>
      <c r="P163" s="1">
        <f>Table13456[[#This Row],[مبيعات محلية 14%]]*14%</f>
        <v>0</v>
      </c>
      <c r="Q163" s="1">
        <f>Table13456[[#This Row],[مشتريات محلية 14%]]+Table13456[[#This Row],[مشتريات معفية]]+Table13456[[#This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5</v>
      </c>
      <c r="F164" s="1">
        <f>Table13456[[#This Row],[مبيعات محلية 14%]]*14%</f>
        <v>0</v>
      </c>
      <c r="I164" s="1">
        <f>Table13456[[#This Row],[مبيعات جدول 5% ]]*5%</f>
        <v>0</v>
      </c>
      <c r="K164" s="1">
        <f>Table13456[[#This Row],[مبيعات محلية 14%]]+Table13456[[#This Row],[مبيعات معفية]]+Table13456[[#This Row],[مبيعات جدول 5% ]]+Table13456[[#This Row],[مبيعات تصدير]]</f>
        <v>0</v>
      </c>
      <c r="M164" s="1">
        <f>Table13456[[#This Row],[مبيعات محلية 14%]]*14%</f>
        <v>0</v>
      </c>
      <c r="P164" s="1">
        <f>Table13456[[#This Row],[مبيعات محلية 14%]]*14%</f>
        <v>0</v>
      </c>
      <c r="Q164" s="1">
        <f>Table13456[[#This Row],[مشتريات محلية 14%]]+Table13456[[#This Row],[مشتريات معفية]]+Table13456[[#This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5</v>
      </c>
      <c r="F165" s="1">
        <f>Table13456[[#This Row],[مبيعات محلية 14%]]*14%</f>
        <v>0</v>
      </c>
      <c r="I165" s="1">
        <f>Table13456[[#This Row],[مبيعات جدول 5% ]]*5%</f>
        <v>0</v>
      </c>
      <c r="K165" s="1">
        <f>Table13456[[#This Row],[مبيعات محلية 14%]]+Table13456[[#This Row],[مبيعات معفية]]+Table13456[[#This Row],[مبيعات جدول 5% ]]+Table13456[[#This Row],[مبيعات تصدير]]</f>
        <v>0</v>
      </c>
      <c r="M165" s="1">
        <f>Table13456[[#This Row],[مبيعات محلية 14%]]*14%</f>
        <v>0</v>
      </c>
      <c r="P165" s="1">
        <f>Table13456[[#This Row],[مبيعات محلية 14%]]*14%</f>
        <v>0</v>
      </c>
      <c r="Q165" s="1">
        <f>Table13456[[#This Row],[مشتريات محلية 14%]]+Table13456[[#This Row],[مشتريات معفية]]+Table13456[[#This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5</v>
      </c>
      <c r="F166" s="1">
        <f>Table13456[[#This Row],[مبيعات محلية 14%]]*14%</f>
        <v>0</v>
      </c>
      <c r="I166" s="1">
        <f>Table13456[[#This Row],[مبيعات جدول 5% ]]*5%</f>
        <v>0</v>
      </c>
      <c r="K166" s="1">
        <f>Table13456[[#This Row],[مبيعات محلية 14%]]+Table13456[[#This Row],[مبيعات معفية]]+Table13456[[#This Row],[مبيعات جدول 5% ]]+Table13456[[#This Row],[مبيعات تصدير]]</f>
        <v>0</v>
      </c>
      <c r="M166" s="1">
        <f>Table13456[[#This Row],[مبيعات محلية 14%]]*14%</f>
        <v>0</v>
      </c>
      <c r="P166" s="1">
        <f>Table13456[[#This Row],[مبيعات محلية 14%]]*14%</f>
        <v>0</v>
      </c>
      <c r="Q166" s="1">
        <f>Table13456[[#This Row],[مشتريات محلية 14%]]+Table13456[[#This Row],[مشتريات معفية]]+Table13456[[#This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5</v>
      </c>
      <c r="F167" s="1">
        <f>Table13456[[#This Row],[مبيعات محلية 14%]]*14%</f>
        <v>0</v>
      </c>
      <c r="I167" s="1">
        <f>Table13456[[#This Row],[مبيعات جدول 5% ]]*5%</f>
        <v>0</v>
      </c>
      <c r="K167" s="1">
        <f>Table13456[[#This Row],[مبيعات محلية 14%]]+Table13456[[#This Row],[مبيعات معفية]]+Table13456[[#This Row],[مبيعات جدول 5% ]]+Table13456[[#This Row],[مبيعات تصدير]]</f>
        <v>0</v>
      </c>
      <c r="M167" s="1">
        <f>Table13456[[#This Row],[مبيعات محلية 14%]]*14%</f>
        <v>0</v>
      </c>
      <c r="P167" s="1">
        <f>Table13456[[#This Row],[مبيعات محلية 14%]]*14%</f>
        <v>0</v>
      </c>
      <c r="Q167" s="1">
        <f>Table13456[[#This Row],[مشتريات محلية 14%]]+Table13456[[#This Row],[مشتريات معفية]]+Table13456[[#This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5</v>
      </c>
      <c r="F168" s="1">
        <f>Table13456[[#This Row],[مبيعات محلية 14%]]*14%</f>
        <v>0</v>
      </c>
      <c r="I168" s="1">
        <f>Table13456[[#This Row],[مبيعات جدول 5% ]]*5%</f>
        <v>0</v>
      </c>
      <c r="K168" s="1">
        <f>Table13456[[#This Row],[مبيعات محلية 14%]]+Table13456[[#This Row],[مبيعات معفية]]+Table13456[[#This Row],[مبيعات جدول 5% ]]+Table13456[[#This Row],[مبيعات تصدير]]</f>
        <v>0</v>
      </c>
      <c r="M168" s="1">
        <f>Table13456[[#This Row],[مبيعات محلية 14%]]*14%</f>
        <v>0</v>
      </c>
      <c r="P168" s="1">
        <f>Table13456[[#This Row],[مبيعات محلية 14%]]*14%</f>
        <v>0</v>
      </c>
      <c r="Q168" s="1">
        <f>Table13456[[#This Row],[مشتريات محلية 14%]]+Table13456[[#This Row],[مشتريات معفية]]+Table13456[[#This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5</v>
      </c>
      <c r="F169" s="1">
        <f>Table13456[[#This Row],[مبيعات محلية 14%]]*14%</f>
        <v>0</v>
      </c>
      <c r="I169" s="1">
        <f>Table13456[[#This Row],[مبيعات جدول 5% ]]*5%</f>
        <v>0</v>
      </c>
      <c r="K169" s="1">
        <f>Table13456[[#This Row],[مبيعات محلية 14%]]+Table13456[[#This Row],[مبيعات معفية]]+Table13456[[#This Row],[مبيعات جدول 5% ]]+Table13456[[#This Row],[مبيعات تصدير]]</f>
        <v>0</v>
      </c>
      <c r="M169" s="1">
        <f>Table13456[[#This Row],[مبيعات محلية 14%]]*14%</f>
        <v>0</v>
      </c>
      <c r="P169" s="1">
        <f>Table13456[[#This Row],[مبيعات محلية 14%]]*14%</f>
        <v>0</v>
      </c>
      <c r="Q169" s="1">
        <f>Table13456[[#This Row],[مشتريات محلية 14%]]+Table13456[[#This Row],[مشتريات معفية]]+Table13456[[#This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5</v>
      </c>
      <c r="F170" s="1">
        <f>Table13456[[#This Row],[مبيعات محلية 14%]]*14%</f>
        <v>0</v>
      </c>
      <c r="I170" s="1">
        <f>Table13456[[#This Row],[مبيعات جدول 5% ]]*5%</f>
        <v>0</v>
      </c>
      <c r="K170" s="1">
        <f>Table13456[[#This Row],[مبيعات محلية 14%]]+Table13456[[#This Row],[مبيعات معفية]]+Table13456[[#This Row],[مبيعات جدول 5% ]]+Table13456[[#This Row],[مبيعات تصدير]]</f>
        <v>0</v>
      </c>
      <c r="M170" s="1">
        <f>Table13456[[#This Row],[مبيعات محلية 14%]]*14%</f>
        <v>0</v>
      </c>
      <c r="P170" s="1">
        <f>Table13456[[#This Row],[مبيعات محلية 14%]]*14%</f>
        <v>0</v>
      </c>
      <c r="Q170" s="1">
        <f>Table13456[[#This Row],[مشتريات محلية 14%]]+Table13456[[#This Row],[مشتريات معفية]]+Table13456[[#This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5</v>
      </c>
      <c r="F171" s="1">
        <f>Table13456[[#This Row],[مبيعات محلية 14%]]*14%</f>
        <v>0</v>
      </c>
      <c r="I171" s="1">
        <f>Table13456[[#This Row],[مبيعات جدول 5% ]]*5%</f>
        <v>0</v>
      </c>
      <c r="K171" s="1">
        <f>Table13456[[#This Row],[مبيعات محلية 14%]]+Table13456[[#This Row],[مبيعات معفية]]+Table13456[[#This Row],[مبيعات جدول 5% ]]+Table13456[[#This Row],[مبيعات تصدير]]</f>
        <v>0</v>
      </c>
      <c r="M171" s="1">
        <f>Table13456[[#This Row],[مبيعات محلية 14%]]*14%</f>
        <v>0</v>
      </c>
      <c r="P171" s="1">
        <f>Table13456[[#This Row],[مبيعات محلية 14%]]*14%</f>
        <v>0</v>
      </c>
      <c r="Q171" s="1">
        <f>Table13456[[#This Row],[مشتريات محلية 14%]]+Table13456[[#This Row],[مشتريات معفية]]+Table13456[[#This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5</v>
      </c>
      <c r="F172" s="1">
        <f>Table13456[[#This Row],[مبيعات محلية 14%]]*14%</f>
        <v>0</v>
      </c>
      <c r="I172" s="1">
        <f>Table13456[[#This Row],[مبيعات جدول 5% ]]*5%</f>
        <v>0</v>
      </c>
      <c r="K172" s="1">
        <f>Table13456[[#This Row],[مبيعات محلية 14%]]+Table13456[[#This Row],[مبيعات معفية]]+Table13456[[#This Row],[مبيعات جدول 5% ]]+Table13456[[#This Row],[مبيعات تصدير]]</f>
        <v>0</v>
      </c>
      <c r="M172" s="1">
        <f>Table13456[[#This Row],[مبيعات محلية 14%]]*14%</f>
        <v>0</v>
      </c>
      <c r="P172" s="1">
        <f>Table13456[[#This Row],[مبيعات محلية 14%]]*14%</f>
        <v>0</v>
      </c>
      <c r="Q172" s="1">
        <f>Table13456[[#This Row],[مشتريات محلية 14%]]+Table13456[[#This Row],[مشتريات معفية]]+Table13456[[#This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5</v>
      </c>
      <c r="F173" s="1">
        <f>Table13456[[#This Row],[مبيعات محلية 14%]]*14%</f>
        <v>0</v>
      </c>
      <c r="I173" s="1">
        <f>Table13456[[#This Row],[مبيعات جدول 5% ]]*5%</f>
        <v>0</v>
      </c>
      <c r="K173" s="1">
        <f>Table13456[[#This Row],[مبيعات محلية 14%]]+Table13456[[#This Row],[مبيعات معفية]]+Table13456[[#This Row],[مبيعات جدول 5% ]]+Table13456[[#This Row],[مبيعات تصدير]]</f>
        <v>0</v>
      </c>
      <c r="M173" s="1">
        <f>Table13456[[#This Row],[مبيعات محلية 14%]]*14%</f>
        <v>0</v>
      </c>
      <c r="P173" s="1">
        <f>Table13456[[#This Row],[مبيعات محلية 14%]]*14%</f>
        <v>0</v>
      </c>
      <c r="Q173" s="1">
        <f>Table13456[[#This Row],[مشتريات محلية 14%]]+Table13456[[#This Row],[مشتريات معفية]]+Table13456[[#This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5</v>
      </c>
      <c r="F174" s="1">
        <f>Table13456[[#This Row],[مبيعات محلية 14%]]*14%</f>
        <v>0</v>
      </c>
      <c r="I174" s="1">
        <f>Table13456[[#This Row],[مبيعات جدول 5% ]]*5%</f>
        <v>0</v>
      </c>
      <c r="K174" s="1">
        <f>Table13456[[#This Row],[مبيعات محلية 14%]]+Table13456[[#This Row],[مبيعات معفية]]+Table13456[[#This Row],[مبيعات جدول 5% ]]+Table13456[[#This Row],[مبيعات تصدير]]</f>
        <v>0</v>
      </c>
      <c r="M174" s="1">
        <f>Table13456[[#This Row],[مبيعات محلية 14%]]*14%</f>
        <v>0</v>
      </c>
      <c r="P174" s="1">
        <f>Table13456[[#This Row],[مبيعات محلية 14%]]*14%</f>
        <v>0</v>
      </c>
      <c r="Q174" s="1">
        <f>Table13456[[#This Row],[مشتريات محلية 14%]]+Table13456[[#This Row],[مشتريات معفية]]+Table13456[[#This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5</v>
      </c>
      <c r="F175" s="1">
        <f>Table13456[[#This Row],[مبيعات محلية 14%]]*14%</f>
        <v>0</v>
      </c>
      <c r="I175" s="1">
        <f>Table13456[[#This Row],[مبيعات جدول 5% ]]*5%</f>
        <v>0</v>
      </c>
      <c r="K175" s="1">
        <f>Table13456[[#This Row],[مبيعات محلية 14%]]+Table13456[[#This Row],[مبيعات معفية]]+Table13456[[#This Row],[مبيعات جدول 5% ]]+Table13456[[#This Row],[مبيعات تصدير]]</f>
        <v>0</v>
      </c>
      <c r="M175" s="1">
        <f>Table13456[[#This Row],[مبيعات محلية 14%]]*14%</f>
        <v>0</v>
      </c>
      <c r="P175" s="1">
        <f>Table13456[[#This Row],[مبيعات محلية 14%]]*14%</f>
        <v>0</v>
      </c>
      <c r="Q175" s="1">
        <f>Table13456[[#This Row],[مشتريات محلية 14%]]+Table13456[[#This Row],[مشتريات معفية]]+Table13456[[#This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5</v>
      </c>
      <c r="F176" s="1">
        <f>Table13456[[#This Row],[مبيعات محلية 14%]]*14%</f>
        <v>0</v>
      </c>
      <c r="I176" s="1">
        <f>Table13456[[#This Row],[مبيعات جدول 5% ]]*5%</f>
        <v>0</v>
      </c>
      <c r="K176" s="1">
        <f>Table13456[[#This Row],[مبيعات محلية 14%]]+Table13456[[#This Row],[مبيعات معفية]]+Table13456[[#This Row],[مبيعات جدول 5% ]]+Table13456[[#This Row],[مبيعات تصدير]]</f>
        <v>0</v>
      </c>
      <c r="M176" s="1">
        <f>Table13456[[#This Row],[مبيعات محلية 14%]]*14%</f>
        <v>0</v>
      </c>
      <c r="P176" s="1">
        <f>Table13456[[#This Row],[مبيعات محلية 14%]]*14%</f>
        <v>0</v>
      </c>
      <c r="Q176" s="1">
        <f>Table13456[[#This Row],[مشتريات محلية 14%]]+Table13456[[#This Row],[مشتريات معفية]]+Table13456[[#This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5</v>
      </c>
      <c r="F177" s="1">
        <f>Table13456[[#This Row],[مبيعات محلية 14%]]*14%</f>
        <v>0</v>
      </c>
      <c r="I177" s="1">
        <f>Table13456[[#This Row],[مبيعات جدول 5% ]]*5%</f>
        <v>0</v>
      </c>
      <c r="K177" s="1">
        <f>Table13456[[#This Row],[مبيعات محلية 14%]]+Table13456[[#This Row],[مبيعات معفية]]+Table13456[[#This Row],[مبيعات جدول 5% ]]+Table13456[[#This Row],[مبيعات تصدير]]</f>
        <v>0</v>
      </c>
      <c r="M177" s="1">
        <f>Table13456[[#This Row],[مبيعات محلية 14%]]*14%</f>
        <v>0</v>
      </c>
      <c r="P177" s="1">
        <f>Table13456[[#This Row],[مبيعات محلية 14%]]*14%</f>
        <v>0</v>
      </c>
      <c r="Q177" s="1">
        <f>Table13456[[#This Row],[مشتريات محلية 14%]]+Table13456[[#This Row],[مشتريات معفية]]+Table13456[[#This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5</v>
      </c>
      <c r="F178" s="1">
        <f>Table13456[[#This Row],[مبيعات محلية 14%]]*14%</f>
        <v>0</v>
      </c>
      <c r="I178" s="1">
        <f>Table13456[[#This Row],[مبيعات جدول 5% ]]*5%</f>
        <v>0</v>
      </c>
      <c r="K178" s="1">
        <f>Table13456[[#This Row],[مبيعات محلية 14%]]+Table13456[[#This Row],[مبيعات معفية]]+Table13456[[#This Row],[مبيعات جدول 5% ]]+Table13456[[#This Row],[مبيعات تصدير]]</f>
        <v>0</v>
      </c>
      <c r="M178" s="1">
        <f>Table13456[[#This Row],[مبيعات محلية 14%]]*14%</f>
        <v>0</v>
      </c>
      <c r="P178" s="1">
        <f>Table13456[[#This Row],[مبيعات محلية 14%]]*14%</f>
        <v>0</v>
      </c>
      <c r="Q178" s="1">
        <f>Table13456[[#This Row],[مشتريات محلية 14%]]+Table13456[[#This Row],[مشتريات معفية]]+Table13456[[#This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5</v>
      </c>
      <c r="F179" s="1">
        <f>Table13456[[#This Row],[مبيعات محلية 14%]]*14%</f>
        <v>0</v>
      </c>
      <c r="I179" s="1">
        <f>Table13456[[#This Row],[مبيعات جدول 5% ]]*5%</f>
        <v>0</v>
      </c>
      <c r="K179" s="1">
        <f>Table13456[[#This Row],[مبيعات محلية 14%]]+Table13456[[#This Row],[مبيعات معفية]]+Table13456[[#This Row],[مبيعات جدول 5% ]]+Table13456[[#This Row],[مبيعات تصدير]]</f>
        <v>0</v>
      </c>
      <c r="M179" s="1">
        <f>Table13456[[#This Row],[مبيعات محلية 14%]]*14%</f>
        <v>0</v>
      </c>
      <c r="P179" s="1">
        <f>Table13456[[#This Row],[مبيعات محلية 14%]]*14%</f>
        <v>0</v>
      </c>
      <c r="Q179" s="1">
        <f>Table13456[[#This Row],[مشتريات محلية 14%]]+Table13456[[#This Row],[مشتريات معفية]]+Table13456[[#This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5</v>
      </c>
      <c r="F180" s="1">
        <f>Table13456[[#This Row],[مبيعات محلية 14%]]*14%</f>
        <v>0</v>
      </c>
      <c r="I180" s="1">
        <f>Table13456[[#This Row],[مبيعات جدول 5% ]]*5%</f>
        <v>0</v>
      </c>
      <c r="K180" s="1">
        <f>Table13456[[#This Row],[مبيعات محلية 14%]]+Table13456[[#This Row],[مبيعات معفية]]+Table13456[[#This Row],[مبيعات جدول 5% ]]+Table13456[[#This Row],[مبيعات تصدير]]</f>
        <v>0</v>
      </c>
      <c r="M180" s="1">
        <f>Table13456[[#This Row],[مبيعات محلية 14%]]*14%</f>
        <v>0</v>
      </c>
      <c r="P180" s="1">
        <f>Table13456[[#This Row],[مبيعات محلية 14%]]*14%</f>
        <v>0</v>
      </c>
      <c r="Q180" s="1">
        <f>Table13456[[#This Row],[مشتريات محلية 14%]]+Table13456[[#This Row],[مشتريات معفية]]+Table13456[[#This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5</v>
      </c>
      <c r="F181" s="1">
        <f>Table13456[[#This Row],[مبيعات محلية 14%]]*14%</f>
        <v>0</v>
      </c>
      <c r="I181" s="1">
        <f>Table13456[[#This Row],[مبيعات جدول 5% ]]*5%</f>
        <v>0</v>
      </c>
      <c r="K181" s="1">
        <f>Table13456[[#This Row],[مبيعات محلية 14%]]+Table13456[[#This Row],[مبيعات معفية]]+Table13456[[#This Row],[مبيعات جدول 5% ]]+Table13456[[#This Row],[مبيعات تصدير]]</f>
        <v>0</v>
      </c>
      <c r="M181" s="1">
        <f>Table13456[[#This Row],[مبيعات محلية 14%]]*14%</f>
        <v>0</v>
      </c>
      <c r="P181" s="1">
        <f>Table13456[[#This Row],[مبيعات محلية 14%]]*14%</f>
        <v>0</v>
      </c>
      <c r="Q181" s="1">
        <f>Table13456[[#This Row],[مشتريات محلية 14%]]+Table13456[[#This Row],[مشتريات معفية]]+Table13456[[#This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5</v>
      </c>
      <c r="F182" s="1">
        <f>Table13456[[#This Row],[مبيعات محلية 14%]]*14%</f>
        <v>0</v>
      </c>
      <c r="I182" s="1">
        <f>Table13456[[#This Row],[مبيعات جدول 5% ]]*5%</f>
        <v>0</v>
      </c>
      <c r="K182" s="1">
        <f>Table13456[[#This Row],[مبيعات محلية 14%]]+Table13456[[#This Row],[مبيعات معفية]]+Table13456[[#This Row],[مبيعات جدول 5% ]]+Table13456[[#This Row],[مبيعات تصدير]]</f>
        <v>0</v>
      </c>
      <c r="M182" s="1">
        <f>Table13456[[#This Row],[مبيعات محلية 14%]]*14%</f>
        <v>0</v>
      </c>
      <c r="P182" s="1">
        <f>Table13456[[#This Row],[مبيعات محلية 14%]]*14%</f>
        <v>0</v>
      </c>
      <c r="Q182" s="1">
        <f>Table13456[[#This Row],[مشتريات محلية 14%]]+Table13456[[#This Row],[مشتريات معفية]]+Table13456[[#This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5</v>
      </c>
      <c r="F183" s="1">
        <f>Table13456[[#This Row],[مبيعات محلية 14%]]*14%</f>
        <v>0</v>
      </c>
      <c r="I183" s="1">
        <f>Table13456[[#This Row],[مبيعات جدول 5% ]]*5%</f>
        <v>0</v>
      </c>
      <c r="K183" s="1">
        <f>Table13456[[#This Row],[مبيعات محلية 14%]]+Table13456[[#This Row],[مبيعات معفية]]+Table13456[[#This Row],[مبيعات جدول 5% ]]+Table13456[[#This Row],[مبيعات تصدير]]</f>
        <v>0</v>
      </c>
      <c r="M183" s="1">
        <f>Table13456[[#This Row],[مبيعات محلية 14%]]*14%</f>
        <v>0</v>
      </c>
      <c r="P183" s="1">
        <f>Table13456[[#This Row],[مبيعات محلية 14%]]*14%</f>
        <v>0</v>
      </c>
      <c r="Q183" s="1">
        <f>Table13456[[#This Row],[مشتريات محلية 14%]]+Table13456[[#This Row],[مشتريات معفية]]+Table13456[[#This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5</v>
      </c>
      <c r="F184" s="1">
        <f>Table13456[[#This Row],[مبيعات محلية 14%]]*14%</f>
        <v>0</v>
      </c>
      <c r="I184" s="1">
        <f>Table13456[[#This Row],[مبيعات جدول 5% ]]*5%</f>
        <v>0</v>
      </c>
      <c r="K184" s="1">
        <f>Table13456[[#This Row],[مبيعات محلية 14%]]+Table13456[[#This Row],[مبيعات معفية]]+Table13456[[#This Row],[مبيعات جدول 5% ]]+Table13456[[#This Row],[مبيعات تصدير]]</f>
        <v>0</v>
      </c>
      <c r="M184" s="1">
        <f>Table13456[[#This Row],[مبيعات محلية 14%]]*14%</f>
        <v>0</v>
      </c>
      <c r="P184" s="1">
        <f>Table13456[[#This Row],[مبيعات محلية 14%]]*14%</f>
        <v>0</v>
      </c>
      <c r="Q184" s="1">
        <f>Table13456[[#This Row],[مشتريات محلية 14%]]+Table13456[[#This Row],[مشتريات معفية]]+Table13456[[#This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5</v>
      </c>
      <c r="F185" s="1">
        <f>Table13456[[#This Row],[مبيعات محلية 14%]]*14%</f>
        <v>0</v>
      </c>
      <c r="I185" s="1">
        <f>Table13456[[#This Row],[مبيعات جدول 5% ]]*5%</f>
        <v>0</v>
      </c>
      <c r="K185" s="1">
        <f>Table13456[[#This Row],[مبيعات محلية 14%]]+Table13456[[#This Row],[مبيعات معفية]]+Table13456[[#This Row],[مبيعات جدول 5% ]]+Table13456[[#This Row],[مبيعات تصدير]]</f>
        <v>0</v>
      </c>
      <c r="M185" s="1">
        <f>Table13456[[#This Row],[مبيعات محلية 14%]]*14%</f>
        <v>0</v>
      </c>
      <c r="P185" s="1">
        <f>Table13456[[#This Row],[مبيعات محلية 14%]]*14%</f>
        <v>0</v>
      </c>
      <c r="Q185" s="1">
        <f>Table13456[[#This Row],[مشتريات محلية 14%]]+Table13456[[#This Row],[مشتريات معفية]]+Table13456[[#This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5</v>
      </c>
      <c r="F186" s="1">
        <f>Table13456[[#This Row],[مبيعات محلية 14%]]*14%</f>
        <v>0</v>
      </c>
      <c r="I186" s="1">
        <f>Table13456[[#This Row],[مبيعات جدول 5% ]]*5%</f>
        <v>0</v>
      </c>
      <c r="K186" s="1">
        <f>Table13456[[#This Row],[مبيعات محلية 14%]]+Table13456[[#This Row],[مبيعات معفية]]+Table13456[[#This Row],[مبيعات جدول 5% ]]+Table13456[[#This Row],[مبيعات تصدير]]</f>
        <v>0</v>
      </c>
      <c r="M186" s="1">
        <f>Table13456[[#This Row],[مبيعات محلية 14%]]*14%</f>
        <v>0</v>
      </c>
      <c r="P186" s="1">
        <f>Table13456[[#This Row],[مبيعات محلية 14%]]*14%</f>
        <v>0</v>
      </c>
      <c r="Q186" s="1">
        <f>Table13456[[#This Row],[مشتريات محلية 14%]]+Table13456[[#This Row],[مشتريات معفية]]+Table13456[[#This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5</v>
      </c>
      <c r="F187" s="1">
        <f>Table13456[[#This Row],[مبيعات محلية 14%]]*14%</f>
        <v>0</v>
      </c>
      <c r="I187" s="1">
        <f>Table13456[[#This Row],[مبيعات جدول 5% ]]*5%</f>
        <v>0</v>
      </c>
      <c r="K187" s="1">
        <f>Table13456[[#This Row],[مبيعات محلية 14%]]+Table13456[[#This Row],[مبيعات معفية]]+Table13456[[#This Row],[مبيعات جدول 5% ]]+Table13456[[#This Row],[مبيعات تصدير]]</f>
        <v>0</v>
      </c>
      <c r="M187" s="1">
        <f>Table13456[[#This Row],[مبيعات محلية 14%]]*14%</f>
        <v>0</v>
      </c>
      <c r="P187" s="1">
        <f>Table13456[[#This Row],[مبيعات محلية 14%]]*14%</f>
        <v>0</v>
      </c>
      <c r="Q187" s="1">
        <f>Table13456[[#This Row],[مشتريات محلية 14%]]+Table13456[[#This Row],[مشتريات معفية]]+Table13456[[#This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5</v>
      </c>
      <c r="F188" s="1">
        <f>Table13456[[#This Row],[مبيعات محلية 14%]]*14%</f>
        <v>0</v>
      </c>
      <c r="I188" s="1">
        <f>Table13456[[#This Row],[مبيعات جدول 5% ]]*5%</f>
        <v>0</v>
      </c>
      <c r="K188" s="1">
        <f>Table13456[[#This Row],[مبيعات محلية 14%]]+Table13456[[#This Row],[مبيعات معفية]]+Table13456[[#This Row],[مبيعات جدول 5% ]]+Table13456[[#This Row],[مبيعات تصدير]]</f>
        <v>0</v>
      </c>
      <c r="M188" s="1">
        <f>Table13456[[#This Row],[مبيعات محلية 14%]]*14%</f>
        <v>0</v>
      </c>
      <c r="P188" s="1">
        <f>Table13456[[#This Row],[مبيعات محلية 14%]]*14%</f>
        <v>0</v>
      </c>
      <c r="Q188" s="1">
        <f>Table13456[[#This Row],[مشتريات محلية 14%]]+Table13456[[#This Row],[مشتريات معفية]]+Table13456[[#This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5</v>
      </c>
      <c r="F189" s="1">
        <f>Table13456[[#This Row],[مبيعات محلية 14%]]*14%</f>
        <v>0</v>
      </c>
      <c r="I189" s="1">
        <f>Table13456[[#This Row],[مبيعات جدول 5% ]]*5%</f>
        <v>0</v>
      </c>
      <c r="K189" s="1">
        <f>Table13456[[#This Row],[مبيعات محلية 14%]]+Table13456[[#This Row],[مبيعات معفية]]+Table13456[[#This Row],[مبيعات جدول 5% ]]+Table13456[[#This Row],[مبيعات تصدير]]</f>
        <v>0</v>
      </c>
      <c r="M189" s="1">
        <f>Table13456[[#This Row],[مبيعات محلية 14%]]*14%</f>
        <v>0</v>
      </c>
      <c r="P189" s="1">
        <f>Table13456[[#This Row],[مبيعات محلية 14%]]*14%</f>
        <v>0</v>
      </c>
      <c r="Q189" s="1">
        <f>Table13456[[#This Row],[مشتريات محلية 14%]]+Table13456[[#This Row],[مشتريات معفية]]+Table13456[[#This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5</v>
      </c>
      <c r="F190" s="1">
        <f>Table13456[[#This Row],[مبيعات محلية 14%]]*14%</f>
        <v>0</v>
      </c>
      <c r="I190" s="1">
        <f>Table13456[[#This Row],[مبيعات جدول 5% ]]*5%</f>
        <v>0</v>
      </c>
      <c r="K190" s="1">
        <f>Table13456[[#This Row],[مبيعات محلية 14%]]+Table13456[[#This Row],[مبيعات معفية]]+Table13456[[#This Row],[مبيعات جدول 5% ]]+Table13456[[#This Row],[مبيعات تصدير]]</f>
        <v>0</v>
      </c>
      <c r="M190" s="1">
        <f>Table13456[[#This Row],[مبيعات محلية 14%]]*14%</f>
        <v>0</v>
      </c>
      <c r="P190" s="1">
        <f>Table13456[[#This Row],[مبيعات محلية 14%]]*14%</f>
        <v>0</v>
      </c>
      <c r="Q190" s="1">
        <f>Table13456[[#This Row],[مشتريات محلية 14%]]+Table13456[[#This Row],[مشتريات معفية]]+Table13456[[#This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5</v>
      </c>
      <c r="F191" s="1">
        <f>Table13456[[#This Row],[مبيعات محلية 14%]]*14%</f>
        <v>0</v>
      </c>
      <c r="I191" s="1">
        <f>Table13456[[#This Row],[مبيعات جدول 5% ]]*5%</f>
        <v>0</v>
      </c>
      <c r="K191" s="1">
        <f>Table13456[[#This Row],[مبيعات محلية 14%]]+Table13456[[#This Row],[مبيعات معفية]]+Table13456[[#This Row],[مبيعات جدول 5% ]]+Table13456[[#This Row],[مبيعات تصدير]]</f>
        <v>0</v>
      </c>
      <c r="M191" s="1">
        <f>Table13456[[#This Row],[مبيعات محلية 14%]]*14%</f>
        <v>0</v>
      </c>
      <c r="P191" s="1">
        <f>Table13456[[#This Row],[مبيعات محلية 14%]]*14%</f>
        <v>0</v>
      </c>
      <c r="Q191" s="1">
        <f>Table13456[[#This Row],[مشتريات محلية 14%]]+Table13456[[#This Row],[مشتريات معفية]]+Table13456[[#This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5</v>
      </c>
      <c r="F192" s="1">
        <f>Table13456[[#This Row],[مبيعات محلية 14%]]*14%</f>
        <v>0</v>
      </c>
      <c r="I192" s="1">
        <f>Table13456[[#This Row],[مبيعات جدول 5% ]]*5%</f>
        <v>0</v>
      </c>
      <c r="K192" s="1">
        <f>Table13456[[#This Row],[مبيعات محلية 14%]]+Table13456[[#This Row],[مبيعات معفية]]+Table13456[[#This Row],[مبيعات جدول 5% ]]+Table13456[[#This Row],[مبيعات تصدير]]</f>
        <v>0</v>
      </c>
      <c r="M192" s="1">
        <f>Table13456[[#This Row],[مبيعات محلية 14%]]*14%</f>
        <v>0</v>
      </c>
      <c r="P192" s="1">
        <f>Table13456[[#This Row],[مبيعات محلية 14%]]*14%</f>
        <v>0</v>
      </c>
      <c r="Q192" s="1">
        <f>Table13456[[#This Row],[مشتريات محلية 14%]]+Table13456[[#This Row],[مشتريات معفية]]+Table13456[[#This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5</v>
      </c>
      <c r="F193" s="1">
        <f>Table13456[[#This Row],[مبيعات محلية 14%]]*14%</f>
        <v>0</v>
      </c>
      <c r="I193" s="1">
        <f>Table13456[[#This Row],[مبيعات جدول 5% ]]*5%</f>
        <v>0</v>
      </c>
      <c r="K193" s="1">
        <f>Table13456[[#This Row],[مبيعات محلية 14%]]+Table13456[[#This Row],[مبيعات معفية]]+Table13456[[#This Row],[مبيعات جدول 5% ]]+Table13456[[#This Row],[مبيعات تصدير]]</f>
        <v>0</v>
      </c>
      <c r="M193" s="1">
        <f>Table13456[[#This Row],[مبيعات محلية 14%]]*14%</f>
        <v>0</v>
      </c>
      <c r="P193" s="1">
        <f>Table13456[[#This Row],[مبيعات محلية 14%]]*14%</f>
        <v>0</v>
      </c>
      <c r="Q193" s="1">
        <f>Table13456[[#This Row],[مشتريات محلية 14%]]+Table13456[[#This Row],[مشتريات معفية]]+Table13456[[#This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5</v>
      </c>
      <c r="F194" s="1">
        <f>Table13456[[#This Row],[مبيعات محلية 14%]]*14%</f>
        <v>0</v>
      </c>
      <c r="I194" s="1">
        <f>Table13456[[#This Row],[مبيعات جدول 5% ]]*5%</f>
        <v>0</v>
      </c>
      <c r="K194" s="1">
        <f>Table13456[[#This Row],[مبيعات محلية 14%]]+Table13456[[#This Row],[مبيعات معفية]]+Table13456[[#This Row],[مبيعات جدول 5% ]]+Table13456[[#This Row],[مبيعات تصدير]]</f>
        <v>0</v>
      </c>
      <c r="M194" s="1">
        <f>Table13456[[#This Row],[مبيعات محلية 14%]]*14%</f>
        <v>0</v>
      </c>
      <c r="P194" s="1">
        <f>Table13456[[#This Row],[مبيعات محلية 14%]]*14%</f>
        <v>0</v>
      </c>
      <c r="Q194" s="1">
        <f>Table13456[[#This Row],[مشتريات محلية 14%]]+Table13456[[#This Row],[مشتريات معفية]]+Table13456[[#This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5</v>
      </c>
      <c r="F195" s="1">
        <f>Table13456[[#This Row],[مبيعات محلية 14%]]*14%</f>
        <v>0</v>
      </c>
      <c r="I195" s="1">
        <f>Table13456[[#This Row],[مبيعات جدول 5% ]]*5%</f>
        <v>0</v>
      </c>
      <c r="K195" s="1">
        <f>Table13456[[#This Row],[مبيعات محلية 14%]]+Table13456[[#This Row],[مبيعات معفية]]+Table13456[[#This Row],[مبيعات جدول 5% ]]+Table13456[[#This Row],[مبيعات تصدير]]</f>
        <v>0</v>
      </c>
      <c r="M195" s="1">
        <f>Table13456[[#This Row],[مبيعات محلية 14%]]*14%</f>
        <v>0</v>
      </c>
      <c r="P195" s="1">
        <f>Table13456[[#This Row],[مبيعات محلية 14%]]*14%</f>
        <v>0</v>
      </c>
      <c r="Q195" s="1">
        <f>Table13456[[#This Row],[مشتريات محلية 14%]]+Table13456[[#This Row],[مشتريات معفية]]+Table13456[[#This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5</v>
      </c>
      <c r="F196" s="1">
        <f>Table13456[[#This Row],[مبيعات محلية 14%]]*14%</f>
        <v>0</v>
      </c>
      <c r="I196" s="1">
        <f>Table13456[[#This Row],[مبيعات جدول 5% ]]*5%</f>
        <v>0</v>
      </c>
      <c r="K196" s="1">
        <f>Table13456[[#This Row],[مبيعات محلية 14%]]+Table13456[[#This Row],[مبيعات معفية]]+Table13456[[#This Row],[مبيعات جدول 5% ]]+Table13456[[#This Row],[مبيعات تصدير]]</f>
        <v>0</v>
      </c>
      <c r="M196" s="1">
        <f>Table13456[[#This Row],[مبيعات محلية 14%]]*14%</f>
        <v>0</v>
      </c>
      <c r="P196" s="1">
        <f>Table13456[[#This Row],[مبيعات محلية 14%]]*14%</f>
        <v>0</v>
      </c>
      <c r="Q196" s="1">
        <f>Table13456[[#This Row],[مشتريات محلية 14%]]+Table13456[[#This Row],[مشتريات معفية]]+Table13456[[#This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5</v>
      </c>
      <c r="F197" s="1">
        <f>Table13456[[#This Row],[مبيعات محلية 14%]]*14%</f>
        <v>0</v>
      </c>
      <c r="I197" s="1">
        <f>Table13456[[#This Row],[مبيعات جدول 5% ]]*5%</f>
        <v>0</v>
      </c>
      <c r="K197" s="1">
        <f>Table13456[[#This Row],[مبيعات محلية 14%]]+Table13456[[#This Row],[مبيعات معفية]]+Table13456[[#This Row],[مبيعات جدول 5% ]]+Table13456[[#This Row],[مبيعات تصدير]]</f>
        <v>0</v>
      </c>
      <c r="M197" s="1">
        <f>Table13456[[#This Row],[مبيعات محلية 14%]]*14%</f>
        <v>0</v>
      </c>
      <c r="P197" s="1">
        <f>Table13456[[#This Row],[مبيعات محلية 14%]]*14%</f>
        <v>0</v>
      </c>
      <c r="Q197" s="1">
        <f>Table13456[[#This Row],[مشتريات محلية 14%]]+Table13456[[#This Row],[مشتريات معفية]]+Table13456[[#This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5</v>
      </c>
      <c r="F198" s="1">
        <f>Table13456[[#This Row],[مبيعات محلية 14%]]*14%</f>
        <v>0</v>
      </c>
      <c r="I198" s="1">
        <f>Table13456[[#This Row],[مبيعات جدول 5% ]]*5%</f>
        <v>0</v>
      </c>
      <c r="K198" s="1">
        <f>Table13456[[#This Row],[مبيعات محلية 14%]]+Table13456[[#This Row],[مبيعات معفية]]+Table13456[[#This Row],[مبيعات جدول 5% ]]+Table13456[[#This Row],[مبيعات تصدير]]</f>
        <v>0</v>
      </c>
      <c r="M198" s="1">
        <f>Table13456[[#This Row],[مبيعات محلية 14%]]*14%</f>
        <v>0</v>
      </c>
      <c r="P198" s="1">
        <f>Table13456[[#This Row],[مبيعات محلية 14%]]*14%</f>
        <v>0</v>
      </c>
      <c r="Q198" s="1">
        <f>Table13456[[#This Row],[مشتريات محلية 14%]]+Table13456[[#This Row],[مشتريات معفية]]+Table13456[[#This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5</v>
      </c>
      <c r="F199" s="1">
        <f>Table13456[[#This Row],[مبيعات محلية 14%]]*14%</f>
        <v>0</v>
      </c>
      <c r="I199" s="1">
        <f>Table13456[[#This Row],[مبيعات جدول 5% ]]*5%</f>
        <v>0</v>
      </c>
      <c r="K199" s="1">
        <f>Table13456[[#This Row],[مبيعات محلية 14%]]+Table13456[[#This Row],[مبيعات معفية]]+Table13456[[#This Row],[مبيعات جدول 5% ]]+Table13456[[#This Row],[مبيعات تصدير]]</f>
        <v>0</v>
      </c>
      <c r="M199" s="1">
        <f>Table13456[[#This Row],[مبيعات محلية 14%]]*14%</f>
        <v>0</v>
      </c>
      <c r="P199" s="1">
        <f>Table13456[[#This Row],[مبيعات محلية 14%]]*14%</f>
        <v>0</v>
      </c>
      <c r="Q199" s="1">
        <f>Table13456[[#This Row],[مشتريات محلية 14%]]+Table13456[[#This Row],[مشتريات معفية]]+Table13456[[#This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5</v>
      </c>
      <c r="F200" s="1">
        <f>Table13456[[#This Row],[مبيعات محلية 14%]]*14%</f>
        <v>0</v>
      </c>
      <c r="I200" s="1">
        <f>Table13456[[#This Row],[مبيعات جدول 5% ]]*5%</f>
        <v>0</v>
      </c>
      <c r="K200" s="1">
        <f>Table13456[[#This Row],[مبيعات محلية 14%]]+Table13456[[#This Row],[مبيعات معفية]]+Table13456[[#This Row],[مبيعات جدول 5% ]]+Table13456[[#This Row],[مبيعات تصدير]]</f>
        <v>0</v>
      </c>
      <c r="M200" s="1">
        <f>Table13456[[#This Row],[مبيعات محلية 14%]]*14%</f>
        <v>0</v>
      </c>
      <c r="P200" s="1">
        <f>Table13456[[#This Row],[مبيعات محلية 14%]]*14%</f>
        <v>0</v>
      </c>
      <c r="Q200" s="1">
        <f>Table13456[[#This Row],[مشتريات محلية 14%]]+Table13456[[#This Row],[مشتريات معفية]]+Table13456[[#This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5</v>
      </c>
      <c r="F201" s="1">
        <f>Table13456[[#This Row],[مبيعات محلية 14%]]*14%</f>
        <v>0</v>
      </c>
      <c r="I201" s="1">
        <f>Table13456[[#This Row],[مبيعات جدول 5% ]]*5%</f>
        <v>0</v>
      </c>
      <c r="K201" s="1">
        <f>Table13456[[#This Row],[مبيعات محلية 14%]]+Table13456[[#This Row],[مبيعات معفية]]+Table13456[[#This Row],[مبيعات جدول 5% ]]+Table13456[[#This Row],[مبيعات تصدير]]</f>
        <v>0</v>
      </c>
      <c r="M201" s="1">
        <f>Table13456[[#This Row],[مبيعات محلية 14%]]*14%</f>
        <v>0</v>
      </c>
      <c r="P201" s="1">
        <f>Table13456[[#This Row],[مبيعات محلية 14%]]*14%</f>
        <v>0</v>
      </c>
      <c r="Q201" s="1">
        <f>Table13456[[#This Row],[مشتريات محلية 14%]]+Table13456[[#This Row],[مشتريات معفية]]+Table13456[[#This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5</v>
      </c>
      <c r="F202" s="1">
        <f>Table13456[[#This Row],[مبيعات محلية 14%]]*14%</f>
        <v>0</v>
      </c>
      <c r="I202" s="1">
        <f>Table13456[[#This Row],[مبيعات جدول 5% ]]*5%</f>
        <v>0</v>
      </c>
      <c r="K202" s="1">
        <f>Table13456[[#This Row],[مبيعات محلية 14%]]+Table13456[[#This Row],[مبيعات معفية]]+Table13456[[#This Row],[مبيعات جدول 5% ]]+Table13456[[#This Row],[مبيعات تصدير]]</f>
        <v>0</v>
      </c>
      <c r="M202" s="1">
        <f>Table13456[[#This Row],[مبيعات محلية 14%]]*14%</f>
        <v>0</v>
      </c>
      <c r="P202" s="1">
        <f>Table13456[[#This Row],[مبيعات محلية 14%]]*14%</f>
        <v>0</v>
      </c>
      <c r="Q202" s="1">
        <f>Table13456[[#This Row],[مشتريات محلية 14%]]+Table13456[[#This Row],[مشتريات معفية]]+Table13456[[#This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5</v>
      </c>
      <c r="F203" s="1">
        <f>Table13456[[#This Row],[مبيعات محلية 14%]]*14%</f>
        <v>0</v>
      </c>
      <c r="I203" s="1">
        <f>Table13456[[#This Row],[مبيعات جدول 5% ]]*5%</f>
        <v>0</v>
      </c>
      <c r="K203" s="1">
        <f>Table13456[[#This Row],[مبيعات محلية 14%]]+Table13456[[#This Row],[مبيعات معفية]]+Table13456[[#This Row],[مبيعات جدول 5% ]]+Table13456[[#This Row],[مبيعات تصدير]]</f>
        <v>0</v>
      </c>
      <c r="M203" s="1">
        <f>Table13456[[#This Row],[مبيعات محلية 14%]]*14%</f>
        <v>0</v>
      </c>
      <c r="P203" s="1">
        <f>Table13456[[#This Row],[مبيعات محلية 14%]]*14%</f>
        <v>0</v>
      </c>
      <c r="Q203" s="1">
        <f>Table13456[[#This Row],[مشتريات محلية 14%]]+Table13456[[#This Row],[مشتريات معفية]]+Table13456[[#This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5</v>
      </c>
      <c r="F204" s="1">
        <f>Table13456[[#This Row],[مبيعات محلية 14%]]*14%</f>
        <v>0</v>
      </c>
      <c r="I204" s="1">
        <f>Table13456[[#This Row],[مبيعات جدول 5% ]]*5%</f>
        <v>0</v>
      </c>
      <c r="K204" s="1">
        <f>Table13456[[#This Row],[مبيعات محلية 14%]]+Table13456[[#This Row],[مبيعات معفية]]+Table13456[[#This Row],[مبيعات جدول 5% ]]+Table13456[[#This Row],[مبيعات تصدير]]</f>
        <v>0</v>
      </c>
      <c r="M204" s="1">
        <f>Table13456[[#This Row],[مبيعات محلية 14%]]*14%</f>
        <v>0</v>
      </c>
      <c r="P204" s="1">
        <f>Table13456[[#This Row],[مبيعات محلية 14%]]*14%</f>
        <v>0</v>
      </c>
      <c r="Q204" s="1">
        <f>Table13456[[#This Row],[مشتريات محلية 14%]]+Table13456[[#This Row],[مشتريات معفية]]+Table13456[[#This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5</v>
      </c>
      <c r="F205" s="1">
        <f>Table13456[[#This Row],[مبيعات محلية 14%]]*14%</f>
        <v>0</v>
      </c>
      <c r="I205" s="1">
        <f>Table13456[[#This Row],[مبيعات جدول 5% ]]*5%</f>
        <v>0</v>
      </c>
      <c r="K205" s="1">
        <f>Table13456[[#This Row],[مبيعات محلية 14%]]+Table13456[[#This Row],[مبيعات معفية]]+Table13456[[#This Row],[مبيعات جدول 5% ]]+Table13456[[#This Row],[مبيعات تصدير]]</f>
        <v>0</v>
      </c>
      <c r="M205" s="1">
        <f>Table13456[[#This Row],[مبيعات محلية 14%]]*14%</f>
        <v>0</v>
      </c>
      <c r="P205" s="1">
        <f>Table13456[[#This Row],[مبيعات محلية 14%]]*14%</f>
        <v>0</v>
      </c>
      <c r="Q205" s="1">
        <f>Table13456[[#This Row],[مشتريات محلية 14%]]+Table13456[[#This Row],[مشتريات معفية]]+Table13456[[#This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5</v>
      </c>
      <c r="F206" s="1">
        <f>Table13456[[#This Row],[مبيعات محلية 14%]]*14%</f>
        <v>0</v>
      </c>
      <c r="I206" s="1">
        <f>Table13456[[#This Row],[مبيعات جدول 5% ]]*5%</f>
        <v>0</v>
      </c>
      <c r="K206" s="1">
        <f>Table13456[[#This Row],[مبيعات محلية 14%]]+Table13456[[#This Row],[مبيعات معفية]]+Table13456[[#This Row],[مبيعات جدول 5% ]]+Table13456[[#This Row],[مبيعات تصدير]]</f>
        <v>0</v>
      </c>
      <c r="M206" s="1">
        <f>Table13456[[#This Row],[مبيعات محلية 14%]]*14%</f>
        <v>0</v>
      </c>
      <c r="P206" s="1">
        <f>Table13456[[#This Row],[مبيعات محلية 14%]]*14%</f>
        <v>0</v>
      </c>
      <c r="Q206" s="1">
        <f>Table13456[[#This Row],[مشتريات محلية 14%]]+Table13456[[#This Row],[مشتريات معفية]]+Table13456[[#This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5</v>
      </c>
      <c r="F207" s="1">
        <f>Table13456[[#This Row],[مبيعات محلية 14%]]*14%</f>
        <v>0</v>
      </c>
      <c r="I207" s="1">
        <f>Table13456[[#This Row],[مبيعات جدول 5% ]]*5%</f>
        <v>0</v>
      </c>
      <c r="K207" s="1">
        <f>Table13456[[#This Row],[مبيعات محلية 14%]]+Table13456[[#This Row],[مبيعات معفية]]+Table13456[[#This Row],[مبيعات جدول 5% ]]+Table13456[[#This Row],[مبيعات تصدير]]</f>
        <v>0</v>
      </c>
      <c r="M207" s="1">
        <f>Table13456[[#This Row],[مبيعات محلية 14%]]*14%</f>
        <v>0</v>
      </c>
      <c r="P207" s="1">
        <f>Table13456[[#This Row],[مبيعات محلية 14%]]*14%</f>
        <v>0</v>
      </c>
      <c r="Q207" s="1">
        <f>Table13456[[#This Row],[مشتريات محلية 14%]]+Table13456[[#This Row],[مشتريات معفية]]+Table13456[[#This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5</v>
      </c>
      <c r="F208" s="1">
        <f>Table13456[[#This Row],[مبيعات محلية 14%]]*14%</f>
        <v>0</v>
      </c>
      <c r="I208" s="1">
        <f>Table13456[[#This Row],[مبيعات جدول 5% ]]*5%</f>
        <v>0</v>
      </c>
      <c r="K208" s="1">
        <f>Table13456[[#This Row],[مبيعات محلية 14%]]+Table13456[[#This Row],[مبيعات معفية]]+Table13456[[#This Row],[مبيعات جدول 5% ]]+Table13456[[#This Row],[مبيعات تصدير]]</f>
        <v>0</v>
      </c>
      <c r="M208" s="1">
        <f>Table13456[[#This Row],[مبيعات محلية 14%]]*14%</f>
        <v>0</v>
      </c>
      <c r="P208" s="1">
        <f>Table13456[[#This Row],[مبيعات محلية 14%]]*14%</f>
        <v>0</v>
      </c>
      <c r="Q208" s="1">
        <f>Table13456[[#This Row],[مشتريات محلية 14%]]+Table13456[[#This Row],[مشتريات معفية]]+Table13456[[#This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5</v>
      </c>
      <c r="F209" s="1">
        <f>Table13456[[#This Row],[مبيعات محلية 14%]]*14%</f>
        <v>0</v>
      </c>
      <c r="I209" s="1">
        <f>Table13456[[#This Row],[مبيعات جدول 5% ]]*5%</f>
        <v>0</v>
      </c>
      <c r="K209" s="1">
        <f>Table13456[[#This Row],[مبيعات محلية 14%]]+Table13456[[#This Row],[مبيعات معفية]]+Table13456[[#This Row],[مبيعات جدول 5% ]]+Table13456[[#This Row],[مبيعات تصدير]]</f>
        <v>0</v>
      </c>
      <c r="M209" s="1">
        <f>Table13456[[#This Row],[مبيعات محلية 14%]]*14%</f>
        <v>0</v>
      </c>
      <c r="P209" s="1">
        <f>Table13456[[#This Row],[مبيعات محلية 14%]]*14%</f>
        <v>0</v>
      </c>
      <c r="Q209" s="1">
        <f>Table13456[[#This Row],[مشتريات محلية 14%]]+Table13456[[#This Row],[مشتريات معفية]]+Table13456[[#This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5</v>
      </c>
      <c r="F210" s="1">
        <f>Table13456[[#This Row],[مبيعات محلية 14%]]*14%</f>
        <v>0</v>
      </c>
      <c r="I210" s="1">
        <f>Table13456[[#This Row],[مبيعات جدول 5% ]]*5%</f>
        <v>0</v>
      </c>
      <c r="K210" s="1">
        <f>Table13456[[#This Row],[مبيعات محلية 14%]]+Table13456[[#This Row],[مبيعات معفية]]+Table13456[[#This Row],[مبيعات جدول 5% ]]+Table13456[[#This Row],[مبيعات تصدير]]</f>
        <v>0</v>
      </c>
      <c r="M210" s="1">
        <f>Table13456[[#This Row],[مبيعات محلية 14%]]*14%</f>
        <v>0</v>
      </c>
      <c r="P210" s="1">
        <f>Table13456[[#This Row],[مبيعات محلية 14%]]*14%</f>
        <v>0</v>
      </c>
      <c r="Q210" s="1">
        <f>Table13456[[#This Row],[مشتريات محلية 14%]]+Table13456[[#This Row],[مشتريات معفية]]+Table13456[[#This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5</v>
      </c>
      <c r="F211" s="1">
        <f>Table13456[[#This Row],[مبيعات محلية 14%]]*14%</f>
        <v>0</v>
      </c>
      <c r="I211" s="1">
        <f>Table13456[[#This Row],[مبيعات جدول 5% ]]*5%</f>
        <v>0</v>
      </c>
      <c r="K211" s="1">
        <f>Table13456[[#This Row],[مبيعات محلية 14%]]+Table13456[[#This Row],[مبيعات معفية]]+Table13456[[#This Row],[مبيعات جدول 5% ]]+Table13456[[#This Row],[مبيعات تصدير]]</f>
        <v>0</v>
      </c>
      <c r="M211" s="1">
        <f>Table13456[[#This Row],[مبيعات محلية 14%]]*14%</f>
        <v>0</v>
      </c>
      <c r="P211" s="1">
        <f>Table13456[[#This Row],[مبيعات محلية 14%]]*14%</f>
        <v>0</v>
      </c>
      <c r="Q211" s="1">
        <f>Table13456[[#This Row],[مشتريات محلية 14%]]+Table13456[[#This Row],[مشتريات معفية]]+Table13456[[#This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5</v>
      </c>
      <c r="F212" s="1">
        <f>Table13456[[#This Row],[مبيعات محلية 14%]]*14%</f>
        <v>0</v>
      </c>
      <c r="I212" s="1">
        <f>Table13456[[#This Row],[مبيعات جدول 5% ]]*5%</f>
        <v>0</v>
      </c>
      <c r="K212" s="1">
        <f>Table13456[[#This Row],[مبيعات محلية 14%]]+Table13456[[#This Row],[مبيعات معفية]]+Table13456[[#This Row],[مبيعات جدول 5% ]]+Table13456[[#This Row],[مبيعات تصدير]]</f>
        <v>0</v>
      </c>
      <c r="M212" s="1">
        <f>Table13456[[#This Row],[مبيعات محلية 14%]]*14%</f>
        <v>0</v>
      </c>
      <c r="P212" s="1">
        <f>Table13456[[#This Row],[مبيعات محلية 14%]]*14%</f>
        <v>0</v>
      </c>
      <c r="Q212" s="1">
        <f>Table13456[[#This Row],[مشتريات محلية 14%]]+Table13456[[#This Row],[مشتريات معفية]]+Table13456[[#This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5</v>
      </c>
      <c r="F213" s="1">
        <f>Table13456[[#This Row],[مبيعات محلية 14%]]*14%</f>
        <v>0</v>
      </c>
      <c r="I213" s="1">
        <f>Table13456[[#This Row],[مبيعات جدول 5% ]]*5%</f>
        <v>0</v>
      </c>
      <c r="K213" s="1">
        <f>Table13456[[#This Row],[مبيعات محلية 14%]]+Table13456[[#This Row],[مبيعات معفية]]+Table13456[[#This Row],[مبيعات جدول 5% ]]+Table13456[[#This Row],[مبيعات تصدير]]</f>
        <v>0</v>
      </c>
      <c r="M213" s="1">
        <f>Table13456[[#This Row],[مبيعات محلية 14%]]*14%</f>
        <v>0</v>
      </c>
      <c r="P213" s="1">
        <f>Table13456[[#This Row],[مبيعات محلية 14%]]*14%</f>
        <v>0</v>
      </c>
      <c r="Q213" s="1">
        <f>Table13456[[#This Row],[مشتريات محلية 14%]]+Table13456[[#This Row],[مشتريات معفية]]+Table13456[[#This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5</v>
      </c>
      <c r="F214" s="1">
        <f>Table13456[[#This Row],[مبيعات محلية 14%]]*14%</f>
        <v>0</v>
      </c>
      <c r="I214" s="1">
        <f>Table13456[[#This Row],[مبيعات جدول 5% ]]*5%</f>
        <v>0</v>
      </c>
      <c r="K214" s="1">
        <f>Table13456[[#This Row],[مبيعات محلية 14%]]+Table13456[[#This Row],[مبيعات معفية]]+Table13456[[#This Row],[مبيعات جدول 5% ]]+Table13456[[#This Row],[مبيعات تصدير]]</f>
        <v>0</v>
      </c>
      <c r="M214" s="1">
        <f>Table13456[[#This Row],[مبيعات محلية 14%]]*14%</f>
        <v>0</v>
      </c>
      <c r="P214" s="1">
        <f>Table13456[[#This Row],[مبيعات محلية 14%]]*14%</f>
        <v>0</v>
      </c>
      <c r="Q214" s="1">
        <f>Table13456[[#This Row],[مشتريات محلية 14%]]+Table13456[[#This Row],[مشتريات معفية]]+Table13456[[#This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5</v>
      </c>
      <c r="F215" s="1">
        <f>Table13456[[#This Row],[مبيعات محلية 14%]]*14%</f>
        <v>0</v>
      </c>
      <c r="I215" s="1">
        <f>Table13456[[#This Row],[مبيعات جدول 5% ]]*5%</f>
        <v>0</v>
      </c>
      <c r="K215" s="1">
        <f>Table13456[[#This Row],[مبيعات محلية 14%]]+Table13456[[#This Row],[مبيعات معفية]]+Table13456[[#This Row],[مبيعات جدول 5% ]]+Table13456[[#This Row],[مبيعات تصدير]]</f>
        <v>0</v>
      </c>
      <c r="M215" s="1">
        <f>Table13456[[#This Row],[مبيعات محلية 14%]]*14%</f>
        <v>0</v>
      </c>
      <c r="P215" s="1">
        <f>Table13456[[#This Row],[مبيعات محلية 14%]]*14%</f>
        <v>0</v>
      </c>
      <c r="Q215" s="1">
        <f>Table13456[[#This Row],[مشتريات محلية 14%]]+Table13456[[#This Row],[مشتريات معفية]]+Table13456[[#This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5</v>
      </c>
      <c r="F216" s="1">
        <f>Table13456[[#This Row],[مبيعات محلية 14%]]*14%</f>
        <v>0</v>
      </c>
      <c r="I216" s="1">
        <f>Table13456[[#This Row],[مبيعات جدول 5% ]]*5%</f>
        <v>0</v>
      </c>
      <c r="K216" s="1">
        <f>Table13456[[#This Row],[مبيعات محلية 14%]]+Table13456[[#This Row],[مبيعات معفية]]+Table13456[[#This Row],[مبيعات جدول 5% ]]+Table13456[[#This Row],[مبيعات تصدير]]</f>
        <v>0</v>
      </c>
      <c r="M216" s="1">
        <f>Table13456[[#This Row],[مبيعات محلية 14%]]*14%</f>
        <v>0</v>
      </c>
      <c r="P216" s="1">
        <f>Table13456[[#This Row],[مبيعات محلية 14%]]*14%</f>
        <v>0</v>
      </c>
      <c r="Q216" s="1">
        <f>Table13456[[#This Row],[مشتريات محلية 14%]]+Table13456[[#This Row],[مشتريات معفية]]+Table13456[[#This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5</v>
      </c>
      <c r="F217" s="1">
        <f>Table13456[[#This Row],[مبيعات محلية 14%]]*14%</f>
        <v>0</v>
      </c>
      <c r="I217" s="1">
        <f>Table13456[[#This Row],[مبيعات جدول 5% ]]*5%</f>
        <v>0</v>
      </c>
      <c r="K217" s="1">
        <f>Table13456[[#This Row],[مبيعات محلية 14%]]+Table13456[[#This Row],[مبيعات معفية]]+Table13456[[#This Row],[مبيعات جدول 5% ]]+Table13456[[#This Row],[مبيعات تصدير]]</f>
        <v>0</v>
      </c>
      <c r="M217" s="1">
        <f>Table13456[[#This Row],[مبيعات محلية 14%]]*14%</f>
        <v>0</v>
      </c>
      <c r="P217" s="1">
        <f>Table13456[[#This Row],[مبيعات محلية 14%]]*14%</f>
        <v>0</v>
      </c>
      <c r="Q217" s="1">
        <f>Table13456[[#This Row],[مشتريات محلية 14%]]+Table13456[[#This Row],[مشتريات معفية]]+Table13456[[#This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5</v>
      </c>
      <c r="F218" s="1">
        <f>Table13456[[#This Row],[مبيعات محلية 14%]]*14%</f>
        <v>0</v>
      </c>
      <c r="I218" s="1">
        <f>Table13456[[#This Row],[مبيعات جدول 5% ]]*5%</f>
        <v>0</v>
      </c>
      <c r="K218" s="1">
        <f>Table13456[[#This Row],[مبيعات محلية 14%]]+Table13456[[#This Row],[مبيعات معفية]]+Table13456[[#This Row],[مبيعات جدول 5% ]]+Table13456[[#This Row],[مبيعات تصدير]]</f>
        <v>0</v>
      </c>
      <c r="M218" s="1">
        <f>Table13456[[#This Row],[مبيعات محلية 14%]]*14%</f>
        <v>0</v>
      </c>
      <c r="P218" s="1">
        <f>Table13456[[#This Row],[مبيعات محلية 14%]]*14%</f>
        <v>0</v>
      </c>
      <c r="Q218" s="1">
        <f>Table13456[[#This Row],[مشتريات محلية 14%]]+Table13456[[#This Row],[مشتريات معفية]]+Table13456[[#This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5</v>
      </c>
      <c r="F219" s="1">
        <f>Table13456[[#This Row],[مبيعات محلية 14%]]*14%</f>
        <v>0</v>
      </c>
      <c r="I219" s="1">
        <f>Table13456[[#This Row],[مبيعات جدول 5% ]]*5%</f>
        <v>0</v>
      </c>
      <c r="K219" s="1">
        <f>Table13456[[#This Row],[مبيعات محلية 14%]]+Table13456[[#This Row],[مبيعات معفية]]+Table13456[[#This Row],[مبيعات جدول 5% ]]+Table13456[[#This Row],[مبيعات تصدير]]</f>
        <v>0</v>
      </c>
      <c r="M219" s="1">
        <f>Table13456[[#This Row],[مبيعات محلية 14%]]*14%</f>
        <v>0</v>
      </c>
      <c r="P219" s="1">
        <f>Table13456[[#This Row],[مبيعات محلية 14%]]*14%</f>
        <v>0</v>
      </c>
      <c r="Q219" s="1">
        <f>Table13456[[#This Row],[مشتريات محلية 14%]]+Table13456[[#This Row],[مشتريات معفية]]+Table13456[[#This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5</v>
      </c>
      <c r="F220" s="1">
        <f>Table13456[[#This Row],[مبيعات محلية 14%]]*14%</f>
        <v>0</v>
      </c>
      <c r="I220" s="1">
        <f>Table13456[[#This Row],[مبيعات جدول 5% ]]*5%</f>
        <v>0</v>
      </c>
      <c r="K220" s="1">
        <f>Table13456[[#This Row],[مبيعات محلية 14%]]+Table13456[[#This Row],[مبيعات معفية]]+Table13456[[#This Row],[مبيعات جدول 5% ]]+Table13456[[#This Row],[مبيعات تصدير]]</f>
        <v>0</v>
      </c>
      <c r="M220" s="1">
        <f>Table13456[[#This Row],[مبيعات محلية 14%]]*14%</f>
        <v>0</v>
      </c>
      <c r="P220" s="1">
        <f>Table13456[[#This Row],[مبيعات محلية 14%]]*14%</f>
        <v>0</v>
      </c>
      <c r="Q220" s="1">
        <f>Table13456[[#This Row],[مشتريات محلية 14%]]+Table13456[[#This Row],[مشتريات معفية]]+Table13456[[#This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5</v>
      </c>
      <c r="F221" s="1">
        <f>Table13456[[#This Row],[مبيعات محلية 14%]]*14%</f>
        <v>0</v>
      </c>
      <c r="I221" s="1">
        <f>Table13456[[#This Row],[مبيعات جدول 5% ]]*5%</f>
        <v>0</v>
      </c>
      <c r="K221" s="1">
        <f>Table13456[[#This Row],[مبيعات محلية 14%]]+Table13456[[#This Row],[مبيعات معفية]]+Table13456[[#This Row],[مبيعات جدول 5% ]]+Table13456[[#This Row],[مبيعات تصدير]]</f>
        <v>0</v>
      </c>
      <c r="M221" s="1">
        <f>Table13456[[#This Row],[مبيعات محلية 14%]]*14%</f>
        <v>0</v>
      </c>
      <c r="P221" s="1">
        <f>Table13456[[#This Row],[مبيعات محلية 14%]]*14%</f>
        <v>0</v>
      </c>
      <c r="Q221" s="1">
        <f>Table13456[[#This Row],[مشتريات محلية 14%]]+Table13456[[#This Row],[مشتريات معفية]]+Table13456[[#This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5</v>
      </c>
      <c r="F222" s="1">
        <f>Table13456[[#This Row],[مبيعات محلية 14%]]*14%</f>
        <v>0</v>
      </c>
      <c r="I222" s="1">
        <f>Table13456[[#This Row],[مبيعات جدول 5% ]]*5%</f>
        <v>0</v>
      </c>
      <c r="K222" s="1">
        <f>Table13456[[#This Row],[مبيعات محلية 14%]]+Table13456[[#This Row],[مبيعات معفية]]+Table13456[[#This Row],[مبيعات جدول 5% ]]+Table13456[[#This Row],[مبيعات تصدير]]</f>
        <v>0</v>
      </c>
      <c r="M222" s="1">
        <f>Table13456[[#This Row],[مبيعات محلية 14%]]*14%</f>
        <v>0</v>
      </c>
      <c r="P222" s="1">
        <f>Table13456[[#This Row],[مبيعات محلية 14%]]*14%</f>
        <v>0</v>
      </c>
      <c r="Q222" s="1">
        <f>Table13456[[#This Row],[مشتريات محلية 14%]]+Table13456[[#This Row],[مشتريات معفية]]+Table13456[[#This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5</v>
      </c>
      <c r="F223" s="1">
        <f>Table13456[[#This Row],[مبيعات محلية 14%]]*14%</f>
        <v>0</v>
      </c>
      <c r="I223" s="1">
        <f>Table13456[[#This Row],[مبيعات جدول 5% ]]*5%</f>
        <v>0</v>
      </c>
      <c r="K223" s="1">
        <f>Table13456[[#This Row],[مبيعات محلية 14%]]+Table13456[[#This Row],[مبيعات معفية]]+Table13456[[#This Row],[مبيعات جدول 5% ]]+Table13456[[#This Row],[مبيعات تصدير]]</f>
        <v>0</v>
      </c>
      <c r="M223" s="1">
        <f>Table13456[[#This Row],[مبيعات محلية 14%]]*14%</f>
        <v>0</v>
      </c>
      <c r="P223" s="1">
        <f>Table13456[[#This Row],[مبيعات محلية 14%]]*14%</f>
        <v>0</v>
      </c>
      <c r="Q223" s="1">
        <f>Table13456[[#This Row],[مشتريات محلية 14%]]+Table13456[[#This Row],[مشتريات معفية]]+Table13456[[#This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5</v>
      </c>
      <c r="F224" s="1">
        <f>Table13456[[#This Row],[مبيعات محلية 14%]]*14%</f>
        <v>0</v>
      </c>
      <c r="I224" s="1">
        <f>Table13456[[#This Row],[مبيعات جدول 5% ]]*5%</f>
        <v>0</v>
      </c>
      <c r="K224" s="1">
        <f>Table13456[[#This Row],[مبيعات محلية 14%]]+Table13456[[#This Row],[مبيعات معفية]]+Table13456[[#This Row],[مبيعات جدول 5% ]]+Table13456[[#This Row],[مبيعات تصدير]]</f>
        <v>0</v>
      </c>
      <c r="M224" s="1">
        <f>Table13456[[#This Row],[مبيعات محلية 14%]]*14%</f>
        <v>0</v>
      </c>
      <c r="P224" s="1">
        <f>Table13456[[#This Row],[مبيعات محلية 14%]]*14%</f>
        <v>0</v>
      </c>
      <c r="Q224" s="1">
        <f>Table13456[[#This Row],[مشتريات محلية 14%]]+Table13456[[#This Row],[مشتريات معفية]]+Table13456[[#This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5</v>
      </c>
      <c r="F225" s="1">
        <f>Table13456[[#This Row],[مبيعات محلية 14%]]*14%</f>
        <v>0</v>
      </c>
      <c r="I225" s="1">
        <f>Table13456[[#This Row],[مبيعات جدول 5% ]]*5%</f>
        <v>0</v>
      </c>
      <c r="K225" s="1">
        <f>Table13456[[#This Row],[مبيعات محلية 14%]]+Table13456[[#This Row],[مبيعات معفية]]+Table13456[[#This Row],[مبيعات جدول 5% ]]+Table13456[[#This Row],[مبيعات تصدير]]</f>
        <v>0</v>
      </c>
      <c r="M225" s="1">
        <f>Table13456[[#This Row],[مبيعات محلية 14%]]*14%</f>
        <v>0</v>
      </c>
      <c r="P225" s="1">
        <f>Table13456[[#This Row],[مبيعات محلية 14%]]*14%</f>
        <v>0</v>
      </c>
      <c r="Q225" s="1">
        <f>Table13456[[#This Row],[مشتريات محلية 14%]]+Table13456[[#This Row],[مشتريات معفية]]+Table13456[[#This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5</v>
      </c>
      <c r="F226" s="1">
        <f>Table13456[[#This Row],[مبيعات محلية 14%]]*14%</f>
        <v>0</v>
      </c>
      <c r="I226" s="1">
        <f>Table13456[[#This Row],[مبيعات جدول 5% ]]*5%</f>
        <v>0</v>
      </c>
      <c r="K226" s="1">
        <f>Table13456[[#This Row],[مبيعات محلية 14%]]+Table13456[[#This Row],[مبيعات معفية]]+Table13456[[#This Row],[مبيعات جدول 5% ]]+Table13456[[#This Row],[مبيعات تصدير]]</f>
        <v>0</v>
      </c>
      <c r="M226" s="1">
        <f>Table13456[[#This Row],[مبيعات محلية 14%]]*14%</f>
        <v>0</v>
      </c>
      <c r="P226" s="1">
        <f>Table13456[[#This Row],[مبيعات محلية 14%]]*14%</f>
        <v>0</v>
      </c>
      <c r="Q226" s="1">
        <f>Table13456[[#This Row],[مشتريات محلية 14%]]+Table13456[[#This Row],[مشتريات معفية]]+Table13456[[#This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5</v>
      </c>
      <c r="F227" s="1">
        <f>Table13456[[#This Row],[مبيعات محلية 14%]]*14%</f>
        <v>0</v>
      </c>
      <c r="I227" s="1">
        <f>Table13456[[#This Row],[مبيعات جدول 5% ]]*5%</f>
        <v>0</v>
      </c>
      <c r="K227" s="1">
        <f>Table13456[[#This Row],[مبيعات محلية 14%]]+Table13456[[#This Row],[مبيعات معفية]]+Table13456[[#This Row],[مبيعات جدول 5% ]]+Table13456[[#This Row],[مبيعات تصدير]]</f>
        <v>0</v>
      </c>
      <c r="M227" s="1">
        <f>Table13456[[#This Row],[مبيعات محلية 14%]]*14%</f>
        <v>0</v>
      </c>
      <c r="P227" s="1">
        <f>Table13456[[#This Row],[مبيعات محلية 14%]]*14%</f>
        <v>0</v>
      </c>
      <c r="Q227" s="1">
        <f>Table13456[[#This Row],[مشتريات محلية 14%]]+Table13456[[#This Row],[مشتريات معفية]]+Table13456[[#This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5</v>
      </c>
      <c r="F228" s="1">
        <f>Table13456[[#This Row],[مبيعات محلية 14%]]*14%</f>
        <v>0</v>
      </c>
      <c r="I228" s="1">
        <f>Table13456[[#This Row],[مبيعات جدول 5% ]]*5%</f>
        <v>0</v>
      </c>
      <c r="K228" s="1">
        <f>Table13456[[#This Row],[مبيعات محلية 14%]]+Table13456[[#This Row],[مبيعات معفية]]+Table13456[[#This Row],[مبيعات جدول 5% ]]+Table13456[[#This Row],[مبيعات تصدير]]</f>
        <v>0</v>
      </c>
      <c r="M228" s="1">
        <f>Table13456[[#This Row],[مبيعات محلية 14%]]*14%</f>
        <v>0</v>
      </c>
      <c r="P228" s="1">
        <f>Table13456[[#This Row],[مبيعات محلية 14%]]*14%</f>
        <v>0</v>
      </c>
      <c r="Q228" s="1">
        <f>Table13456[[#This Row],[مشتريات محلية 14%]]+Table13456[[#This Row],[مشتريات معفية]]+Table13456[[#This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5</v>
      </c>
      <c r="F229" s="1">
        <f>Table13456[[#This Row],[مبيعات محلية 14%]]*14%</f>
        <v>0</v>
      </c>
      <c r="I229" s="1">
        <f>Table13456[[#This Row],[مبيعات جدول 5% ]]*5%</f>
        <v>0</v>
      </c>
      <c r="K229" s="1">
        <f>Table13456[[#This Row],[مبيعات محلية 14%]]+Table13456[[#This Row],[مبيعات معفية]]+Table13456[[#This Row],[مبيعات جدول 5% ]]+Table13456[[#This Row],[مبيعات تصدير]]</f>
        <v>0</v>
      </c>
      <c r="M229" s="1">
        <f>Table13456[[#This Row],[مبيعات محلية 14%]]*14%</f>
        <v>0</v>
      </c>
      <c r="P229" s="1">
        <f>Table13456[[#This Row],[مبيعات محلية 14%]]*14%</f>
        <v>0</v>
      </c>
      <c r="Q229" s="1">
        <f>Table13456[[#This Row],[مشتريات محلية 14%]]+Table13456[[#This Row],[مشتريات معفية]]+Table13456[[#This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5</v>
      </c>
      <c r="F230" s="1">
        <f>Table13456[[#This Row],[مبيعات محلية 14%]]*14%</f>
        <v>0</v>
      </c>
      <c r="I230" s="1">
        <f>Table13456[[#This Row],[مبيعات جدول 5% ]]*5%</f>
        <v>0</v>
      </c>
      <c r="K230" s="1">
        <f>Table13456[[#This Row],[مبيعات محلية 14%]]+Table13456[[#This Row],[مبيعات معفية]]+Table13456[[#This Row],[مبيعات جدول 5% ]]+Table13456[[#This Row],[مبيعات تصدير]]</f>
        <v>0</v>
      </c>
      <c r="M230" s="1">
        <f>Table13456[[#This Row],[مبيعات محلية 14%]]*14%</f>
        <v>0</v>
      </c>
      <c r="P230" s="1">
        <f>Table13456[[#This Row],[مبيعات محلية 14%]]*14%</f>
        <v>0</v>
      </c>
      <c r="Q230" s="1">
        <f>Table13456[[#This Row],[مشتريات محلية 14%]]+Table13456[[#This Row],[مشتريات معفية]]+Table13456[[#This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5</v>
      </c>
      <c r="F231" s="1">
        <f>Table13456[[#This Row],[مبيعات محلية 14%]]*14%</f>
        <v>0</v>
      </c>
      <c r="I231" s="1">
        <f>Table13456[[#This Row],[مبيعات جدول 5% ]]*5%</f>
        <v>0</v>
      </c>
      <c r="K231" s="1">
        <f>Table13456[[#This Row],[مبيعات محلية 14%]]+Table13456[[#This Row],[مبيعات معفية]]+Table13456[[#This Row],[مبيعات جدول 5% ]]+Table13456[[#This Row],[مبيعات تصدير]]</f>
        <v>0</v>
      </c>
      <c r="M231" s="1">
        <f>Table13456[[#This Row],[مبيعات محلية 14%]]*14%</f>
        <v>0</v>
      </c>
      <c r="P231" s="1">
        <f>Table13456[[#This Row],[مبيعات محلية 14%]]*14%</f>
        <v>0</v>
      </c>
      <c r="Q231" s="1">
        <f>Table13456[[#This Row],[مشتريات محلية 14%]]+Table13456[[#This Row],[مشتريات معفية]]+Table13456[[#This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5</v>
      </c>
      <c r="F232" s="1">
        <f>Table13456[[#This Row],[مبيعات محلية 14%]]*14%</f>
        <v>0</v>
      </c>
      <c r="I232" s="1">
        <f>Table13456[[#This Row],[مبيعات جدول 5% ]]*5%</f>
        <v>0</v>
      </c>
      <c r="K232" s="1">
        <f>Table13456[[#This Row],[مبيعات محلية 14%]]+Table13456[[#This Row],[مبيعات معفية]]+Table13456[[#This Row],[مبيعات جدول 5% ]]+Table13456[[#This Row],[مبيعات تصدير]]</f>
        <v>0</v>
      </c>
      <c r="M232" s="1">
        <f>Table13456[[#This Row],[مبيعات محلية 14%]]*14%</f>
        <v>0</v>
      </c>
      <c r="P232" s="1">
        <f>Table13456[[#This Row],[مبيعات محلية 14%]]*14%</f>
        <v>0</v>
      </c>
      <c r="Q232" s="1">
        <f>Table13456[[#This Row],[مشتريات محلية 14%]]+Table13456[[#This Row],[مشتريات معفية]]+Table13456[[#This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5</v>
      </c>
      <c r="F233" s="1">
        <f>Table13456[[#This Row],[مبيعات محلية 14%]]*14%</f>
        <v>0</v>
      </c>
      <c r="I233" s="1">
        <f>Table13456[[#This Row],[مبيعات جدول 5% ]]*5%</f>
        <v>0</v>
      </c>
      <c r="K233" s="1">
        <f>Table13456[[#This Row],[مبيعات محلية 14%]]+Table13456[[#This Row],[مبيعات معفية]]+Table13456[[#This Row],[مبيعات جدول 5% ]]+Table13456[[#This Row],[مبيعات تصدير]]</f>
        <v>0</v>
      </c>
      <c r="M233" s="1">
        <f>Table13456[[#This Row],[مبيعات محلية 14%]]*14%</f>
        <v>0</v>
      </c>
      <c r="P233" s="1">
        <f>Table13456[[#This Row],[مبيعات محلية 14%]]*14%</f>
        <v>0</v>
      </c>
      <c r="Q233" s="1">
        <f>Table13456[[#This Row],[مشتريات محلية 14%]]+Table13456[[#This Row],[مشتريات معفية]]+Table13456[[#This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5</v>
      </c>
      <c r="F234" s="1">
        <f>Table13456[[#This Row],[مبيعات محلية 14%]]*14%</f>
        <v>0</v>
      </c>
      <c r="I234" s="1">
        <f>Table13456[[#This Row],[مبيعات جدول 5% ]]*5%</f>
        <v>0</v>
      </c>
      <c r="K234" s="1">
        <f>Table13456[[#This Row],[مبيعات محلية 14%]]+Table13456[[#This Row],[مبيعات معفية]]+Table13456[[#This Row],[مبيعات جدول 5% ]]+Table13456[[#This Row],[مبيعات تصدير]]</f>
        <v>0</v>
      </c>
      <c r="M234" s="1">
        <f>Table13456[[#This Row],[مبيعات محلية 14%]]*14%</f>
        <v>0</v>
      </c>
      <c r="P234" s="1">
        <f>Table13456[[#This Row],[مبيعات محلية 14%]]*14%</f>
        <v>0</v>
      </c>
      <c r="Q234" s="1">
        <f>Table13456[[#This Row],[مشتريات محلية 14%]]+Table13456[[#This Row],[مشتريات معفية]]+Table13456[[#This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5</v>
      </c>
      <c r="F235" s="1">
        <f>Table13456[[#This Row],[مبيعات محلية 14%]]*14%</f>
        <v>0</v>
      </c>
      <c r="I235" s="1">
        <f>Table13456[[#This Row],[مبيعات جدول 5% ]]*5%</f>
        <v>0</v>
      </c>
      <c r="K235" s="1">
        <f>Table13456[[#This Row],[مبيعات محلية 14%]]+Table13456[[#This Row],[مبيعات معفية]]+Table13456[[#This Row],[مبيعات جدول 5% ]]+Table13456[[#This Row],[مبيعات تصدير]]</f>
        <v>0</v>
      </c>
      <c r="M235" s="1">
        <f>Table13456[[#This Row],[مبيعات محلية 14%]]*14%</f>
        <v>0</v>
      </c>
      <c r="P235" s="1">
        <f>Table13456[[#This Row],[مبيعات محلية 14%]]*14%</f>
        <v>0</v>
      </c>
      <c r="Q235" s="1">
        <f>Table13456[[#This Row],[مشتريات محلية 14%]]+Table13456[[#This Row],[مشتريات معفية]]+Table13456[[#This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5</v>
      </c>
      <c r="F236" s="1">
        <f>Table13456[[#This Row],[مبيعات محلية 14%]]*14%</f>
        <v>0</v>
      </c>
      <c r="I236" s="1">
        <f>Table13456[[#This Row],[مبيعات جدول 5% ]]*5%</f>
        <v>0</v>
      </c>
      <c r="K236" s="1">
        <f>Table13456[[#This Row],[مبيعات محلية 14%]]+Table13456[[#This Row],[مبيعات معفية]]+Table13456[[#This Row],[مبيعات جدول 5% ]]+Table13456[[#This Row],[مبيعات تصدير]]</f>
        <v>0</v>
      </c>
      <c r="M236" s="1">
        <f>Table13456[[#This Row],[مبيعات محلية 14%]]*14%</f>
        <v>0</v>
      </c>
      <c r="P236" s="1">
        <f>Table13456[[#This Row],[مبيعات محلية 14%]]*14%</f>
        <v>0</v>
      </c>
      <c r="Q236" s="1">
        <f>Table13456[[#This Row],[مشتريات محلية 14%]]+Table13456[[#This Row],[مشتريات معفية]]+Table13456[[#This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5</v>
      </c>
      <c r="F237" s="1">
        <f>Table13456[[#This Row],[مبيعات محلية 14%]]*14%</f>
        <v>0</v>
      </c>
      <c r="I237" s="1">
        <f>Table13456[[#This Row],[مبيعات جدول 5% ]]*5%</f>
        <v>0</v>
      </c>
      <c r="K237" s="1">
        <f>Table13456[[#This Row],[مبيعات محلية 14%]]+Table13456[[#This Row],[مبيعات معفية]]+Table13456[[#This Row],[مبيعات جدول 5% ]]+Table13456[[#This Row],[مبيعات تصدير]]</f>
        <v>0</v>
      </c>
      <c r="M237" s="1">
        <f>Table13456[[#This Row],[مبيعات محلية 14%]]*14%</f>
        <v>0</v>
      </c>
      <c r="P237" s="1">
        <f>Table13456[[#This Row],[مبيعات محلية 14%]]*14%</f>
        <v>0</v>
      </c>
      <c r="Q237" s="1">
        <f>Table13456[[#This Row],[مشتريات محلية 14%]]+Table13456[[#This Row],[مشتريات معفية]]+Table13456[[#This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5</v>
      </c>
      <c r="F238" s="1">
        <f>Table13456[[#This Row],[مبيعات محلية 14%]]*14%</f>
        <v>0</v>
      </c>
      <c r="I238" s="1">
        <f>Table13456[[#This Row],[مبيعات جدول 5% ]]*5%</f>
        <v>0</v>
      </c>
      <c r="K238" s="1">
        <f>Table13456[[#This Row],[مبيعات محلية 14%]]+Table13456[[#This Row],[مبيعات معفية]]+Table13456[[#This Row],[مبيعات جدول 5% ]]+Table13456[[#This Row],[مبيعات تصدير]]</f>
        <v>0</v>
      </c>
      <c r="M238" s="1">
        <f>Table13456[[#This Row],[مبيعات محلية 14%]]*14%</f>
        <v>0</v>
      </c>
      <c r="P238" s="1">
        <f>Table13456[[#This Row],[مبيعات محلية 14%]]*14%</f>
        <v>0</v>
      </c>
      <c r="Q238" s="1">
        <f>Table13456[[#This Row],[مشتريات محلية 14%]]+Table13456[[#This Row],[مشتريات معفية]]+Table13456[[#This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5</v>
      </c>
      <c r="F239" s="1">
        <f>Table13456[[#This Row],[مبيعات محلية 14%]]*14%</f>
        <v>0</v>
      </c>
      <c r="I239" s="1">
        <f>Table13456[[#This Row],[مبيعات جدول 5% ]]*5%</f>
        <v>0</v>
      </c>
      <c r="K239" s="1">
        <f>Table13456[[#This Row],[مبيعات محلية 14%]]+Table13456[[#This Row],[مبيعات معفية]]+Table13456[[#This Row],[مبيعات جدول 5% ]]+Table13456[[#This Row],[مبيعات تصدير]]</f>
        <v>0</v>
      </c>
      <c r="M239" s="1">
        <f>Table13456[[#This Row],[مبيعات محلية 14%]]*14%</f>
        <v>0</v>
      </c>
      <c r="P239" s="1">
        <f>Table13456[[#This Row],[مبيعات محلية 14%]]*14%</f>
        <v>0</v>
      </c>
      <c r="Q239" s="1">
        <f>Table13456[[#This Row],[مشتريات محلية 14%]]+Table13456[[#This Row],[مشتريات معفية]]+Table13456[[#This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5</v>
      </c>
      <c r="F240" s="1">
        <f>Table13456[[#This Row],[مبيعات محلية 14%]]*14%</f>
        <v>0</v>
      </c>
      <c r="I240" s="1">
        <f>Table13456[[#This Row],[مبيعات جدول 5% ]]*5%</f>
        <v>0</v>
      </c>
      <c r="K240" s="1">
        <f>Table13456[[#This Row],[مبيعات محلية 14%]]+Table13456[[#This Row],[مبيعات معفية]]+Table13456[[#This Row],[مبيعات جدول 5% ]]+Table13456[[#This Row],[مبيعات تصدير]]</f>
        <v>0</v>
      </c>
      <c r="M240" s="1">
        <f>Table13456[[#This Row],[مبيعات محلية 14%]]*14%</f>
        <v>0</v>
      </c>
      <c r="P240" s="1">
        <f>Table13456[[#This Row],[مبيعات محلية 14%]]*14%</f>
        <v>0</v>
      </c>
      <c r="Q240" s="1">
        <f>Table13456[[#This Row],[مشتريات محلية 14%]]+Table13456[[#This Row],[مشتريات معفية]]+Table13456[[#This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5</v>
      </c>
      <c r="F241" s="1">
        <f>Table13456[[#This Row],[مبيعات محلية 14%]]*14%</f>
        <v>0</v>
      </c>
      <c r="I241" s="1">
        <f>Table13456[[#This Row],[مبيعات جدول 5% ]]*5%</f>
        <v>0</v>
      </c>
      <c r="K241" s="1">
        <f>Table13456[[#This Row],[مبيعات محلية 14%]]+Table13456[[#This Row],[مبيعات معفية]]+Table13456[[#This Row],[مبيعات جدول 5% ]]+Table13456[[#This Row],[مبيعات تصدير]]</f>
        <v>0</v>
      </c>
      <c r="M241" s="1">
        <f>Table13456[[#This Row],[مبيعات محلية 14%]]*14%</f>
        <v>0</v>
      </c>
      <c r="P241" s="1">
        <f>Table13456[[#This Row],[مبيعات محلية 14%]]*14%</f>
        <v>0</v>
      </c>
      <c r="Q241" s="1">
        <f>Table13456[[#This Row],[مشتريات محلية 14%]]+Table13456[[#This Row],[مشتريات معفية]]+Table13456[[#This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5</v>
      </c>
      <c r="F242" s="1">
        <f>Table13456[[#This Row],[مبيعات محلية 14%]]*14%</f>
        <v>0</v>
      </c>
      <c r="I242" s="1">
        <f>Table13456[[#This Row],[مبيعات جدول 5% ]]*5%</f>
        <v>0</v>
      </c>
      <c r="K242" s="1">
        <f>Table13456[[#This Row],[مبيعات محلية 14%]]+Table13456[[#This Row],[مبيعات معفية]]+Table13456[[#This Row],[مبيعات جدول 5% ]]+Table13456[[#This Row],[مبيعات تصدير]]</f>
        <v>0</v>
      </c>
      <c r="M242" s="1">
        <f>Table13456[[#This Row],[مبيعات محلية 14%]]*14%</f>
        <v>0</v>
      </c>
      <c r="P242" s="1">
        <f>Table13456[[#This Row],[مبيعات محلية 14%]]*14%</f>
        <v>0</v>
      </c>
      <c r="Q242" s="1">
        <f>Table13456[[#This Row],[مشتريات محلية 14%]]+Table13456[[#This Row],[مشتريات معفية]]+Table13456[[#This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5</v>
      </c>
      <c r="F243" s="1">
        <f>Table13456[[#This Row],[مبيعات محلية 14%]]*14%</f>
        <v>0</v>
      </c>
      <c r="I243" s="1">
        <f>Table13456[[#This Row],[مبيعات جدول 5% ]]*5%</f>
        <v>0</v>
      </c>
      <c r="K243" s="1">
        <f>Table13456[[#This Row],[مبيعات محلية 14%]]+Table13456[[#This Row],[مبيعات معفية]]+Table13456[[#This Row],[مبيعات جدول 5% ]]+Table13456[[#This Row],[مبيعات تصدير]]</f>
        <v>0</v>
      </c>
      <c r="M243" s="1">
        <f>Table13456[[#This Row],[مبيعات محلية 14%]]*14%</f>
        <v>0</v>
      </c>
      <c r="P243" s="1">
        <f>Table13456[[#This Row],[مبيعات محلية 14%]]*14%</f>
        <v>0</v>
      </c>
      <c r="Q243" s="1">
        <f>Table13456[[#This Row],[مشتريات محلية 14%]]+Table13456[[#This Row],[مشتريات معفية]]+Table13456[[#This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5</v>
      </c>
      <c r="F244" s="1">
        <f>Table13456[[#This Row],[مبيعات محلية 14%]]*14%</f>
        <v>0</v>
      </c>
      <c r="I244" s="1">
        <f>Table13456[[#This Row],[مبيعات جدول 5% ]]*5%</f>
        <v>0</v>
      </c>
      <c r="K244" s="1">
        <f>Table13456[[#This Row],[مبيعات محلية 14%]]+Table13456[[#This Row],[مبيعات معفية]]+Table13456[[#This Row],[مبيعات جدول 5% ]]+Table13456[[#This Row],[مبيعات تصدير]]</f>
        <v>0</v>
      </c>
      <c r="M244" s="1">
        <f>Table13456[[#This Row],[مبيعات محلية 14%]]*14%</f>
        <v>0</v>
      </c>
      <c r="P244" s="1">
        <f>Table13456[[#This Row],[مبيعات محلية 14%]]*14%</f>
        <v>0</v>
      </c>
      <c r="Q244" s="1">
        <f>Table13456[[#This Row],[مشتريات محلية 14%]]+Table13456[[#This Row],[مشتريات معفية]]+Table13456[[#This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5</v>
      </c>
      <c r="F245" s="1">
        <f>Table13456[[#This Row],[مبيعات محلية 14%]]*14%</f>
        <v>0</v>
      </c>
      <c r="I245" s="1">
        <f>Table13456[[#This Row],[مبيعات جدول 5% ]]*5%</f>
        <v>0</v>
      </c>
      <c r="K245" s="1">
        <f>Table13456[[#This Row],[مبيعات محلية 14%]]+Table13456[[#This Row],[مبيعات معفية]]+Table13456[[#This Row],[مبيعات جدول 5% ]]+Table13456[[#This Row],[مبيعات تصدير]]</f>
        <v>0</v>
      </c>
      <c r="M245" s="1">
        <f>Table13456[[#This Row],[مبيعات محلية 14%]]*14%</f>
        <v>0</v>
      </c>
      <c r="P245" s="1">
        <f>Table13456[[#This Row],[مبيعات محلية 14%]]*14%</f>
        <v>0</v>
      </c>
      <c r="Q245" s="1">
        <f>Table13456[[#This Row],[مشتريات محلية 14%]]+Table13456[[#This Row],[مشتريات معفية]]+Table13456[[#This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5</v>
      </c>
      <c r="F246" s="1">
        <f>Table13456[[#This Row],[مبيعات محلية 14%]]*14%</f>
        <v>0</v>
      </c>
      <c r="I246" s="1">
        <f>Table13456[[#This Row],[مبيعات جدول 5% ]]*5%</f>
        <v>0</v>
      </c>
      <c r="K246" s="1">
        <f>Table13456[[#This Row],[مبيعات محلية 14%]]+Table13456[[#This Row],[مبيعات معفية]]+Table13456[[#This Row],[مبيعات جدول 5% ]]+Table13456[[#This Row],[مبيعات تصدير]]</f>
        <v>0</v>
      </c>
      <c r="M246" s="1">
        <f>Table13456[[#This Row],[مبيعات محلية 14%]]*14%</f>
        <v>0</v>
      </c>
      <c r="P246" s="1">
        <f>Table13456[[#This Row],[مبيعات محلية 14%]]*14%</f>
        <v>0</v>
      </c>
      <c r="Q246" s="1">
        <f>Table13456[[#This Row],[مشتريات محلية 14%]]+Table13456[[#This Row],[مشتريات معفية]]+Table13456[[#This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5</v>
      </c>
      <c r="F247" s="1">
        <f>Table13456[[#This Row],[مبيعات محلية 14%]]*14%</f>
        <v>0</v>
      </c>
      <c r="I247" s="1">
        <f>Table13456[[#This Row],[مبيعات جدول 5% ]]*5%</f>
        <v>0</v>
      </c>
      <c r="K247" s="1">
        <f>Table13456[[#This Row],[مبيعات محلية 14%]]+Table13456[[#This Row],[مبيعات معفية]]+Table13456[[#This Row],[مبيعات جدول 5% ]]+Table13456[[#This Row],[مبيعات تصدير]]</f>
        <v>0</v>
      </c>
      <c r="M247" s="1">
        <f>Table13456[[#This Row],[مبيعات محلية 14%]]*14%</f>
        <v>0</v>
      </c>
      <c r="P247" s="1">
        <f>Table13456[[#This Row],[مبيعات محلية 14%]]*14%</f>
        <v>0</v>
      </c>
      <c r="Q247" s="1">
        <f>Table13456[[#This Row],[مشتريات محلية 14%]]+Table13456[[#This Row],[مشتريات معفية]]+Table13456[[#This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5</v>
      </c>
      <c r="F248" s="1">
        <f>Table13456[[#This Row],[مبيعات محلية 14%]]*14%</f>
        <v>0</v>
      </c>
      <c r="I248" s="1">
        <f>Table13456[[#This Row],[مبيعات جدول 5% ]]*5%</f>
        <v>0</v>
      </c>
      <c r="K248" s="1">
        <f>Table13456[[#This Row],[مبيعات محلية 14%]]+Table13456[[#This Row],[مبيعات معفية]]+Table13456[[#This Row],[مبيعات جدول 5% ]]+Table13456[[#This Row],[مبيعات تصدير]]</f>
        <v>0</v>
      </c>
      <c r="M248" s="1">
        <f>Table13456[[#This Row],[مبيعات محلية 14%]]*14%</f>
        <v>0</v>
      </c>
      <c r="P248" s="1">
        <f>Table13456[[#This Row],[مبيعات محلية 14%]]*14%</f>
        <v>0</v>
      </c>
      <c r="Q248" s="1">
        <f>Table13456[[#This Row],[مشتريات محلية 14%]]+Table13456[[#This Row],[مشتريات معفية]]+Table13456[[#This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5</v>
      </c>
      <c r="F249" s="1">
        <f>Table13456[[#This Row],[مبيعات محلية 14%]]*14%</f>
        <v>0</v>
      </c>
      <c r="I249" s="1">
        <f>Table13456[[#This Row],[مبيعات جدول 5% ]]*5%</f>
        <v>0</v>
      </c>
      <c r="K249" s="1">
        <f>Table13456[[#This Row],[مبيعات محلية 14%]]+Table13456[[#This Row],[مبيعات معفية]]+Table13456[[#This Row],[مبيعات جدول 5% ]]+Table13456[[#This Row],[مبيعات تصدير]]</f>
        <v>0</v>
      </c>
      <c r="M249" s="1">
        <f>Table13456[[#This Row],[مبيعات محلية 14%]]*14%</f>
        <v>0</v>
      </c>
      <c r="P249" s="1">
        <f>Table13456[[#This Row],[مبيعات محلية 14%]]*14%</f>
        <v>0</v>
      </c>
      <c r="Q249" s="1">
        <f>Table13456[[#This Row],[مشتريات محلية 14%]]+Table13456[[#This Row],[مشتريات معفية]]+Table13456[[#This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5</v>
      </c>
      <c r="F250" s="1">
        <f>Table13456[[#This Row],[مبيعات محلية 14%]]*14%</f>
        <v>0</v>
      </c>
      <c r="I250" s="1">
        <f>Table13456[[#This Row],[مبيعات جدول 5% ]]*5%</f>
        <v>0</v>
      </c>
      <c r="K250" s="1">
        <f>Table13456[[#This Row],[مبيعات محلية 14%]]+Table13456[[#This Row],[مبيعات معفية]]+Table13456[[#This Row],[مبيعات جدول 5% ]]+Table13456[[#This Row],[مبيعات تصدير]]</f>
        <v>0</v>
      </c>
      <c r="M250" s="1">
        <f>Table13456[[#This Row],[مبيعات محلية 14%]]*14%</f>
        <v>0</v>
      </c>
      <c r="P250" s="1">
        <f>Table13456[[#This Row],[مبيعات محلية 14%]]*14%</f>
        <v>0</v>
      </c>
      <c r="Q250" s="1">
        <f>Table13456[[#This Row],[مشتريات محلية 14%]]+Table13456[[#This Row],[مشتريات معفية]]+Table13456[[#This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5</v>
      </c>
      <c r="F251" s="1">
        <f>Table13456[[#This Row],[مبيعات محلية 14%]]*14%</f>
        <v>0</v>
      </c>
      <c r="I251" s="1">
        <f>Table13456[[#This Row],[مبيعات جدول 5% ]]*5%</f>
        <v>0</v>
      </c>
      <c r="K251" s="1">
        <f>Table13456[[#This Row],[مبيعات محلية 14%]]+Table13456[[#This Row],[مبيعات معفية]]+Table13456[[#This Row],[مبيعات جدول 5% ]]+Table13456[[#This Row],[مبيعات تصدير]]</f>
        <v>0</v>
      </c>
      <c r="M251" s="1">
        <f>Table13456[[#This Row],[مبيعات محلية 14%]]*14%</f>
        <v>0</v>
      </c>
      <c r="P251" s="1">
        <f>Table13456[[#This Row],[مبيعات محلية 14%]]*14%</f>
        <v>0</v>
      </c>
      <c r="Q251" s="1">
        <f>Table13456[[#This Row],[مشتريات محلية 14%]]+Table13456[[#This Row],[مشتريات معفية]]+Table13456[[#This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5</v>
      </c>
      <c r="F252" s="1">
        <f>Table13456[[#This Row],[مبيعات محلية 14%]]*14%</f>
        <v>0</v>
      </c>
      <c r="I252" s="1">
        <f>Table13456[[#This Row],[مبيعات جدول 5% ]]*5%</f>
        <v>0</v>
      </c>
      <c r="K252" s="1">
        <f>Table13456[[#This Row],[مبيعات محلية 14%]]+Table13456[[#This Row],[مبيعات معفية]]+Table13456[[#This Row],[مبيعات جدول 5% ]]+Table13456[[#This Row],[مبيعات تصدير]]</f>
        <v>0</v>
      </c>
      <c r="M252" s="1">
        <f>Table13456[[#This Row],[مبيعات محلية 14%]]*14%</f>
        <v>0</v>
      </c>
      <c r="P252" s="1">
        <f>Table13456[[#This Row],[مبيعات محلية 14%]]*14%</f>
        <v>0</v>
      </c>
      <c r="Q252" s="1">
        <f>Table13456[[#This Row],[مشتريات محلية 14%]]+Table13456[[#This Row],[مشتريات معفية]]+Table13456[[#This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5</v>
      </c>
      <c r="F253" s="1">
        <f>Table13456[[#This Row],[مبيعات محلية 14%]]*14%</f>
        <v>0</v>
      </c>
      <c r="I253" s="1">
        <f>Table13456[[#This Row],[مبيعات جدول 5% ]]*5%</f>
        <v>0</v>
      </c>
      <c r="K253" s="1">
        <f>Table13456[[#This Row],[مبيعات محلية 14%]]+Table13456[[#This Row],[مبيعات معفية]]+Table13456[[#This Row],[مبيعات جدول 5% ]]+Table13456[[#This Row],[مبيعات تصدير]]</f>
        <v>0</v>
      </c>
      <c r="M253" s="1">
        <f>Table13456[[#This Row],[مبيعات محلية 14%]]*14%</f>
        <v>0</v>
      </c>
      <c r="P253" s="1">
        <f>Table13456[[#This Row],[مبيعات محلية 14%]]*14%</f>
        <v>0</v>
      </c>
      <c r="Q253" s="1">
        <f>Table13456[[#This Row],[مشتريات محلية 14%]]+Table13456[[#This Row],[مشتريات معفية]]+Table13456[[#This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5</v>
      </c>
      <c r="F254" s="1">
        <f>Table13456[[#This Row],[مبيعات محلية 14%]]*14%</f>
        <v>0</v>
      </c>
      <c r="I254" s="1">
        <f>Table13456[[#This Row],[مبيعات جدول 5% ]]*5%</f>
        <v>0</v>
      </c>
      <c r="K254" s="1">
        <f>Table13456[[#This Row],[مبيعات محلية 14%]]+Table13456[[#This Row],[مبيعات معفية]]+Table13456[[#This Row],[مبيعات جدول 5% ]]+Table13456[[#This Row],[مبيعات تصدير]]</f>
        <v>0</v>
      </c>
      <c r="M254" s="1">
        <f>Table13456[[#This Row],[مبيعات محلية 14%]]*14%</f>
        <v>0</v>
      </c>
      <c r="P254" s="1">
        <f>Table13456[[#This Row],[مبيعات محلية 14%]]*14%</f>
        <v>0</v>
      </c>
      <c r="Q254" s="1">
        <f>Table13456[[#This Row],[مشتريات محلية 14%]]+Table13456[[#This Row],[مشتريات معفية]]+Table13456[[#This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5</v>
      </c>
      <c r="F255" s="1">
        <f>Table13456[[#This Row],[مبيعات محلية 14%]]*14%</f>
        <v>0</v>
      </c>
      <c r="I255" s="1">
        <f>Table13456[[#This Row],[مبيعات جدول 5% ]]*5%</f>
        <v>0</v>
      </c>
      <c r="K255" s="1">
        <f>Table13456[[#This Row],[مبيعات محلية 14%]]+Table13456[[#This Row],[مبيعات معفية]]+Table13456[[#This Row],[مبيعات جدول 5% ]]+Table13456[[#This Row],[مبيعات تصدير]]</f>
        <v>0</v>
      </c>
      <c r="M255" s="1">
        <f>Table13456[[#This Row],[مبيعات محلية 14%]]*14%</f>
        <v>0</v>
      </c>
      <c r="P255" s="1">
        <f>Table13456[[#This Row],[مبيعات محلية 14%]]*14%</f>
        <v>0</v>
      </c>
      <c r="Q255" s="1">
        <f>Table13456[[#This Row],[مشتريات محلية 14%]]+Table13456[[#This Row],[مشتريات معفية]]+Table13456[[#This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5</v>
      </c>
      <c r="F256" s="1">
        <f>Table13456[[#This Row],[مبيعات محلية 14%]]*14%</f>
        <v>0</v>
      </c>
      <c r="I256" s="1">
        <f>Table13456[[#This Row],[مبيعات جدول 5% ]]*5%</f>
        <v>0</v>
      </c>
      <c r="K256" s="1">
        <f>Table13456[[#This Row],[مبيعات محلية 14%]]+Table13456[[#This Row],[مبيعات معفية]]+Table13456[[#This Row],[مبيعات جدول 5% ]]+Table13456[[#This Row],[مبيعات تصدير]]</f>
        <v>0</v>
      </c>
      <c r="M256" s="1">
        <f>Table13456[[#This Row],[مبيعات محلية 14%]]*14%</f>
        <v>0</v>
      </c>
      <c r="P256" s="1">
        <f>Table13456[[#This Row],[مبيعات محلية 14%]]*14%</f>
        <v>0</v>
      </c>
      <c r="Q256" s="1">
        <f>Table13456[[#This Row],[مشتريات محلية 14%]]+Table13456[[#This Row],[مشتريات معفية]]+Table13456[[#This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5</v>
      </c>
      <c r="F257" s="1">
        <f>Table13456[[#This Row],[مبيعات محلية 14%]]*14%</f>
        <v>0</v>
      </c>
      <c r="I257" s="1">
        <f>Table13456[[#This Row],[مبيعات جدول 5% ]]*5%</f>
        <v>0</v>
      </c>
      <c r="K257" s="1">
        <f>Table13456[[#This Row],[مبيعات محلية 14%]]+Table13456[[#This Row],[مبيعات معفية]]+Table13456[[#This Row],[مبيعات جدول 5% ]]+Table13456[[#This Row],[مبيعات تصدير]]</f>
        <v>0</v>
      </c>
      <c r="M257" s="1">
        <f>Table13456[[#This Row],[مبيعات محلية 14%]]*14%</f>
        <v>0</v>
      </c>
      <c r="P257" s="1">
        <f>Table13456[[#This Row],[مبيعات محلية 14%]]*14%</f>
        <v>0</v>
      </c>
      <c r="Q257" s="1">
        <f>Table13456[[#This Row],[مشتريات محلية 14%]]+Table13456[[#This Row],[مشتريات معفية]]+Table13456[[#This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5</v>
      </c>
      <c r="F258" s="1">
        <f>Table13456[[#This Row],[مبيعات محلية 14%]]*14%</f>
        <v>0</v>
      </c>
      <c r="I258" s="1">
        <f>Table13456[[#This Row],[مبيعات جدول 5% ]]*5%</f>
        <v>0</v>
      </c>
      <c r="K258" s="1">
        <f>Table13456[[#This Row],[مبيعات محلية 14%]]+Table13456[[#This Row],[مبيعات معفية]]+Table13456[[#This Row],[مبيعات جدول 5% ]]+Table13456[[#This Row],[مبيعات تصدير]]</f>
        <v>0</v>
      </c>
      <c r="M258" s="1">
        <f>Table13456[[#This Row],[مبيعات محلية 14%]]*14%</f>
        <v>0</v>
      </c>
      <c r="P258" s="1">
        <f>Table13456[[#This Row],[مبيعات محلية 14%]]*14%</f>
        <v>0</v>
      </c>
      <c r="Q258" s="1">
        <f>Table13456[[#This Row],[مشتريات محلية 14%]]+Table13456[[#This Row],[مشتريات معفية]]+Table13456[[#This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5</v>
      </c>
      <c r="F259" s="1">
        <f>Table13456[[#This Row],[مبيعات محلية 14%]]*14%</f>
        <v>0</v>
      </c>
      <c r="I259" s="1">
        <f>Table13456[[#This Row],[مبيعات جدول 5% ]]*5%</f>
        <v>0</v>
      </c>
      <c r="K259" s="1">
        <f>Table13456[[#This Row],[مبيعات محلية 14%]]+Table13456[[#This Row],[مبيعات معفية]]+Table13456[[#This Row],[مبيعات جدول 5% ]]+Table13456[[#This Row],[مبيعات تصدير]]</f>
        <v>0</v>
      </c>
      <c r="M259" s="1">
        <f>Table13456[[#This Row],[مبيعات محلية 14%]]*14%</f>
        <v>0</v>
      </c>
      <c r="P259" s="1">
        <f>Table13456[[#This Row],[مبيعات محلية 14%]]*14%</f>
        <v>0</v>
      </c>
      <c r="Q259" s="1">
        <f>Table13456[[#This Row],[مشتريات محلية 14%]]+Table13456[[#This Row],[مشتريات معفية]]+Table13456[[#This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5</v>
      </c>
      <c r="F260" s="1">
        <f>Table13456[[#This Row],[مبيعات محلية 14%]]*14%</f>
        <v>0</v>
      </c>
      <c r="I260" s="1">
        <f>Table13456[[#This Row],[مبيعات جدول 5% ]]*5%</f>
        <v>0</v>
      </c>
      <c r="K260" s="1">
        <f>Table13456[[#This Row],[مبيعات محلية 14%]]+Table13456[[#This Row],[مبيعات معفية]]+Table13456[[#This Row],[مبيعات جدول 5% ]]+Table13456[[#This Row],[مبيعات تصدير]]</f>
        <v>0</v>
      </c>
      <c r="M260" s="1">
        <f>Table13456[[#This Row],[مبيعات محلية 14%]]*14%</f>
        <v>0</v>
      </c>
      <c r="P260" s="1">
        <f>Table13456[[#This Row],[مبيعات محلية 14%]]*14%</f>
        <v>0</v>
      </c>
      <c r="Q260" s="1">
        <f>Table13456[[#This Row],[مشتريات محلية 14%]]+Table13456[[#This Row],[مشتريات معفية]]+Table13456[[#This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5</v>
      </c>
      <c r="F261" s="1">
        <f>Table13456[[#This Row],[مبيعات محلية 14%]]*14%</f>
        <v>0</v>
      </c>
      <c r="I261" s="1">
        <f>Table13456[[#This Row],[مبيعات جدول 5% ]]*5%</f>
        <v>0</v>
      </c>
      <c r="K261" s="1">
        <f>Table13456[[#This Row],[مبيعات محلية 14%]]+Table13456[[#This Row],[مبيعات معفية]]+Table13456[[#This Row],[مبيعات جدول 5% ]]+Table13456[[#This Row],[مبيعات تصدير]]</f>
        <v>0</v>
      </c>
      <c r="M261" s="1">
        <f>Table13456[[#This Row],[مبيعات محلية 14%]]*14%</f>
        <v>0</v>
      </c>
      <c r="P261" s="1">
        <f>Table13456[[#This Row],[مبيعات محلية 14%]]*14%</f>
        <v>0</v>
      </c>
      <c r="Q261" s="1">
        <f>Table13456[[#This Row],[مشتريات محلية 14%]]+Table13456[[#This Row],[مشتريات معفية]]+Table13456[[#This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5</v>
      </c>
      <c r="F262" s="1">
        <f>Table13456[[#This Row],[مبيعات محلية 14%]]*14%</f>
        <v>0</v>
      </c>
      <c r="I262" s="1">
        <f>Table13456[[#This Row],[مبيعات جدول 5% ]]*5%</f>
        <v>0</v>
      </c>
      <c r="K262" s="1">
        <f>Table13456[[#This Row],[مبيعات محلية 14%]]+Table13456[[#This Row],[مبيعات معفية]]+Table13456[[#This Row],[مبيعات جدول 5% ]]+Table13456[[#This Row],[مبيعات تصدير]]</f>
        <v>0</v>
      </c>
      <c r="M262" s="1">
        <f>Table13456[[#This Row],[مبيعات محلية 14%]]*14%</f>
        <v>0</v>
      </c>
      <c r="P262" s="1">
        <f>Table13456[[#This Row],[مبيعات محلية 14%]]*14%</f>
        <v>0</v>
      </c>
      <c r="Q262" s="1">
        <f>Table13456[[#This Row],[مشتريات محلية 14%]]+Table13456[[#This Row],[مشتريات معفية]]+Table13456[[#This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5</v>
      </c>
      <c r="F263" s="1">
        <f>Table13456[[#This Row],[مبيعات محلية 14%]]*14%</f>
        <v>0</v>
      </c>
      <c r="I263" s="1">
        <f>Table13456[[#This Row],[مبيعات جدول 5% ]]*5%</f>
        <v>0</v>
      </c>
      <c r="K263" s="1">
        <f>Table13456[[#This Row],[مبيعات محلية 14%]]+Table13456[[#This Row],[مبيعات معفية]]+Table13456[[#This Row],[مبيعات جدول 5% ]]+Table13456[[#This Row],[مبيعات تصدير]]</f>
        <v>0</v>
      </c>
      <c r="M263" s="1">
        <f>Table13456[[#This Row],[مبيعات محلية 14%]]*14%</f>
        <v>0</v>
      </c>
      <c r="P263" s="1">
        <f>Table13456[[#This Row],[مبيعات محلية 14%]]*14%</f>
        <v>0</v>
      </c>
      <c r="Q263" s="1">
        <f>Table13456[[#This Row],[مشتريات محلية 14%]]+Table13456[[#This Row],[مشتريات معفية]]+Table13456[[#This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5</v>
      </c>
      <c r="F264" s="1">
        <f>Table13456[[#This Row],[مبيعات محلية 14%]]*14%</f>
        <v>0</v>
      </c>
      <c r="I264" s="1">
        <f>Table13456[[#This Row],[مبيعات جدول 5% ]]*5%</f>
        <v>0</v>
      </c>
      <c r="K264" s="1">
        <f>Table13456[[#This Row],[مبيعات محلية 14%]]+Table13456[[#This Row],[مبيعات معفية]]+Table13456[[#This Row],[مبيعات جدول 5% ]]+Table13456[[#This Row],[مبيعات تصدير]]</f>
        <v>0</v>
      </c>
      <c r="M264" s="1">
        <f>Table13456[[#This Row],[مبيعات محلية 14%]]*14%</f>
        <v>0</v>
      </c>
      <c r="P264" s="1">
        <f>Table13456[[#This Row],[مبيعات محلية 14%]]*14%</f>
        <v>0</v>
      </c>
      <c r="Q264" s="1">
        <f>Table13456[[#This Row],[مشتريات محلية 14%]]+Table13456[[#This Row],[مشتريات معفية]]+Table13456[[#This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5</v>
      </c>
      <c r="F265" s="1">
        <f>Table13456[[#This Row],[مبيعات محلية 14%]]*14%</f>
        <v>0</v>
      </c>
      <c r="I265" s="1">
        <f>Table13456[[#This Row],[مبيعات جدول 5% ]]*5%</f>
        <v>0</v>
      </c>
      <c r="K265" s="1">
        <f>Table13456[[#This Row],[مبيعات محلية 14%]]+Table13456[[#This Row],[مبيعات معفية]]+Table13456[[#This Row],[مبيعات جدول 5% ]]+Table13456[[#This Row],[مبيعات تصدير]]</f>
        <v>0</v>
      </c>
      <c r="M265" s="1">
        <f>Table13456[[#This Row],[مبيعات محلية 14%]]*14%</f>
        <v>0</v>
      </c>
      <c r="P265" s="1">
        <f>Table13456[[#This Row],[مبيعات محلية 14%]]*14%</f>
        <v>0</v>
      </c>
      <c r="Q265" s="1">
        <f>Table13456[[#This Row],[مشتريات محلية 14%]]+Table13456[[#This Row],[مشتريات معفية]]+Table13456[[#This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5</v>
      </c>
      <c r="F266" s="1">
        <f>Table13456[[#This Row],[مبيعات محلية 14%]]*14%</f>
        <v>0</v>
      </c>
      <c r="I266" s="1">
        <f>Table13456[[#This Row],[مبيعات جدول 5% ]]*5%</f>
        <v>0</v>
      </c>
      <c r="K266" s="1">
        <f>Table13456[[#This Row],[مبيعات محلية 14%]]+Table13456[[#This Row],[مبيعات معفية]]+Table13456[[#This Row],[مبيعات جدول 5% ]]+Table13456[[#This Row],[مبيعات تصدير]]</f>
        <v>0</v>
      </c>
      <c r="M266" s="1">
        <f>Table13456[[#This Row],[مبيعات محلية 14%]]*14%</f>
        <v>0</v>
      </c>
      <c r="P266" s="1">
        <f>Table13456[[#This Row],[مبيعات محلية 14%]]*14%</f>
        <v>0</v>
      </c>
      <c r="Q266" s="1">
        <f>Table13456[[#This Row],[مشتريات محلية 14%]]+Table13456[[#This Row],[مشتريات معفية]]+Table13456[[#This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5</v>
      </c>
      <c r="F267" s="1">
        <f>Table13456[[#This Row],[مبيعات محلية 14%]]*14%</f>
        <v>0</v>
      </c>
      <c r="I267" s="1">
        <f>Table13456[[#This Row],[مبيعات جدول 5% ]]*5%</f>
        <v>0</v>
      </c>
      <c r="K267" s="1">
        <f>Table13456[[#This Row],[مبيعات محلية 14%]]+Table13456[[#This Row],[مبيعات معفية]]+Table13456[[#This Row],[مبيعات جدول 5% ]]+Table13456[[#This Row],[مبيعات تصدير]]</f>
        <v>0</v>
      </c>
      <c r="M267" s="1">
        <f>Table13456[[#This Row],[مبيعات محلية 14%]]*14%</f>
        <v>0</v>
      </c>
      <c r="P267" s="1">
        <f>Table13456[[#This Row],[مبيعات محلية 14%]]*14%</f>
        <v>0</v>
      </c>
      <c r="Q267" s="1">
        <f>Table13456[[#This Row],[مشتريات محلية 14%]]+Table13456[[#This Row],[مشتريات معفية]]+Table13456[[#This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5</v>
      </c>
      <c r="F268" s="1">
        <f>Table13456[[#This Row],[مبيعات محلية 14%]]*14%</f>
        <v>0</v>
      </c>
      <c r="I268" s="1">
        <f>Table13456[[#This Row],[مبيعات جدول 5% ]]*5%</f>
        <v>0</v>
      </c>
      <c r="K268" s="1">
        <f>Table13456[[#This Row],[مبيعات محلية 14%]]+Table13456[[#This Row],[مبيعات معفية]]+Table13456[[#This Row],[مبيعات جدول 5% ]]+Table13456[[#This Row],[مبيعات تصدير]]</f>
        <v>0</v>
      </c>
      <c r="M268" s="1">
        <f>Table13456[[#This Row],[مبيعات محلية 14%]]*14%</f>
        <v>0</v>
      </c>
      <c r="P268" s="1">
        <f>Table13456[[#This Row],[مبيعات محلية 14%]]*14%</f>
        <v>0</v>
      </c>
      <c r="Q268" s="1">
        <f>Table13456[[#This Row],[مشتريات محلية 14%]]+Table13456[[#This Row],[مشتريات معفية]]+Table13456[[#This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5</v>
      </c>
      <c r="F269" s="1">
        <f>Table13456[[#This Row],[مبيعات محلية 14%]]*14%</f>
        <v>0</v>
      </c>
      <c r="I269" s="1">
        <f>Table13456[[#This Row],[مبيعات جدول 5% ]]*5%</f>
        <v>0</v>
      </c>
      <c r="K269" s="1">
        <f>Table13456[[#This Row],[مبيعات محلية 14%]]+Table13456[[#This Row],[مبيعات معفية]]+Table13456[[#This Row],[مبيعات جدول 5% ]]+Table13456[[#This Row],[مبيعات تصدير]]</f>
        <v>0</v>
      </c>
      <c r="M269" s="1">
        <f>Table13456[[#This Row],[مبيعات محلية 14%]]*14%</f>
        <v>0</v>
      </c>
      <c r="P269" s="1">
        <f>Table13456[[#This Row],[مبيعات محلية 14%]]*14%</f>
        <v>0</v>
      </c>
      <c r="Q269" s="1">
        <f>Table13456[[#This Row],[مشتريات محلية 14%]]+Table13456[[#This Row],[مشتريات معفية]]+Table13456[[#This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5</v>
      </c>
      <c r="F270" s="1">
        <f>Table13456[[#This Row],[مبيعات محلية 14%]]*14%</f>
        <v>0</v>
      </c>
      <c r="I270" s="1">
        <f>Table13456[[#This Row],[مبيعات جدول 5% ]]*5%</f>
        <v>0</v>
      </c>
      <c r="K270" s="1">
        <f>Table13456[[#This Row],[مبيعات محلية 14%]]+Table13456[[#This Row],[مبيعات معفية]]+Table13456[[#This Row],[مبيعات جدول 5% ]]+Table13456[[#This Row],[مبيعات تصدير]]</f>
        <v>0</v>
      </c>
      <c r="M270" s="1">
        <f>Table13456[[#This Row],[مبيعات محلية 14%]]*14%</f>
        <v>0</v>
      </c>
      <c r="P270" s="1">
        <f>Table13456[[#This Row],[مبيعات محلية 14%]]*14%</f>
        <v>0</v>
      </c>
      <c r="Q270" s="1">
        <f>Table13456[[#This Row],[مشتريات محلية 14%]]+Table13456[[#This Row],[مشتريات معفية]]+Table13456[[#This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5</v>
      </c>
      <c r="F271" s="1">
        <f>Table13456[[#This Row],[مبيعات محلية 14%]]*14%</f>
        <v>0</v>
      </c>
      <c r="I271" s="1">
        <f>Table13456[[#This Row],[مبيعات جدول 5% ]]*5%</f>
        <v>0</v>
      </c>
      <c r="K271" s="1">
        <f>Table13456[[#This Row],[مبيعات محلية 14%]]+Table13456[[#This Row],[مبيعات معفية]]+Table13456[[#This Row],[مبيعات جدول 5% ]]+Table13456[[#This Row],[مبيعات تصدير]]</f>
        <v>0</v>
      </c>
      <c r="M271" s="1">
        <f>Table13456[[#This Row],[مبيعات محلية 14%]]*14%</f>
        <v>0</v>
      </c>
      <c r="P271" s="1">
        <f>Table13456[[#This Row],[مبيعات محلية 14%]]*14%</f>
        <v>0</v>
      </c>
      <c r="Q271" s="1">
        <f>Table13456[[#This Row],[مشتريات محلية 14%]]+Table13456[[#This Row],[مشتريات معفية]]+Table13456[[#This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5</v>
      </c>
      <c r="F272" s="1">
        <f>Table13456[[#This Row],[مبيعات محلية 14%]]*14%</f>
        <v>0</v>
      </c>
      <c r="I272" s="1">
        <f>Table13456[[#This Row],[مبيعات جدول 5% ]]*5%</f>
        <v>0</v>
      </c>
      <c r="K272" s="1">
        <f>Table13456[[#This Row],[مبيعات محلية 14%]]+Table13456[[#This Row],[مبيعات معفية]]+Table13456[[#This Row],[مبيعات جدول 5% ]]+Table13456[[#This Row],[مبيعات تصدير]]</f>
        <v>0</v>
      </c>
      <c r="M272" s="1">
        <f>Table13456[[#This Row],[مبيعات محلية 14%]]*14%</f>
        <v>0</v>
      </c>
      <c r="P272" s="1">
        <f>Table13456[[#This Row],[مبيعات محلية 14%]]*14%</f>
        <v>0</v>
      </c>
      <c r="Q272" s="1">
        <f>Table13456[[#This Row],[مشتريات محلية 14%]]+Table13456[[#This Row],[مشتريات معفية]]+Table13456[[#This Row],[مشتريات استيراد]]</f>
        <v>0</v>
      </c>
      <c r="R272" s="4"/>
    </row>
  </sheetData>
  <dataValidations count="3">
    <dataValidation type="list" allowBlank="1" showInputMessage="1" showErrorMessage="1" sqref="B6:B272" xr:uid="{D6DE7DEA-766C-4484-B562-CD96BDB666EB}">
      <formula1>$AL$5:$AL$16</formula1>
    </dataValidation>
    <dataValidation type="list" allowBlank="1" showInputMessage="1" showErrorMessage="1" sqref="D6:D272" xr:uid="{B96B6681-9A2A-4460-821E-82EFD7A8C2F4}">
      <formula1>$AO$5:$AO$12</formula1>
    </dataValidation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6346F9CA-910D-4CF1-AD95-0290C8068597}"/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03FA-62EE-4404-BE93-BDE595672A83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6</v>
      </c>
      <c r="F6" s="1">
        <f>Table134567[[#This Row],[مبيعات محلية 14%]]*14%</f>
        <v>0</v>
      </c>
      <c r="I6" s="1">
        <f>Table134567[[#This Row],[مبيعات جدول 5% ]]*5%</f>
        <v>0</v>
      </c>
      <c r="K6" s="1">
        <f>Table134567[[#This Row],[مبيعات محلية 14%]]+Table134567[[#This Row],[مبيعات معفية]]+Table134567[[#This Row],[مبيعات جدول 5% ]]+Table134567[[#This Row],[مبيعات تصدير]]</f>
        <v>0</v>
      </c>
      <c r="M6" s="1">
        <f>Table134567[[#This Row],[مبيعات محلية 14%]]*14%</f>
        <v>0</v>
      </c>
      <c r="P6" s="1">
        <f>Table134567[[#This Row],[مبيعات محلية 14%]]*14%</f>
        <v>0</v>
      </c>
      <c r="Q6" s="1">
        <f>Table134567[[#This Row],[مشتريات محلية 14%]]+Table134567[[#This Row],[مشتريات معفية]]+Table134567[[#This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6</v>
      </c>
      <c r="F7" s="1">
        <f>Table134567[[#This Row],[مبيعات محلية 14%]]*14%</f>
        <v>0</v>
      </c>
      <c r="I7" s="1">
        <f>Table134567[[#This Row],[مبيعات جدول 5% ]]*5%</f>
        <v>0</v>
      </c>
      <c r="K7" s="1">
        <f>Table134567[[#This Row],[مبيعات محلية 14%]]+Table134567[[#This Row],[مبيعات معفية]]+Table134567[[#This Row],[مبيعات جدول 5% ]]+Table134567[[#This Row],[مبيعات تصدير]]</f>
        <v>0</v>
      </c>
      <c r="M7" s="1">
        <f>Table134567[[#This Row],[مبيعات محلية 14%]]*14%</f>
        <v>0</v>
      </c>
      <c r="P7" s="1">
        <f>Table134567[[#This Row],[مبيعات محلية 14%]]*14%</f>
        <v>0</v>
      </c>
      <c r="Q7" s="1">
        <f>Table134567[[#This Row],[مشتريات محلية 14%]]+Table134567[[#This Row],[مشتريات معفية]]+Table134567[[#This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6</v>
      </c>
      <c r="F8" s="1">
        <f>Table134567[[#This Row],[مبيعات محلية 14%]]*14%</f>
        <v>0</v>
      </c>
      <c r="I8" s="1">
        <f>Table134567[[#This Row],[مبيعات جدول 5% ]]*5%</f>
        <v>0</v>
      </c>
      <c r="K8" s="1">
        <f>Table134567[[#This Row],[مبيعات محلية 14%]]+Table134567[[#This Row],[مبيعات معفية]]+Table134567[[#This Row],[مبيعات جدول 5% ]]+Table134567[[#This Row],[مبيعات تصدير]]</f>
        <v>0</v>
      </c>
      <c r="M8" s="1">
        <f>Table134567[[#This Row],[مبيعات محلية 14%]]*14%</f>
        <v>0</v>
      </c>
      <c r="P8" s="1">
        <f>Table134567[[#This Row],[مبيعات محلية 14%]]*14%</f>
        <v>0</v>
      </c>
      <c r="Q8" s="1">
        <f>Table134567[[#This Row],[مشتريات محلية 14%]]+Table134567[[#This Row],[مشتريات معفية]]+Table134567[[#This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6</v>
      </c>
      <c r="F9" s="1">
        <f>Table134567[[#This Row],[مبيعات محلية 14%]]*14%</f>
        <v>0</v>
      </c>
      <c r="I9" s="1">
        <f>Table134567[[#This Row],[مبيعات جدول 5% ]]*5%</f>
        <v>0</v>
      </c>
      <c r="K9" s="1">
        <f>Table134567[[#This Row],[مبيعات محلية 14%]]+Table134567[[#This Row],[مبيعات معفية]]+Table134567[[#This Row],[مبيعات جدول 5% ]]+Table134567[[#This Row],[مبيعات تصدير]]</f>
        <v>0</v>
      </c>
      <c r="M9" s="1">
        <f>Table134567[[#This Row],[مبيعات محلية 14%]]*14%</f>
        <v>0</v>
      </c>
      <c r="P9" s="1">
        <f>Table134567[[#This Row],[مبيعات محلية 14%]]*14%</f>
        <v>0</v>
      </c>
      <c r="Q9" s="1">
        <f>Table134567[[#This Row],[مشتريات محلية 14%]]+Table134567[[#This Row],[مشتريات معفية]]+Table134567[[#This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6</v>
      </c>
      <c r="F10" s="1">
        <f>Table134567[[#This Row],[مبيعات محلية 14%]]*14%</f>
        <v>0</v>
      </c>
      <c r="I10" s="1">
        <f>Table134567[[#This Row],[مبيعات جدول 5% ]]*5%</f>
        <v>0</v>
      </c>
      <c r="K10" s="1">
        <f>Table134567[[#This Row],[مبيعات محلية 14%]]+Table134567[[#This Row],[مبيعات معفية]]+Table134567[[#This Row],[مبيعات جدول 5% ]]+Table134567[[#This Row],[مبيعات تصدير]]</f>
        <v>0</v>
      </c>
      <c r="M10" s="1">
        <f>Table134567[[#This Row],[مبيعات محلية 14%]]*14%</f>
        <v>0</v>
      </c>
      <c r="P10" s="1">
        <f>Table134567[[#This Row],[مبيعات محلية 14%]]*14%</f>
        <v>0</v>
      </c>
      <c r="Q10" s="1">
        <f>Table134567[[#This Row],[مشتريات محلية 14%]]+Table134567[[#This Row],[مشتريات معفية]]+Table134567[[#This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6</v>
      </c>
      <c r="F11" s="1">
        <f>Table134567[[#This Row],[مبيعات محلية 14%]]*14%</f>
        <v>0</v>
      </c>
      <c r="I11" s="1">
        <f>Table134567[[#This Row],[مبيعات جدول 5% ]]*5%</f>
        <v>0</v>
      </c>
      <c r="K11" s="1">
        <f>Table134567[[#This Row],[مبيعات محلية 14%]]+Table134567[[#This Row],[مبيعات معفية]]+Table134567[[#This Row],[مبيعات جدول 5% ]]+Table134567[[#This Row],[مبيعات تصدير]]</f>
        <v>0</v>
      </c>
      <c r="M11" s="1">
        <f>Table134567[[#This Row],[مبيعات محلية 14%]]*14%</f>
        <v>0</v>
      </c>
      <c r="P11" s="1">
        <f>Table134567[[#This Row],[مبيعات محلية 14%]]*14%</f>
        <v>0</v>
      </c>
      <c r="Q11" s="1">
        <f>Table134567[[#This Row],[مشتريات محلية 14%]]+Table134567[[#This Row],[مشتريات معفية]]+Table134567[[#This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6</v>
      </c>
      <c r="F12" s="1">
        <f>Table134567[[#This Row],[مبيعات محلية 14%]]*14%</f>
        <v>0</v>
      </c>
      <c r="I12" s="1">
        <f>Table134567[[#This Row],[مبيعات جدول 5% ]]*5%</f>
        <v>0</v>
      </c>
      <c r="K12" s="1">
        <f>Table134567[[#This Row],[مبيعات محلية 14%]]+Table134567[[#This Row],[مبيعات معفية]]+Table134567[[#This Row],[مبيعات جدول 5% ]]+Table134567[[#This Row],[مبيعات تصدير]]</f>
        <v>0</v>
      </c>
      <c r="M12" s="1">
        <f>Table134567[[#This Row],[مبيعات محلية 14%]]*14%</f>
        <v>0</v>
      </c>
      <c r="P12" s="1">
        <f>Table134567[[#This Row],[مبيعات محلية 14%]]*14%</f>
        <v>0</v>
      </c>
      <c r="Q12" s="1">
        <f>Table134567[[#This Row],[مشتريات محلية 14%]]+Table134567[[#This Row],[مشتريات معفية]]+Table134567[[#This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6</v>
      </c>
      <c r="F13" s="1">
        <f>Table134567[[#This Row],[مبيعات محلية 14%]]*14%</f>
        <v>0</v>
      </c>
      <c r="I13" s="1">
        <f>Table134567[[#This Row],[مبيعات جدول 5% ]]*5%</f>
        <v>0</v>
      </c>
      <c r="K13" s="1">
        <f>Table134567[[#This Row],[مبيعات محلية 14%]]+Table134567[[#This Row],[مبيعات معفية]]+Table134567[[#This Row],[مبيعات جدول 5% ]]+Table134567[[#This Row],[مبيعات تصدير]]</f>
        <v>0</v>
      </c>
      <c r="M13" s="1">
        <f>Table134567[[#This Row],[مبيعات محلية 14%]]*14%</f>
        <v>0</v>
      </c>
      <c r="P13" s="1">
        <f>Table134567[[#This Row],[مبيعات محلية 14%]]*14%</f>
        <v>0</v>
      </c>
      <c r="Q13" s="1">
        <f>Table134567[[#This Row],[مشتريات محلية 14%]]+Table134567[[#This Row],[مشتريات معفية]]+Table134567[[#This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6</v>
      </c>
      <c r="F14" s="1">
        <f>Table134567[[#This Row],[مبيعات محلية 14%]]*14%</f>
        <v>0</v>
      </c>
      <c r="I14" s="1">
        <f>Table134567[[#This Row],[مبيعات جدول 5% ]]*5%</f>
        <v>0</v>
      </c>
      <c r="K14" s="1">
        <f>Table134567[[#This Row],[مبيعات محلية 14%]]+Table134567[[#This Row],[مبيعات معفية]]+Table134567[[#This Row],[مبيعات جدول 5% ]]+Table134567[[#This Row],[مبيعات تصدير]]</f>
        <v>0</v>
      </c>
      <c r="M14" s="1">
        <f>Table134567[[#This Row],[مبيعات محلية 14%]]*14%</f>
        <v>0</v>
      </c>
      <c r="P14" s="1">
        <f>Table134567[[#This Row],[مبيعات محلية 14%]]*14%</f>
        <v>0</v>
      </c>
      <c r="Q14" s="1">
        <f>Table134567[[#This Row],[مشتريات محلية 14%]]+Table134567[[#This Row],[مشتريات معفية]]+Table134567[[#This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6</v>
      </c>
      <c r="F15" s="1">
        <f>Table134567[[#This Row],[مبيعات محلية 14%]]*14%</f>
        <v>0</v>
      </c>
      <c r="I15" s="1">
        <f>Table134567[[#This Row],[مبيعات جدول 5% ]]*5%</f>
        <v>0</v>
      </c>
      <c r="K15" s="1">
        <f>Table134567[[#This Row],[مبيعات محلية 14%]]+Table134567[[#This Row],[مبيعات معفية]]+Table134567[[#This Row],[مبيعات جدول 5% ]]+Table134567[[#This Row],[مبيعات تصدير]]</f>
        <v>0</v>
      </c>
      <c r="M15" s="1">
        <f>Table134567[[#This Row],[مبيعات محلية 14%]]*14%</f>
        <v>0</v>
      </c>
      <c r="P15" s="1">
        <f>Table134567[[#This Row],[مبيعات محلية 14%]]*14%</f>
        <v>0</v>
      </c>
      <c r="Q15" s="1">
        <f>Table134567[[#This Row],[مشتريات محلية 14%]]+Table134567[[#This Row],[مشتريات معفية]]+Table134567[[#This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6</v>
      </c>
      <c r="F16" s="1">
        <f>Table134567[[#This Row],[مبيعات محلية 14%]]*14%</f>
        <v>0</v>
      </c>
      <c r="I16" s="1">
        <f>Table134567[[#This Row],[مبيعات جدول 5% ]]*5%</f>
        <v>0</v>
      </c>
      <c r="K16" s="1">
        <f>Table134567[[#This Row],[مبيعات محلية 14%]]+Table134567[[#This Row],[مبيعات معفية]]+Table134567[[#This Row],[مبيعات جدول 5% ]]+Table134567[[#This Row],[مبيعات تصدير]]</f>
        <v>0</v>
      </c>
      <c r="M16" s="1">
        <f>Table134567[[#This Row],[مبيعات محلية 14%]]*14%</f>
        <v>0</v>
      </c>
      <c r="P16" s="1">
        <f>Table134567[[#This Row],[مبيعات محلية 14%]]*14%</f>
        <v>0</v>
      </c>
      <c r="Q16" s="1">
        <f>Table134567[[#This Row],[مشتريات محلية 14%]]+Table134567[[#This Row],[مشتريات معفية]]+Table134567[[#This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6</v>
      </c>
      <c r="F17" s="1">
        <f>Table134567[[#This Row],[مبيعات محلية 14%]]*14%</f>
        <v>0</v>
      </c>
      <c r="I17" s="1">
        <f>Table134567[[#This Row],[مبيعات جدول 5% ]]*5%</f>
        <v>0</v>
      </c>
      <c r="K17" s="1">
        <f>Table134567[[#This Row],[مبيعات محلية 14%]]+Table134567[[#This Row],[مبيعات معفية]]+Table134567[[#This Row],[مبيعات جدول 5% ]]+Table134567[[#This Row],[مبيعات تصدير]]</f>
        <v>0</v>
      </c>
      <c r="M17" s="1">
        <f>Table134567[[#This Row],[مبيعات محلية 14%]]*14%</f>
        <v>0</v>
      </c>
      <c r="P17" s="1">
        <f>Table134567[[#This Row],[مبيعات محلية 14%]]*14%</f>
        <v>0</v>
      </c>
      <c r="Q17" s="1">
        <f>Table134567[[#This Row],[مشتريات محلية 14%]]+Table134567[[#This Row],[مشتريات معفية]]+Table134567[[#This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6</v>
      </c>
      <c r="F18" s="1">
        <f>Table134567[[#This Row],[مبيعات محلية 14%]]*14%</f>
        <v>0</v>
      </c>
      <c r="I18" s="1">
        <f>Table134567[[#This Row],[مبيعات جدول 5% ]]*5%</f>
        <v>0</v>
      </c>
      <c r="K18" s="1">
        <f>Table134567[[#This Row],[مبيعات محلية 14%]]+Table134567[[#This Row],[مبيعات معفية]]+Table134567[[#This Row],[مبيعات جدول 5% ]]+Table134567[[#This Row],[مبيعات تصدير]]</f>
        <v>0</v>
      </c>
      <c r="M18" s="1">
        <f>Table134567[[#This Row],[مبيعات محلية 14%]]*14%</f>
        <v>0</v>
      </c>
      <c r="P18" s="1">
        <f>Table134567[[#This Row],[مبيعات محلية 14%]]*14%</f>
        <v>0</v>
      </c>
      <c r="Q18" s="1">
        <f>Table134567[[#This Row],[مشتريات محلية 14%]]+Table134567[[#This Row],[مشتريات معفية]]+Table134567[[#This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6</v>
      </c>
      <c r="F19" s="1">
        <f>Table134567[[#This Row],[مبيعات محلية 14%]]*14%</f>
        <v>0</v>
      </c>
      <c r="I19" s="1">
        <f>Table134567[[#This Row],[مبيعات جدول 5% ]]*5%</f>
        <v>0</v>
      </c>
      <c r="K19" s="1">
        <f>Table134567[[#This Row],[مبيعات محلية 14%]]+Table134567[[#This Row],[مبيعات معفية]]+Table134567[[#This Row],[مبيعات جدول 5% ]]+Table134567[[#This Row],[مبيعات تصدير]]</f>
        <v>0</v>
      </c>
      <c r="M19" s="1">
        <f>Table134567[[#This Row],[مبيعات محلية 14%]]*14%</f>
        <v>0</v>
      </c>
      <c r="P19" s="1">
        <f>Table134567[[#This Row],[مبيعات محلية 14%]]*14%</f>
        <v>0</v>
      </c>
      <c r="Q19" s="1">
        <f>Table134567[[#This Row],[مشتريات محلية 14%]]+Table134567[[#This Row],[مشتريات معفية]]+Table134567[[#This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6</v>
      </c>
      <c r="F20" s="1">
        <f>Table134567[[#This Row],[مبيعات محلية 14%]]*14%</f>
        <v>0</v>
      </c>
      <c r="I20" s="1">
        <f>Table134567[[#This Row],[مبيعات جدول 5% ]]*5%</f>
        <v>0</v>
      </c>
      <c r="K20" s="1">
        <f>Table134567[[#This Row],[مبيعات محلية 14%]]+Table134567[[#This Row],[مبيعات معفية]]+Table134567[[#This Row],[مبيعات جدول 5% ]]+Table134567[[#This Row],[مبيعات تصدير]]</f>
        <v>0</v>
      </c>
      <c r="M20" s="1">
        <f>Table134567[[#This Row],[مبيعات محلية 14%]]*14%</f>
        <v>0</v>
      </c>
      <c r="P20" s="1">
        <f>Table134567[[#This Row],[مبيعات محلية 14%]]*14%</f>
        <v>0</v>
      </c>
      <c r="Q20" s="1">
        <f>Table134567[[#This Row],[مشتريات محلية 14%]]+Table134567[[#This Row],[مشتريات معفية]]+Table134567[[#This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6</v>
      </c>
      <c r="F21" s="1">
        <f>Table134567[[#This Row],[مبيعات محلية 14%]]*14%</f>
        <v>0</v>
      </c>
      <c r="I21" s="1">
        <f>Table134567[[#This Row],[مبيعات جدول 5% ]]*5%</f>
        <v>0</v>
      </c>
      <c r="K21" s="1">
        <f>Table134567[[#This Row],[مبيعات محلية 14%]]+Table134567[[#This Row],[مبيعات معفية]]+Table134567[[#This Row],[مبيعات جدول 5% ]]+Table134567[[#This Row],[مبيعات تصدير]]</f>
        <v>0</v>
      </c>
      <c r="M21" s="1">
        <f>Table134567[[#This Row],[مبيعات محلية 14%]]*14%</f>
        <v>0</v>
      </c>
      <c r="P21" s="1">
        <f>Table134567[[#This Row],[مبيعات محلية 14%]]*14%</f>
        <v>0</v>
      </c>
      <c r="Q21" s="1">
        <f>Table134567[[#This Row],[مشتريات محلية 14%]]+Table134567[[#This Row],[مشتريات معفية]]+Table134567[[#This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6</v>
      </c>
      <c r="F22" s="1">
        <f>Table134567[[#This Row],[مبيعات محلية 14%]]*14%</f>
        <v>0</v>
      </c>
      <c r="I22" s="1">
        <f>Table134567[[#This Row],[مبيعات جدول 5% ]]*5%</f>
        <v>0</v>
      </c>
      <c r="K22" s="1">
        <f>Table134567[[#This Row],[مبيعات محلية 14%]]+Table134567[[#This Row],[مبيعات معفية]]+Table134567[[#This Row],[مبيعات جدول 5% ]]+Table134567[[#This Row],[مبيعات تصدير]]</f>
        <v>0</v>
      </c>
      <c r="M22" s="1">
        <f>Table134567[[#This Row],[مبيعات محلية 14%]]*14%</f>
        <v>0</v>
      </c>
      <c r="P22" s="1">
        <f>Table134567[[#This Row],[مبيعات محلية 14%]]*14%</f>
        <v>0</v>
      </c>
      <c r="Q22" s="1">
        <f>Table134567[[#This Row],[مشتريات محلية 14%]]+Table134567[[#This Row],[مشتريات معفية]]+Table134567[[#This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6</v>
      </c>
      <c r="F23" s="1">
        <f>Table134567[[#This Row],[مبيعات محلية 14%]]*14%</f>
        <v>0</v>
      </c>
      <c r="I23" s="1">
        <f>Table134567[[#This Row],[مبيعات جدول 5% ]]*5%</f>
        <v>0</v>
      </c>
      <c r="K23" s="1">
        <f>Table134567[[#This Row],[مبيعات محلية 14%]]+Table134567[[#This Row],[مبيعات معفية]]+Table134567[[#This Row],[مبيعات جدول 5% ]]+Table134567[[#This Row],[مبيعات تصدير]]</f>
        <v>0</v>
      </c>
      <c r="M23" s="1">
        <f>Table134567[[#This Row],[مبيعات محلية 14%]]*14%</f>
        <v>0</v>
      </c>
      <c r="P23" s="1">
        <f>Table134567[[#This Row],[مبيعات محلية 14%]]*14%</f>
        <v>0</v>
      </c>
      <c r="Q23" s="1">
        <f>Table134567[[#This Row],[مشتريات محلية 14%]]+Table134567[[#This Row],[مشتريات معفية]]+Table134567[[#This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6</v>
      </c>
      <c r="F24" s="1">
        <f>Table134567[[#This Row],[مبيعات محلية 14%]]*14%</f>
        <v>0</v>
      </c>
      <c r="I24" s="1">
        <f>Table134567[[#This Row],[مبيعات جدول 5% ]]*5%</f>
        <v>0</v>
      </c>
      <c r="K24" s="1">
        <f>Table134567[[#This Row],[مبيعات محلية 14%]]+Table134567[[#This Row],[مبيعات معفية]]+Table134567[[#This Row],[مبيعات جدول 5% ]]+Table134567[[#This Row],[مبيعات تصدير]]</f>
        <v>0</v>
      </c>
      <c r="M24" s="1">
        <f>Table134567[[#This Row],[مبيعات محلية 14%]]*14%</f>
        <v>0</v>
      </c>
      <c r="P24" s="1">
        <f>Table134567[[#This Row],[مبيعات محلية 14%]]*14%</f>
        <v>0</v>
      </c>
      <c r="Q24" s="1">
        <f>Table134567[[#This Row],[مشتريات محلية 14%]]+Table134567[[#This Row],[مشتريات معفية]]+Table134567[[#This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6</v>
      </c>
      <c r="F25" s="1">
        <f>Table134567[[#This Row],[مبيعات محلية 14%]]*14%</f>
        <v>0</v>
      </c>
      <c r="I25" s="1">
        <f>Table134567[[#This Row],[مبيعات جدول 5% ]]*5%</f>
        <v>0</v>
      </c>
      <c r="K25" s="1">
        <f>Table134567[[#This Row],[مبيعات محلية 14%]]+Table134567[[#This Row],[مبيعات معفية]]+Table134567[[#This Row],[مبيعات جدول 5% ]]+Table134567[[#This Row],[مبيعات تصدير]]</f>
        <v>0</v>
      </c>
      <c r="M25" s="1">
        <f>Table134567[[#This Row],[مبيعات محلية 14%]]*14%</f>
        <v>0</v>
      </c>
      <c r="P25" s="1">
        <f>Table134567[[#This Row],[مبيعات محلية 14%]]*14%</f>
        <v>0</v>
      </c>
      <c r="Q25" s="1">
        <f>Table134567[[#This Row],[مشتريات محلية 14%]]+Table134567[[#This Row],[مشتريات معفية]]+Table134567[[#This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6</v>
      </c>
      <c r="F26" s="1">
        <f>Table134567[[#This Row],[مبيعات محلية 14%]]*14%</f>
        <v>0</v>
      </c>
      <c r="I26" s="1">
        <f>Table134567[[#This Row],[مبيعات جدول 5% ]]*5%</f>
        <v>0</v>
      </c>
      <c r="K26" s="1">
        <f>Table134567[[#This Row],[مبيعات محلية 14%]]+Table134567[[#This Row],[مبيعات معفية]]+Table134567[[#This Row],[مبيعات جدول 5% ]]+Table134567[[#This Row],[مبيعات تصدير]]</f>
        <v>0</v>
      </c>
      <c r="M26" s="1">
        <f>Table134567[[#This Row],[مبيعات محلية 14%]]*14%</f>
        <v>0</v>
      </c>
      <c r="P26" s="1">
        <f>Table134567[[#This Row],[مبيعات محلية 14%]]*14%</f>
        <v>0</v>
      </c>
      <c r="Q26" s="1">
        <f>Table134567[[#This Row],[مشتريات محلية 14%]]+Table134567[[#This Row],[مشتريات معفية]]+Table134567[[#This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6</v>
      </c>
      <c r="F27" s="1">
        <f>Table134567[[#This Row],[مبيعات محلية 14%]]*14%</f>
        <v>0</v>
      </c>
      <c r="I27" s="1">
        <f>Table134567[[#This Row],[مبيعات جدول 5% ]]*5%</f>
        <v>0</v>
      </c>
      <c r="K27" s="1">
        <f>Table134567[[#This Row],[مبيعات محلية 14%]]+Table134567[[#This Row],[مبيعات معفية]]+Table134567[[#This Row],[مبيعات جدول 5% ]]+Table134567[[#This Row],[مبيعات تصدير]]</f>
        <v>0</v>
      </c>
      <c r="M27" s="1">
        <f>Table134567[[#This Row],[مبيعات محلية 14%]]*14%</f>
        <v>0</v>
      </c>
      <c r="P27" s="1">
        <f>Table134567[[#This Row],[مبيعات محلية 14%]]*14%</f>
        <v>0</v>
      </c>
      <c r="Q27" s="1">
        <f>Table134567[[#This Row],[مشتريات محلية 14%]]+Table134567[[#This Row],[مشتريات معفية]]+Table134567[[#This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6</v>
      </c>
      <c r="F28" s="1">
        <f>Table134567[[#This Row],[مبيعات محلية 14%]]*14%</f>
        <v>0</v>
      </c>
      <c r="I28" s="1">
        <f>Table134567[[#This Row],[مبيعات جدول 5% ]]*5%</f>
        <v>0</v>
      </c>
      <c r="K28" s="1">
        <f>Table134567[[#This Row],[مبيعات محلية 14%]]+Table134567[[#This Row],[مبيعات معفية]]+Table134567[[#This Row],[مبيعات جدول 5% ]]+Table134567[[#This Row],[مبيعات تصدير]]</f>
        <v>0</v>
      </c>
      <c r="M28" s="1">
        <f>Table134567[[#This Row],[مبيعات محلية 14%]]*14%</f>
        <v>0</v>
      </c>
      <c r="P28" s="1">
        <f>Table134567[[#This Row],[مبيعات محلية 14%]]*14%</f>
        <v>0</v>
      </c>
      <c r="Q28" s="1">
        <f>Table134567[[#This Row],[مشتريات محلية 14%]]+Table134567[[#This Row],[مشتريات معفية]]+Table134567[[#This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6</v>
      </c>
      <c r="F29" s="1">
        <f>Table134567[[#This Row],[مبيعات محلية 14%]]*14%</f>
        <v>0</v>
      </c>
      <c r="I29" s="1">
        <f>Table134567[[#This Row],[مبيعات جدول 5% ]]*5%</f>
        <v>0</v>
      </c>
      <c r="K29" s="1">
        <f>Table134567[[#This Row],[مبيعات محلية 14%]]+Table134567[[#This Row],[مبيعات معفية]]+Table134567[[#This Row],[مبيعات جدول 5% ]]+Table134567[[#This Row],[مبيعات تصدير]]</f>
        <v>0</v>
      </c>
      <c r="M29" s="1">
        <f>Table134567[[#This Row],[مبيعات محلية 14%]]*14%</f>
        <v>0</v>
      </c>
      <c r="P29" s="1">
        <f>Table134567[[#This Row],[مبيعات محلية 14%]]*14%</f>
        <v>0</v>
      </c>
      <c r="Q29" s="1">
        <f>Table134567[[#This Row],[مشتريات محلية 14%]]+Table134567[[#This Row],[مشتريات معفية]]+Table134567[[#This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6</v>
      </c>
      <c r="F30" s="1">
        <f>Table134567[[#This Row],[مبيعات محلية 14%]]*14%</f>
        <v>0</v>
      </c>
      <c r="I30" s="1">
        <f>Table134567[[#This Row],[مبيعات جدول 5% ]]*5%</f>
        <v>0</v>
      </c>
      <c r="K30" s="1">
        <f>Table134567[[#This Row],[مبيعات محلية 14%]]+Table134567[[#This Row],[مبيعات معفية]]+Table134567[[#This Row],[مبيعات جدول 5% ]]+Table134567[[#This Row],[مبيعات تصدير]]</f>
        <v>0</v>
      </c>
      <c r="M30" s="1">
        <f>Table134567[[#This Row],[مبيعات محلية 14%]]*14%</f>
        <v>0</v>
      </c>
      <c r="P30" s="1">
        <f>Table134567[[#This Row],[مبيعات محلية 14%]]*14%</f>
        <v>0</v>
      </c>
      <c r="Q30" s="1">
        <f>Table134567[[#This Row],[مشتريات محلية 14%]]+Table134567[[#This Row],[مشتريات معفية]]+Table134567[[#This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6</v>
      </c>
      <c r="F31" s="1">
        <f>Table134567[[#This Row],[مبيعات محلية 14%]]*14%</f>
        <v>0</v>
      </c>
      <c r="I31" s="1">
        <f>Table134567[[#This Row],[مبيعات جدول 5% ]]*5%</f>
        <v>0</v>
      </c>
      <c r="K31" s="1">
        <f>Table134567[[#This Row],[مبيعات محلية 14%]]+Table134567[[#This Row],[مبيعات معفية]]+Table134567[[#This Row],[مبيعات جدول 5% ]]+Table134567[[#This Row],[مبيعات تصدير]]</f>
        <v>0</v>
      </c>
      <c r="M31" s="1">
        <f>Table134567[[#This Row],[مبيعات محلية 14%]]*14%</f>
        <v>0</v>
      </c>
      <c r="P31" s="1">
        <f>Table134567[[#This Row],[مبيعات محلية 14%]]*14%</f>
        <v>0</v>
      </c>
      <c r="Q31" s="1">
        <f>Table134567[[#This Row],[مشتريات محلية 14%]]+Table134567[[#This Row],[مشتريات معفية]]+Table134567[[#This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6</v>
      </c>
      <c r="F32" s="1">
        <f>Table134567[[#This Row],[مبيعات محلية 14%]]*14%</f>
        <v>0</v>
      </c>
      <c r="I32" s="1">
        <f>Table134567[[#This Row],[مبيعات جدول 5% ]]*5%</f>
        <v>0</v>
      </c>
      <c r="K32" s="1">
        <f>Table134567[[#This Row],[مبيعات محلية 14%]]+Table134567[[#This Row],[مبيعات معفية]]+Table134567[[#This Row],[مبيعات جدول 5% ]]+Table134567[[#This Row],[مبيعات تصدير]]</f>
        <v>0</v>
      </c>
      <c r="M32" s="1">
        <f>Table134567[[#This Row],[مبيعات محلية 14%]]*14%</f>
        <v>0</v>
      </c>
      <c r="P32" s="1">
        <f>Table134567[[#This Row],[مبيعات محلية 14%]]*14%</f>
        <v>0</v>
      </c>
      <c r="Q32" s="1">
        <f>Table134567[[#This Row],[مشتريات محلية 14%]]+Table134567[[#This Row],[مشتريات معفية]]+Table134567[[#This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6</v>
      </c>
      <c r="F33" s="1">
        <f>Table134567[[#This Row],[مبيعات محلية 14%]]*14%</f>
        <v>0</v>
      </c>
      <c r="I33" s="1">
        <f>Table134567[[#This Row],[مبيعات جدول 5% ]]*5%</f>
        <v>0</v>
      </c>
      <c r="K33" s="1">
        <f>Table134567[[#This Row],[مبيعات محلية 14%]]+Table134567[[#This Row],[مبيعات معفية]]+Table134567[[#This Row],[مبيعات جدول 5% ]]+Table134567[[#This Row],[مبيعات تصدير]]</f>
        <v>0</v>
      </c>
      <c r="M33" s="1">
        <f>Table134567[[#This Row],[مبيعات محلية 14%]]*14%</f>
        <v>0</v>
      </c>
      <c r="P33" s="1">
        <f>Table134567[[#This Row],[مبيعات محلية 14%]]*14%</f>
        <v>0</v>
      </c>
      <c r="Q33" s="1">
        <f>Table134567[[#This Row],[مشتريات محلية 14%]]+Table134567[[#This Row],[مشتريات معفية]]+Table134567[[#This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6</v>
      </c>
      <c r="F34" s="1">
        <f>Table134567[[#This Row],[مبيعات محلية 14%]]*14%</f>
        <v>0</v>
      </c>
      <c r="I34" s="1">
        <f>Table134567[[#This Row],[مبيعات جدول 5% ]]*5%</f>
        <v>0</v>
      </c>
      <c r="K34" s="1">
        <f>Table134567[[#This Row],[مبيعات محلية 14%]]+Table134567[[#This Row],[مبيعات معفية]]+Table134567[[#This Row],[مبيعات جدول 5% ]]+Table134567[[#This Row],[مبيعات تصدير]]</f>
        <v>0</v>
      </c>
      <c r="M34" s="1">
        <f>Table134567[[#This Row],[مبيعات محلية 14%]]*14%</f>
        <v>0</v>
      </c>
      <c r="P34" s="1">
        <f>Table134567[[#This Row],[مبيعات محلية 14%]]*14%</f>
        <v>0</v>
      </c>
      <c r="Q34" s="1">
        <f>Table134567[[#This Row],[مشتريات محلية 14%]]+Table134567[[#This Row],[مشتريات معفية]]+Table134567[[#This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6</v>
      </c>
      <c r="F35" s="1">
        <f>Table134567[[#This Row],[مبيعات محلية 14%]]*14%</f>
        <v>0</v>
      </c>
      <c r="I35" s="1">
        <f>Table134567[[#This Row],[مبيعات جدول 5% ]]*5%</f>
        <v>0</v>
      </c>
      <c r="K35" s="1">
        <f>Table134567[[#This Row],[مبيعات محلية 14%]]+Table134567[[#This Row],[مبيعات معفية]]+Table134567[[#This Row],[مبيعات جدول 5% ]]+Table134567[[#This Row],[مبيعات تصدير]]</f>
        <v>0</v>
      </c>
      <c r="M35" s="1">
        <f>Table134567[[#This Row],[مبيعات محلية 14%]]*14%</f>
        <v>0</v>
      </c>
      <c r="P35" s="1">
        <f>Table134567[[#This Row],[مبيعات محلية 14%]]*14%</f>
        <v>0</v>
      </c>
      <c r="Q35" s="1">
        <f>Table134567[[#This Row],[مشتريات محلية 14%]]+Table134567[[#This Row],[مشتريات معفية]]+Table134567[[#This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6</v>
      </c>
      <c r="F36" s="1">
        <f>Table134567[[#This Row],[مبيعات محلية 14%]]*14%</f>
        <v>0</v>
      </c>
      <c r="I36" s="1">
        <f>Table134567[[#This Row],[مبيعات جدول 5% ]]*5%</f>
        <v>0</v>
      </c>
      <c r="K36" s="1">
        <f>Table134567[[#This Row],[مبيعات محلية 14%]]+Table134567[[#This Row],[مبيعات معفية]]+Table134567[[#This Row],[مبيعات جدول 5% ]]+Table134567[[#This Row],[مبيعات تصدير]]</f>
        <v>0</v>
      </c>
      <c r="M36" s="1">
        <f>Table134567[[#This Row],[مبيعات محلية 14%]]*14%</f>
        <v>0</v>
      </c>
      <c r="P36" s="1">
        <f>Table134567[[#This Row],[مبيعات محلية 14%]]*14%</f>
        <v>0</v>
      </c>
      <c r="Q36" s="1">
        <f>Table134567[[#This Row],[مشتريات محلية 14%]]+Table134567[[#This Row],[مشتريات معفية]]+Table134567[[#This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6</v>
      </c>
      <c r="F37" s="1">
        <f>Table134567[[#This Row],[مبيعات محلية 14%]]*14%</f>
        <v>0</v>
      </c>
      <c r="I37" s="1">
        <f>Table134567[[#This Row],[مبيعات جدول 5% ]]*5%</f>
        <v>0</v>
      </c>
      <c r="K37" s="1">
        <f>Table134567[[#This Row],[مبيعات محلية 14%]]+Table134567[[#This Row],[مبيعات معفية]]+Table134567[[#This Row],[مبيعات جدول 5% ]]+Table134567[[#This Row],[مبيعات تصدير]]</f>
        <v>0</v>
      </c>
      <c r="M37" s="1">
        <f>Table134567[[#This Row],[مبيعات محلية 14%]]*14%</f>
        <v>0</v>
      </c>
      <c r="P37" s="1">
        <f>Table134567[[#This Row],[مبيعات محلية 14%]]*14%</f>
        <v>0</v>
      </c>
      <c r="Q37" s="1">
        <f>Table134567[[#This Row],[مشتريات محلية 14%]]+Table134567[[#This Row],[مشتريات معفية]]+Table134567[[#This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6</v>
      </c>
      <c r="F38" s="1">
        <f>Table134567[[#This Row],[مبيعات محلية 14%]]*14%</f>
        <v>0</v>
      </c>
      <c r="I38" s="1">
        <f>Table134567[[#This Row],[مبيعات جدول 5% ]]*5%</f>
        <v>0</v>
      </c>
      <c r="K38" s="1">
        <f>Table134567[[#This Row],[مبيعات محلية 14%]]+Table134567[[#This Row],[مبيعات معفية]]+Table134567[[#This Row],[مبيعات جدول 5% ]]+Table134567[[#This Row],[مبيعات تصدير]]</f>
        <v>0</v>
      </c>
      <c r="M38" s="1">
        <f>Table134567[[#This Row],[مبيعات محلية 14%]]*14%</f>
        <v>0</v>
      </c>
      <c r="P38" s="1">
        <f>Table134567[[#This Row],[مبيعات محلية 14%]]*14%</f>
        <v>0</v>
      </c>
      <c r="Q38" s="1">
        <f>Table134567[[#This Row],[مشتريات محلية 14%]]+Table134567[[#This Row],[مشتريات معفية]]+Table134567[[#This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6</v>
      </c>
      <c r="F39" s="1">
        <f>Table134567[[#This Row],[مبيعات محلية 14%]]*14%</f>
        <v>0</v>
      </c>
      <c r="I39" s="1">
        <f>Table134567[[#This Row],[مبيعات جدول 5% ]]*5%</f>
        <v>0</v>
      </c>
      <c r="K39" s="1">
        <f>Table134567[[#This Row],[مبيعات محلية 14%]]+Table134567[[#This Row],[مبيعات معفية]]+Table134567[[#This Row],[مبيعات جدول 5% ]]+Table134567[[#This Row],[مبيعات تصدير]]</f>
        <v>0</v>
      </c>
      <c r="M39" s="1">
        <f>Table134567[[#This Row],[مبيعات محلية 14%]]*14%</f>
        <v>0</v>
      </c>
      <c r="P39" s="1">
        <f>Table134567[[#This Row],[مبيعات محلية 14%]]*14%</f>
        <v>0</v>
      </c>
      <c r="Q39" s="1">
        <f>Table134567[[#This Row],[مشتريات محلية 14%]]+Table134567[[#This Row],[مشتريات معفية]]+Table134567[[#This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6</v>
      </c>
      <c r="F40" s="1">
        <f>Table134567[[#This Row],[مبيعات محلية 14%]]*14%</f>
        <v>0</v>
      </c>
      <c r="I40" s="1">
        <f>Table134567[[#This Row],[مبيعات جدول 5% ]]*5%</f>
        <v>0</v>
      </c>
      <c r="K40" s="1">
        <f>Table134567[[#This Row],[مبيعات محلية 14%]]+Table134567[[#This Row],[مبيعات معفية]]+Table134567[[#This Row],[مبيعات جدول 5% ]]+Table134567[[#This Row],[مبيعات تصدير]]</f>
        <v>0</v>
      </c>
      <c r="M40" s="1">
        <f>Table134567[[#This Row],[مبيعات محلية 14%]]*14%</f>
        <v>0</v>
      </c>
      <c r="P40" s="1">
        <f>Table134567[[#This Row],[مبيعات محلية 14%]]*14%</f>
        <v>0</v>
      </c>
      <c r="Q40" s="1">
        <f>Table134567[[#This Row],[مشتريات محلية 14%]]+Table134567[[#This Row],[مشتريات معفية]]+Table134567[[#This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6</v>
      </c>
      <c r="F41" s="1">
        <f>Table134567[[#This Row],[مبيعات محلية 14%]]*14%</f>
        <v>0</v>
      </c>
      <c r="I41" s="1">
        <f>Table134567[[#This Row],[مبيعات جدول 5% ]]*5%</f>
        <v>0</v>
      </c>
      <c r="K41" s="1">
        <f>Table134567[[#This Row],[مبيعات محلية 14%]]+Table134567[[#This Row],[مبيعات معفية]]+Table134567[[#This Row],[مبيعات جدول 5% ]]+Table134567[[#This Row],[مبيعات تصدير]]</f>
        <v>0</v>
      </c>
      <c r="M41" s="1">
        <f>Table134567[[#This Row],[مبيعات محلية 14%]]*14%</f>
        <v>0</v>
      </c>
      <c r="P41" s="1">
        <f>Table134567[[#This Row],[مبيعات محلية 14%]]*14%</f>
        <v>0</v>
      </c>
      <c r="Q41" s="1">
        <f>Table134567[[#This Row],[مشتريات محلية 14%]]+Table134567[[#This Row],[مشتريات معفية]]+Table134567[[#This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6</v>
      </c>
      <c r="F42" s="1">
        <f>Table134567[[#This Row],[مبيعات محلية 14%]]*14%</f>
        <v>0</v>
      </c>
      <c r="I42" s="1">
        <f>Table134567[[#This Row],[مبيعات جدول 5% ]]*5%</f>
        <v>0</v>
      </c>
      <c r="K42" s="1">
        <f>Table134567[[#This Row],[مبيعات محلية 14%]]+Table134567[[#This Row],[مبيعات معفية]]+Table134567[[#This Row],[مبيعات جدول 5% ]]+Table134567[[#This Row],[مبيعات تصدير]]</f>
        <v>0</v>
      </c>
      <c r="M42" s="1">
        <f>Table134567[[#This Row],[مبيعات محلية 14%]]*14%</f>
        <v>0</v>
      </c>
      <c r="P42" s="1">
        <f>Table134567[[#This Row],[مبيعات محلية 14%]]*14%</f>
        <v>0</v>
      </c>
      <c r="Q42" s="1">
        <f>Table134567[[#This Row],[مشتريات محلية 14%]]+Table134567[[#This Row],[مشتريات معفية]]+Table134567[[#This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6</v>
      </c>
      <c r="F43" s="1">
        <f>Table134567[[#This Row],[مبيعات محلية 14%]]*14%</f>
        <v>0</v>
      </c>
      <c r="I43" s="1">
        <f>Table134567[[#This Row],[مبيعات جدول 5% ]]*5%</f>
        <v>0</v>
      </c>
      <c r="K43" s="1">
        <f>Table134567[[#This Row],[مبيعات محلية 14%]]+Table134567[[#This Row],[مبيعات معفية]]+Table134567[[#This Row],[مبيعات جدول 5% ]]+Table134567[[#This Row],[مبيعات تصدير]]</f>
        <v>0</v>
      </c>
      <c r="M43" s="1">
        <f>Table134567[[#This Row],[مبيعات محلية 14%]]*14%</f>
        <v>0</v>
      </c>
      <c r="P43" s="1">
        <f>Table134567[[#This Row],[مبيعات محلية 14%]]*14%</f>
        <v>0</v>
      </c>
      <c r="Q43" s="1">
        <f>Table134567[[#This Row],[مشتريات محلية 14%]]+Table134567[[#This Row],[مشتريات معفية]]+Table134567[[#This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6</v>
      </c>
      <c r="F44" s="1">
        <f>Table134567[[#This Row],[مبيعات محلية 14%]]*14%</f>
        <v>0</v>
      </c>
      <c r="I44" s="1">
        <f>Table134567[[#This Row],[مبيعات جدول 5% ]]*5%</f>
        <v>0</v>
      </c>
      <c r="K44" s="1">
        <f>Table134567[[#This Row],[مبيعات محلية 14%]]+Table134567[[#This Row],[مبيعات معفية]]+Table134567[[#This Row],[مبيعات جدول 5% ]]+Table134567[[#This Row],[مبيعات تصدير]]</f>
        <v>0</v>
      </c>
      <c r="M44" s="1">
        <f>Table134567[[#This Row],[مبيعات محلية 14%]]*14%</f>
        <v>0</v>
      </c>
      <c r="P44" s="1">
        <f>Table134567[[#This Row],[مبيعات محلية 14%]]*14%</f>
        <v>0</v>
      </c>
      <c r="Q44" s="1">
        <f>Table134567[[#This Row],[مشتريات محلية 14%]]+Table134567[[#This Row],[مشتريات معفية]]+Table134567[[#This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6</v>
      </c>
      <c r="F45" s="1">
        <f>Table134567[[#This Row],[مبيعات محلية 14%]]*14%</f>
        <v>0</v>
      </c>
      <c r="I45" s="1">
        <f>Table134567[[#This Row],[مبيعات جدول 5% ]]*5%</f>
        <v>0</v>
      </c>
      <c r="K45" s="1">
        <f>Table134567[[#This Row],[مبيعات محلية 14%]]+Table134567[[#This Row],[مبيعات معفية]]+Table134567[[#This Row],[مبيعات جدول 5% ]]+Table134567[[#This Row],[مبيعات تصدير]]</f>
        <v>0</v>
      </c>
      <c r="M45" s="1">
        <f>Table134567[[#This Row],[مبيعات محلية 14%]]*14%</f>
        <v>0</v>
      </c>
      <c r="P45" s="1">
        <f>Table134567[[#This Row],[مبيعات محلية 14%]]*14%</f>
        <v>0</v>
      </c>
      <c r="Q45" s="1">
        <f>Table134567[[#This Row],[مشتريات محلية 14%]]+Table134567[[#This Row],[مشتريات معفية]]+Table134567[[#This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6</v>
      </c>
      <c r="F46" s="1">
        <f>Table134567[[#This Row],[مبيعات محلية 14%]]*14%</f>
        <v>0</v>
      </c>
      <c r="I46" s="1">
        <f>Table134567[[#This Row],[مبيعات جدول 5% ]]*5%</f>
        <v>0</v>
      </c>
      <c r="K46" s="1">
        <f>Table134567[[#This Row],[مبيعات محلية 14%]]+Table134567[[#This Row],[مبيعات معفية]]+Table134567[[#This Row],[مبيعات جدول 5% ]]+Table134567[[#This Row],[مبيعات تصدير]]</f>
        <v>0</v>
      </c>
      <c r="M46" s="1">
        <f>Table134567[[#This Row],[مبيعات محلية 14%]]*14%</f>
        <v>0</v>
      </c>
      <c r="P46" s="1">
        <f>Table134567[[#This Row],[مبيعات محلية 14%]]*14%</f>
        <v>0</v>
      </c>
      <c r="Q46" s="1">
        <f>Table134567[[#This Row],[مشتريات محلية 14%]]+Table134567[[#This Row],[مشتريات معفية]]+Table134567[[#This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6</v>
      </c>
      <c r="F47" s="1">
        <f>Table134567[[#This Row],[مبيعات محلية 14%]]*14%</f>
        <v>0</v>
      </c>
      <c r="I47" s="1">
        <f>Table134567[[#This Row],[مبيعات جدول 5% ]]*5%</f>
        <v>0</v>
      </c>
      <c r="K47" s="1">
        <f>Table134567[[#This Row],[مبيعات محلية 14%]]+Table134567[[#This Row],[مبيعات معفية]]+Table134567[[#This Row],[مبيعات جدول 5% ]]+Table134567[[#This Row],[مبيعات تصدير]]</f>
        <v>0</v>
      </c>
      <c r="M47" s="1">
        <f>Table134567[[#This Row],[مبيعات محلية 14%]]*14%</f>
        <v>0</v>
      </c>
      <c r="P47" s="1">
        <f>Table134567[[#This Row],[مبيعات محلية 14%]]*14%</f>
        <v>0</v>
      </c>
      <c r="Q47" s="1">
        <f>Table134567[[#This Row],[مشتريات محلية 14%]]+Table134567[[#This Row],[مشتريات معفية]]+Table134567[[#This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6</v>
      </c>
      <c r="F48" s="1">
        <f>Table134567[[#This Row],[مبيعات محلية 14%]]*14%</f>
        <v>0</v>
      </c>
      <c r="I48" s="1">
        <f>Table134567[[#This Row],[مبيعات جدول 5% ]]*5%</f>
        <v>0</v>
      </c>
      <c r="K48" s="1">
        <f>Table134567[[#This Row],[مبيعات محلية 14%]]+Table134567[[#This Row],[مبيعات معفية]]+Table134567[[#This Row],[مبيعات جدول 5% ]]+Table134567[[#This Row],[مبيعات تصدير]]</f>
        <v>0</v>
      </c>
      <c r="M48" s="1">
        <f>Table134567[[#This Row],[مبيعات محلية 14%]]*14%</f>
        <v>0</v>
      </c>
      <c r="P48" s="1">
        <f>Table134567[[#This Row],[مبيعات محلية 14%]]*14%</f>
        <v>0</v>
      </c>
      <c r="Q48" s="1">
        <f>Table134567[[#This Row],[مشتريات محلية 14%]]+Table134567[[#This Row],[مشتريات معفية]]+Table134567[[#This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6</v>
      </c>
      <c r="F49" s="1">
        <f>Table134567[[#This Row],[مبيعات محلية 14%]]*14%</f>
        <v>0</v>
      </c>
      <c r="I49" s="1">
        <f>Table134567[[#This Row],[مبيعات جدول 5% ]]*5%</f>
        <v>0</v>
      </c>
      <c r="K49" s="1">
        <f>Table134567[[#This Row],[مبيعات محلية 14%]]+Table134567[[#This Row],[مبيعات معفية]]+Table134567[[#This Row],[مبيعات جدول 5% ]]+Table134567[[#This Row],[مبيعات تصدير]]</f>
        <v>0</v>
      </c>
      <c r="M49" s="1">
        <f>Table134567[[#This Row],[مبيعات محلية 14%]]*14%</f>
        <v>0</v>
      </c>
      <c r="P49" s="1">
        <f>Table134567[[#This Row],[مبيعات محلية 14%]]*14%</f>
        <v>0</v>
      </c>
      <c r="Q49" s="1">
        <f>Table134567[[#This Row],[مشتريات محلية 14%]]+Table134567[[#This Row],[مشتريات معفية]]+Table134567[[#This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6</v>
      </c>
      <c r="F50" s="1">
        <f>Table134567[[#This Row],[مبيعات محلية 14%]]*14%</f>
        <v>0</v>
      </c>
      <c r="I50" s="1">
        <f>Table134567[[#This Row],[مبيعات جدول 5% ]]*5%</f>
        <v>0</v>
      </c>
      <c r="K50" s="1">
        <f>Table134567[[#This Row],[مبيعات محلية 14%]]+Table134567[[#This Row],[مبيعات معفية]]+Table134567[[#This Row],[مبيعات جدول 5% ]]+Table134567[[#This Row],[مبيعات تصدير]]</f>
        <v>0</v>
      </c>
      <c r="M50" s="1">
        <f>Table134567[[#This Row],[مبيعات محلية 14%]]*14%</f>
        <v>0</v>
      </c>
      <c r="P50" s="1">
        <f>Table134567[[#This Row],[مبيعات محلية 14%]]*14%</f>
        <v>0</v>
      </c>
      <c r="Q50" s="1">
        <f>Table134567[[#This Row],[مشتريات محلية 14%]]+Table134567[[#This Row],[مشتريات معفية]]+Table134567[[#This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6</v>
      </c>
      <c r="F51" s="1">
        <f>Table134567[[#This Row],[مبيعات محلية 14%]]*14%</f>
        <v>0</v>
      </c>
      <c r="I51" s="1">
        <f>Table134567[[#This Row],[مبيعات جدول 5% ]]*5%</f>
        <v>0</v>
      </c>
      <c r="K51" s="1">
        <f>Table134567[[#This Row],[مبيعات محلية 14%]]+Table134567[[#This Row],[مبيعات معفية]]+Table134567[[#This Row],[مبيعات جدول 5% ]]+Table134567[[#This Row],[مبيعات تصدير]]</f>
        <v>0</v>
      </c>
      <c r="M51" s="1">
        <f>Table134567[[#This Row],[مبيعات محلية 14%]]*14%</f>
        <v>0</v>
      </c>
      <c r="P51" s="1">
        <f>Table134567[[#This Row],[مبيعات محلية 14%]]*14%</f>
        <v>0</v>
      </c>
      <c r="Q51" s="1">
        <f>Table134567[[#This Row],[مشتريات محلية 14%]]+Table134567[[#This Row],[مشتريات معفية]]+Table134567[[#This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6</v>
      </c>
      <c r="F52" s="1">
        <f>Table134567[[#This Row],[مبيعات محلية 14%]]*14%</f>
        <v>0</v>
      </c>
      <c r="I52" s="1">
        <f>Table134567[[#This Row],[مبيعات جدول 5% ]]*5%</f>
        <v>0</v>
      </c>
      <c r="K52" s="1">
        <f>Table134567[[#This Row],[مبيعات محلية 14%]]+Table134567[[#This Row],[مبيعات معفية]]+Table134567[[#This Row],[مبيعات جدول 5% ]]+Table134567[[#This Row],[مبيعات تصدير]]</f>
        <v>0</v>
      </c>
      <c r="M52" s="1">
        <f>Table134567[[#This Row],[مبيعات محلية 14%]]*14%</f>
        <v>0</v>
      </c>
      <c r="P52" s="1">
        <f>Table134567[[#This Row],[مبيعات محلية 14%]]*14%</f>
        <v>0</v>
      </c>
      <c r="Q52" s="1">
        <f>Table134567[[#This Row],[مشتريات محلية 14%]]+Table134567[[#This Row],[مشتريات معفية]]+Table134567[[#This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6</v>
      </c>
      <c r="F53" s="1">
        <f>Table134567[[#This Row],[مبيعات محلية 14%]]*14%</f>
        <v>0</v>
      </c>
      <c r="I53" s="1">
        <f>Table134567[[#This Row],[مبيعات جدول 5% ]]*5%</f>
        <v>0</v>
      </c>
      <c r="K53" s="1">
        <f>Table134567[[#This Row],[مبيعات محلية 14%]]+Table134567[[#This Row],[مبيعات معفية]]+Table134567[[#This Row],[مبيعات جدول 5% ]]+Table134567[[#This Row],[مبيعات تصدير]]</f>
        <v>0</v>
      </c>
      <c r="M53" s="1">
        <f>Table134567[[#This Row],[مبيعات محلية 14%]]*14%</f>
        <v>0</v>
      </c>
      <c r="P53" s="1">
        <f>Table134567[[#This Row],[مبيعات محلية 14%]]*14%</f>
        <v>0</v>
      </c>
      <c r="Q53" s="1">
        <f>Table134567[[#This Row],[مشتريات محلية 14%]]+Table134567[[#This Row],[مشتريات معفية]]+Table134567[[#This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6</v>
      </c>
      <c r="F54" s="1">
        <f>Table134567[[#This Row],[مبيعات محلية 14%]]*14%</f>
        <v>0</v>
      </c>
      <c r="I54" s="1">
        <f>Table134567[[#This Row],[مبيعات جدول 5% ]]*5%</f>
        <v>0</v>
      </c>
      <c r="K54" s="1">
        <f>Table134567[[#This Row],[مبيعات محلية 14%]]+Table134567[[#This Row],[مبيعات معفية]]+Table134567[[#This Row],[مبيعات جدول 5% ]]+Table134567[[#This Row],[مبيعات تصدير]]</f>
        <v>0</v>
      </c>
      <c r="M54" s="1">
        <f>Table134567[[#This Row],[مبيعات محلية 14%]]*14%</f>
        <v>0</v>
      </c>
      <c r="P54" s="1">
        <f>Table134567[[#This Row],[مبيعات محلية 14%]]*14%</f>
        <v>0</v>
      </c>
      <c r="Q54" s="1">
        <f>Table134567[[#This Row],[مشتريات محلية 14%]]+Table134567[[#This Row],[مشتريات معفية]]+Table134567[[#This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6</v>
      </c>
      <c r="F55" s="1">
        <f>Table134567[[#This Row],[مبيعات محلية 14%]]*14%</f>
        <v>0</v>
      </c>
      <c r="I55" s="1">
        <f>Table134567[[#This Row],[مبيعات جدول 5% ]]*5%</f>
        <v>0</v>
      </c>
      <c r="K55" s="1">
        <f>Table134567[[#This Row],[مبيعات محلية 14%]]+Table134567[[#This Row],[مبيعات معفية]]+Table134567[[#This Row],[مبيعات جدول 5% ]]+Table134567[[#This Row],[مبيعات تصدير]]</f>
        <v>0</v>
      </c>
      <c r="M55" s="1">
        <f>Table134567[[#This Row],[مبيعات محلية 14%]]*14%</f>
        <v>0</v>
      </c>
      <c r="P55" s="1">
        <f>Table134567[[#This Row],[مبيعات محلية 14%]]*14%</f>
        <v>0</v>
      </c>
      <c r="Q55" s="1">
        <f>Table134567[[#This Row],[مشتريات محلية 14%]]+Table134567[[#This Row],[مشتريات معفية]]+Table134567[[#This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6</v>
      </c>
      <c r="F56" s="1">
        <f>Table134567[[#This Row],[مبيعات محلية 14%]]*14%</f>
        <v>0</v>
      </c>
      <c r="I56" s="1">
        <f>Table134567[[#This Row],[مبيعات جدول 5% ]]*5%</f>
        <v>0</v>
      </c>
      <c r="K56" s="1">
        <f>Table134567[[#This Row],[مبيعات محلية 14%]]+Table134567[[#This Row],[مبيعات معفية]]+Table134567[[#This Row],[مبيعات جدول 5% ]]+Table134567[[#This Row],[مبيعات تصدير]]</f>
        <v>0</v>
      </c>
      <c r="M56" s="1">
        <f>Table134567[[#This Row],[مبيعات محلية 14%]]*14%</f>
        <v>0</v>
      </c>
      <c r="P56" s="1">
        <f>Table134567[[#This Row],[مبيعات محلية 14%]]*14%</f>
        <v>0</v>
      </c>
      <c r="Q56" s="1">
        <f>Table134567[[#This Row],[مشتريات محلية 14%]]+Table134567[[#This Row],[مشتريات معفية]]+Table134567[[#This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6</v>
      </c>
      <c r="F57" s="1">
        <f>Table134567[[#This Row],[مبيعات محلية 14%]]*14%</f>
        <v>0</v>
      </c>
      <c r="I57" s="1">
        <f>Table134567[[#This Row],[مبيعات جدول 5% ]]*5%</f>
        <v>0</v>
      </c>
      <c r="K57" s="1">
        <f>Table134567[[#This Row],[مبيعات محلية 14%]]+Table134567[[#This Row],[مبيعات معفية]]+Table134567[[#This Row],[مبيعات جدول 5% ]]+Table134567[[#This Row],[مبيعات تصدير]]</f>
        <v>0</v>
      </c>
      <c r="M57" s="1">
        <f>Table134567[[#This Row],[مبيعات محلية 14%]]*14%</f>
        <v>0</v>
      </c>
      <c r="P57" s="1">
        <f>Table134567[[#This Row],[مبيعات محلية 14%]]*14%</f>
        <v>0</v>
      </c>
      <c r="Q57" s="1">
        <f>Table134567[[#This Row],[مشتريات محلية 14%]]+Table134567[[#This Row],[مشتريات معفية]]+Table134567[[#This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6</v>
      </c>
      <c r="F58" s="1">
        <f>Table134567[[#This Row],[مبيعات محلية 14%]]*14%</f>
        <v>0</v>
      </c>
      <c r="I58" s="1">
        <f>Table134567[[#This Row],[مبيعات جدول 5% ]]*5%</f>
        <v>0</v>
      </c>
      <c r="K58" s="1">
        <f>Table134567[[#This Row],[مبيعات محلية 14%]]+Table134567[[#This Row],[مبيعات معفية]]+Table134567[[#This Row],[مبيعات جدول 5% ]]+Table134567[[#This Row],[مبيعات تصدير]]</f>
        <v>0</v>
      </c>
      <c r="M58" s="1">
        <f>Table134567[[#This Row],[مبيعات محلية 14%]]*14%</f>
        <v>0</v>
      </c>
      <c r="P58" s="1">
        <f>Table134567[[#This Row],[مبيعات محلية 14%]]*14%</f>
        <v>0</v>
      </c>
      <c r="Q58" s="1">
        <f>Table134567[[#This Row],[مشتريات محلية 14%]]+Table134567[[#This Row],[مشتريات معفية]]+Table134567[[#This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6</v>
      </c>
      <c r="F59" s="1">
        <f>Table134567[[#This Row],[مبيعات محلية 14%]]*14%</f>
        <v>0</v>
      </c>
      <c r="I59" s="1">
        <f>Table134567[[#This Row],[مبيعات جدول 5% ]]*5%</f>
        <v>0</v>
      </c>
      <c r="K59" s="1">
        <f>Table134567[[#This Row],[مبيعات محلية 14%]]+Table134567[[#This Row],[مبيعات معفية]]+Table134567[[#This Row],[مبيعات جدول 5% ]]+Table134567[[#This Row],[مبيعات تصدير]]</f>
        <v>0</v>
      </c>
      <c r="M59" s="1">
        <f>Table134567[[#This Row],[مبيعات محلية 14%]]*14%</f>
        <v>0</v>
      </c>
      <c r="P59" s="1">
        <f>Table134567[[#This Row],[مبيعات محلية 14%]]*14%</f>
        <v>0</v>
      </c>
      <c r="Q59" s="1">
        <f>Table134567[[#This Row],[مشتريات محلية 14%]]+Table134567[[#This Row],[مشتريات معفية]]+Table134567[[#This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6</v>
      </c>
      <c r="F60" s="1">
        <f>Table134567[[#This Row],[مبيعات محلية 14%]]*14%</f>
        <v>0</v>
      </c>
      <c r="I60" s="1">
        <f>Table134567[[#This Row],[مبيعات جدول 5% ]]*5%</f>
        <v>0</v>
      </c>
      <c r="K60" s="1">
        <f>Table134567[[#This Row],[مبيعات محلية 14%]]+Table134567[[#This Row],[مبيعات معفية]]+Table134567[[#This Row],[مبيعات جدول 5% ]]+Table134567[[#This Row],[مبيعات تصدير]]</f>
        <v>0</v>
      </c>
      <c r="M60" s="1">
        <f>Table134567[[#This Row],[مبيعات محلية 14%]]*14%</f>
        <v>0</v>
      </c>
      <c r="P60" s="1">
        <f>Table134567[[#This Row],[مبيعات محلية 14%]]*14%</f>
        <v>0</v>
      </c>
      <c r="Q60" s="1">
        <f>Table134567[[#This Row],[مشتريات محلية 14%]]+Table134567[[#This Row],[مشتريات معفية]]+Table134567[[#This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6</v>
      </c>
      <c r="F61" s="1">
        <f>Table134567[[#This Row],[مبيعات محلية 14%]]*14%</f>
        <v>0</v>
      </c>
      <c r="I61" s="1">
        <f>Table134567[[#This Row],[مبيعات جدول 5% ]]*5%</f>
        <v>0</v>
      </c>
      <c r="K61" s="1">
        <f>Table134567[[#This Row],[مبيعات محلية 14%]]+Table134567[[#This Row],[مبيعات معفية]]+Table134567[[#This Row],[مبيعات جدول 5% ]]+Table134567[[#This Row],[مبيعات تصدير]]</f>
        <v>0</v>
      </c>
      <c r="M61" s="1">
        <f>Table134567[[#This Row],[مبيعات محلية 14%]]*14%</f>
        <v>0</v>
      </c>
      <c r="P61" s="1">
        <f>Table134567[[#This Row],[مبيعات محلية 14%]]*14%</f>
        <v>0</v>
      </c>
      <c r="Q61" s="1">
        <f>Table134567[[#This Row],[مشتريات محلية 14%]]+Table134567[[#This Row],[مشتريات معفية]]+Table134567[[#This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6</v>
      </c>
      <c r="F62" s="1">
        <f>Table134567[[#This Row],[مبيعات محلية 14%]]*14%</f>
        <v>0</v>
      </c>
      <c r="I62" s="1">
        <f>Table134567[[#This Row],[مبيعات جدول 5% ]]*5%</f>
        <v>0</v>
      </c>
      <c r="K62" s="1">
        <f>Table134567[[#This Row],[مبيعات محلية 14%]]+Table134567[[#This Row],[مبيعات معفية]]+Table134567[[#This Row],[مبيعات جدول 5% ]]+Table134567[[#This Row],[مبيعات تصدير]]</f>
        <v>0</v>
      </c>
      <c r="M62" s="1">
        <f>Table134567[[#This Row],[مبيعات محلية 14%]]*14%</f>
        <v>0</v>
      </c>
      <c r="P62" s="1">
        <f>Table134567[[#This Row],[مبيعات محلية 14%]]*14%</f>
        <v>0</v>
      </c>
      <c r="Q62" s="1">
        <f>Table134567[[#This Row],[مشتريات محلية 14%]]+Table134567[[#This Row],[مشتريات معفية]]+Table134567[[#This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6</v>
      </c>
      <c r="F63" s="1">
        <f>Table134567[[#This Row],[مبيعات محلية 14%]]*14%</f>
        <v>0</v>
      </c>
      <c r="I63" s="1">
        <f>Table134567[[#This Row],[مبيعات جدول 5% ]]*5%</f>
        <v>0</v>
      </c>
      <c r="K63" s="1">
        <f>Table134567[[#This Row],[مبيعات محلية 14%]]+Table134567[[#This Row],[مبيعات معفية]]+Table134567[[#This Row],[مبيعات جدول 5% ]]+Table134567[[#This Row],[مبيعات تصدير]]</f>
        <v>0</v>
      </c>
      <c r="M63" s="1">
        <f>Table134567[[#This Row],[مبيعات محلية 14%]]*14%</f>
        <v>0</v>
      </c>
      <c r="P63" s="1">
        <f>Table134567[[#This Row],[مبيعات محلية 14%]]*14%</f>
        <v>0</v>
      </c>
      <c r="Q63" s="1">
        <f>Table134567[[#This Row],[مشتريات محلية 14%]]+Table134567[[#This Row],[مشتريات معفية]]+Table134567[[#This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6</v>
      </c>
      <c r="F64" s="1">
        <f>Table134567[[#This Row],[مبيعات محلية 14%]]*14%</f>
        <v>0</v>
      </c>
      <c r="I64" s="1">
        <f>Table134567[[#This Row],[مبيعات جدول 5% ]]*5%</f>
        <v>0</v>
      </c>
      <c r="K64" s="1">
        <f>Table134567[[#This Row],[مبيعات محلية 14%]]+Table134567[[#This Row],[مبيعات معفية]]+Table134567[[#This Row],[مبيعات جدول 5% ]]+Table134567[[#This Row],[مبيعات تصدير]]</f>
        <v>0</v>
      </c>
      <c r="M64" s="1">
        <f>Table134567[[#This Row],[مبيعات محلية 14%]]*14%</f>
        <v>0</v>
      </c>
      <c r="P64" s="1">
        <f>Table134567[[#This Row],[مبيعات محلية 14%]]*14%</f>
        <v>0</v>
      </c>
      <c r="Q64" s="1">
        <f>Table134567[[#This Row],[مشتريات محلية 14%]]+Table134567[[#This Row],[مشتريات معفية]]+Table134567[[#This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6</v>
      </c>
      <c r="F65" s="1">
        <f>Table134567[[#This Row],[مبيعات محلية 14%]]*14%</f>
        <v>0</v>
      </c>
      <c r="I65" s="1">
        <f>Table134567[[#This Row],[مبيعات جدول 5% ]]*5%</f>
        <v>0</v>
      </c>
      <c r="K65" s="1">
        <f>Table134567[[#This Row],[مبيعات محلية 14%]]+Table134567[[#This Row],[مبيعات معفية]]+Table134567[[#This Row],[مبيعات جدول 5% ]]+Table134567[[#This Row],[مبيعات تصدير]]</f>
        <v>0</v>
      </c>
      <c r="M65" s="1">
        <f>Table134567[[#This Row],[مبيعات محلية 14%]]*14%</f>
        <v>0</v>
      </c>
      <c r="P65" s="1">
        <f>Table134567[[#This Row],[مبيعات محلية 14%]]*14%</f>
        <v>0</v>
      </c>
      <c r="Q65" s="1">
        <f>Table134567[[#This Row],[مشتريات محلية 14%]]+Table134567[[#This Row],[مشتريات معفية]]+Table134567[[#This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6</v>
      </c>
      <c r="F66" s="1">
        <f>Table134567[[#This Row],[مبيعات محلية 14%]]*14%</f>
        <v>0</v>
      </c>
      <c r="I66" s="1">
        <f>Table134567[[#This Row],[مبيعات جدول 5% ]]*5%</f>
        <v>0</v>
      </c>
      <c r="K66" s="1">
        <f>Table134567[[#This Row],[مبيعات محلية 14%]]+Table134567[[#This Row],[مبيعات معفية]]+Table134567[[#This Row],[مبيعات جدول 5% ]]+Table134567[[#This Row],[مبيعات تصدير]]</f>
        <v>0</v>
      </c>
      <c r="M66" s="1">
        <f>Table134567[[#This Row],[مبيعات محلية 14%]]*14%</f>
        <v>0</v>
      </c>
      <c r="P66" s="1">
        <f>Table134567[[#This Row],[مبيعات محلية 14%]]*14%</f>
        <v>0</v>
      </c>
      <c r="Q66" s="1">
        <f>Table134567[[#This Row],[مشتريات محلية 14%]]+Table134567[[#This Row],[مشتريات معفية]]+Table134567[[#This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6</v>
      </c>
      <c r="F67" s="1">
        <f>Table134567[[#This Row],[مبيعات محلية 14%]]*14%</f>
        <v>0</v>
      </c>
      <c r="I67" s="1">
        <f>Table134567[[#This Row],[مبيعات جدول 5% ]]*5%</f>
        <v>0</v>
      </c>
      <c r="K67" s="1">
        <f>Table134567[[#This Row],[مبيعات محلية 14%]]+Table134567[[#This Row],[مبيعات معفية]]+Table134567[[#This Row],[مبيعات جدول 5% ]]+Table134567[[#This Row],[مبيعات تصدير]]</f>
        <v>0</v>
      </c>
      <c r="M67" s="1">
        <f>Table134567[[#This Row],[مبيعات محلية 14%]]*14%</f>
        <v>0</v>
      </c>
      <c r="P67" s="1">
        <f>Table134567[[#This Row],[مبيعات محلية 14%]]*14%</f>
        <v>0</v>
      </c>
      <c r="Q67" s="1">
        <f>Table134567[[#This Row],[مشتريات محلية 14%]]+Table134567[[#This Row],[مشتريات معفية]]+Table134567[[#This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6</v>
      </c>
      <c r="F68" s="1">
        <f>Table134567[[#This Row],[مبيعات محلية 14%]]*14%</f>
        <v>0</v>
      </c>
      <c r="I68" s="1">
        <f>Table134567[[#This Row],[مبيعات جدول 5% ]]*5%</f>
        <v>0</v>
      </c>
      <c r="K68" s="1">
        <f>Table134567[[#This Row],[مبيعات محلية 14%]]+Table134567[[#This Row],[مبيعات معفية]]+Table134567[[#This Row],[مبيعات جدول 5% ]]+Table134567[[#This Row],[مبيعات تصدير]]</f>
        <v>0</v>
      </c>
      <c r="M68" s="1">
        <f>Table134567[[#This Row],[مبيعات محلية 14%]]*14%</f>
        <v>0</v>
      </c>
      <c r="P68" s="1">
        <f>Table134567[[#This Row],[مبيعات محلية 14%]]*14%</f>
        <v>0</v>
      </c>
      <c r="Q68" s="1">
        <f>Table134567[[#This Row],[مشتريات محلية 14%]]+Table134567[[#This Row],[مشتريات معفية]]+Table134567[[#This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6</v>
      </c>
      <c r="F69" s="1">
        <f>Table134567[[#This Row],[مبيعات محلية 14%]]*14%</f>
        <v>0</v>
      </c>
      <c r="I69" s="1">
        <f>Table134567[[#This Row],[مبيعات جدول 5% ]]*5%</f>
        <v>0</v>
      </c>
      <c r="K69" s="1">
        <f>Table134567[[#This Row],[مبيعات محلية 14%]]+Table134567[[#This Row],[مبيعات معفية]]+Table134567[[#This Row],[مبيعات جدول 5% ]]+Table134567[[#This Row],[مبيعات تصدير]]</f>
        <v>0</v>
      </c>
      <c r="M69" s="1">
        <f>Table134567[[#This Row],[مبيعات محلية 14%]]*14%</f>
        <v>0</v>
      </c>
      <c r="P69" s="1">
        <f>Table134567[[#This Row],[مبيعات محلية 14%]]*14%</f>
        <v>0</v>
      </c>
      <c r="Q69" s="1">
        <f>Table134567[[#This Row],[مشتريات محلية 14%]]+Table134567[[#This Row],[مشتريات معفية]]+Table134567[[#This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6</v>
      </c>
      <c r="F70" s="1">
        <f>Table134567[[#This Row],[مبيعات محلية 14%]]*14%</f>
        <v>0</v>
      </c>
      <c r="I70" s="1">
        <f>Table134567[[#This Row],[مبيعات جدول 5% ]]*5%</f>
        <v>0</v>
      </c>
      <c r="K70" s="1">
        <f>Table134567[[#This Row],[مبيعات محلية 14%]]+Table134567[[#This Row],[مبيعات معفية]]+Table134567[[#This Row],[مبيعات جدول 5% ]]+Table134567[[#This Row],[مبيعات تصدير]]</f>
        <v>0</v>
      </c>
      <c r="M70" s="1">
        <f>Table134567[[#This Row],[مبيعات محلية 14%]]*14%</f>
        <v>0</v>
      </c>
      <c r="P70" s="1">
        <f>Table134567[[#This Row],[مبيعات محلية 14%]]*14%</f>
        <v>0</v>
      </c>
      <c r="Q70" s="1">
        <f>Table134567[[#This Row],[مشتريات محلية 14%]]+Table134567[[#This Row],[مشتريات معفية]]+Table134567[[#This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6</v>
      </c>
      <c r="F71" s="1">
        <f>Table134567[[#This Row],[مبيعات محلية 14%]]*14%</f>
        <v>0</v>
      </c>
      <c r="I71" s="1">
        <f>Table134567[[#This Row],[مبيعات جدول 5% ]]*5%</f>
        <v>0</v>
      </c>
      <c r="K71" s="1">
        <f>Table134567[[#This Row],[مبيعات محلية 14%]]+Table134567[[#This Row],[مبيعات معفية]]+Table134567[[#This Row],[مبيعات جدول 5% ]]+Table134567[[#This Row],[مبيعات تصدير]]</f>
        <v>0</v>
      </c>
      <c r="M71" s="1">
        <f>Table134567[[#This Row],[مبيعات محلية 14%]]*14%</f>
        <v>0</v>
      </c>
      <c r="P71" s="1">
        <f>Table134567[[#This Row],[مبيعات محلية 14%]]*14%</f>
        <v>0</v>
      </c>
      <c r="Q71" s="1">
        <f>Table134567[[#This Row],[مشتريات محلية 14%]]+Table134567[[#This Row],[مشتريات معفية]]+Table134567[[#This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6</v>
      </c>
      <c r="F72" s="1">
        <f>Table134567[[#This Row],[مبيعات محلية 14%]]*14%</f>
        <v>0</v>
      </c>
      <c r="I72" s="1">
        <f>Table134567[[#This Row],[مبيعات جدول 5% ]]*5%</f>
        <v>0</v>
      </c>
      <c r="K72" s="1">
        <f>Table134567[[#This Row],[مبيعات محلية 14%]]+Table134567[[#This Row],[مبيعات معفية]]+Table134567[[#This Row],[مبيعات جدول 5% ]]+Table134567[[#This Row],[مبيعات تصدير]]</f>
        <v>0</v>
      </c>
      <c r="M72" s="1">
        <f>Table134567[[#This Row],[مبيعات محلية 14%]]*14%</f>
        <v>0</v>
      </c>
      <c r="P72" s="1">
        <f>Table134567[[#This Row],[مبيعات محلية 14%]]*14%</f>
        <v>0</v>
      </c>
      <c r="Q72" s="1">
        <f>Table134567[[#This Row],[مشتريات محلية 14%]]+Table134567[[#This Row],[مشتريات معفية]]+Table134567[[#This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6</v>
      </c>
      <c r="F73" s="1">
        <f>Table134567[[#This Row],[مبيعات محلية 14%]]*14%</f>
        <v>0</v>
      </c>
      <c r="I73" s="1">
        <f>Table134567[[#This Row],[مبيعات جدول 5% ]]*5%</f>
        <v>0</v>
      </c>
      <c r="K73" s="1">
        <f>Table134567[[#This Row],[مبيعات محلية 14%]]+Table134567[[#This Row],[مبيعات معفية]]+Table134567[[#This Row],[مبيعات جدول 5% ]]+Table134567[[#This Row],[مبيعات تصدير]]</f>
        <v>0</v>
      </c>
      <c r="M73" s="1">
        <f>Table134567[[#This Row],[مبيعات محلية 14%]]*14%</f>
        <v>0</v>
      </c>
      <c r="P73" s="1">
        <f>Table134567[[#This Row],[مبيعات محلية 14%]]*14%</f>
        <v>0</v>
      </c>
      <c r="Q73" s="1">
        <f>Table134567[[#This Row],[مشتريات محلية 14%]]+Table134567[[#This Row],[مشتريات معفية]]+Table134567[[#This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6</v>
      </c>
      <c r="F74" s="1">
        <f>Table134567[[#This Row],[مبيعات محلية 14%]]*14%</f>
        <v>0</v>
      </c>
      <c r="I74" s="1">
        <f>Table134567[[#This Row],[مبيعات جدول 5% ]]*5%</f>
        <v>0</v>
      </c>
      <c r="K74" s="1">
        <f>Table134567[[#This Row],[مبيعات محلية 14%]]+Table134567[[#This Row],[مبيعات معفية]]+Table134567[[#This Row],[مبيعات جدول 5% ]]+Table134567[[#This Row],[مبيعات تصدير]]</f>
        <v>0</v>
      </c>
      <c r="M74" s="1">
        <f>Table134567[[#This Row],[مبيعات محلية 14%]]*14%</f>
        <v>0</v>
      </c>
      <c r="P74" s="1">
        <f>Table134567[[#This Row],[مبيعات محلية 14%]]*14%</f>
        <v>0</v>
      </c>
      <c r="Q74" s="1">
        <f>Table134567[[#This Row],[مشتريات محلية 14%]]+Table134567[[#This Row],[مشتريات معفية]]+Table134567[[#This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6</v>
      </c>
      <c r="F75" s="1">
        <f>Table134567[[#This Row],[مبيعات محلية 14%]]*14%</f>
        <v>0</v>
      </c>
      <c r="I75" s="1">
        <f>Table134567[[#This Row],[مبيعات جدول 5% ]]*5%</f>
        <v>0</v>
      </c>
      <c r="K75" s="1">
        <f>Table134567[[#This Row],[مبيعات محلية 14%]]+Table134567[[#This Row],[مبيعات معفية]]+Table134567[[#This Row],[مبيعات جدول 5% ]]+Table134567[[#This Row],[مبيعات تصدير]]</f>
        <v>0</v>
      </c>
      <c r="M75" s="1">
        <f>Table134567[[#This Row],[مبيعات محلية 14%]]*14%</f>
        <v>0</v>
      </c>
      <c r="P75" s="1">
        <f>Table134567[[#This Row],[مبيعات محلية 14%]]*14%</f>
        <v>0</v>
      </c>
      <c r="Q75" s="1">
        <f>Table134567[[#This Row],[مشتريات محلية 14%]]+Table134567[[#This Row],[مشتريات معفية]]+Table134567[[#This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6</v>
      </c>
      <c r="F76" s="1">
        <f>Table134567[[#This Row],[مبيعات محلية 14%]]*14%</f>
        <v>0</v>
      </c>
      <c r="I76" s="1">
        <f>Table134567[[#This Row],[مبيعات جدول 5% ]]*5%</f>
        <v>0</v>
      </c>
      <c r="K76" s="1">
        <f>Table134567[[#This Row],[مبيعات محلية 14%]]+Table134567[[#This Row],[مبيعات معفية]]+Table134567[[#This Row],[مبيعات جدول 5% ]]+Table134567[[#This Row],[مبيعات تصدير]]</f>
        <v>0</v>
      </c>
      <c r="M76" s="1">
        <f>Table134567[[#This Row],[مبيعات محلية 14%]]*14%</f>
        <v>0</v>
      </c>
      <c r="P76" s="1">
        <f>Table134567[[#This Row],[مبيعات محلية 14%]]*14%</f>
        <v>0</v>
      </c>
      <c r="Q76" s="1">
        <f>Table134567[[#This Row],[مشتريات محلية 14%]]+Table134567[[#This Row],[مشتريات معفية]]+Table134567[[#This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6</v>
      </c>
      <c r="F77" s="1">
        <f>Table134567[[#This Row],[مبيعات محلية 14%]]*14%</f>
        <v>0</v>
      </c>
      <c r="I77" s="1">
        <f>Table134567[[#This Row],[مبيعات جدول 5% ]]*5%</f>
        <v>0</v>
      </c>
      <c r="K77" s="1">
        <f>Table134567[[#This Row],[مبيعات محلية 14%]]+Table134567[[#This Row],[مبيعات معفية]]+Table134567[[#This Row],[مبيعات جدول 5% ]]+Table134567[[#This Row],[مبيعات تصدير]]</f>
        <v>0</v>
      </c>
      <c r="M77" s="1">
        <f>Table134567[[#This Row],[مبيعات محلية 14%]]*14%</f>
        <v>0</v>
      </c>
      <c r="P77" s="1">
        <f>Table134567[[#This Row],[مبيعات محلية 14%]]*14%</f>
        <v>0</v>
      </c>
      <c r="Q77" s="1">
        <f>Table134567[[#This Row],[مشتريات محلية 14%]]+Table134567[[#This Row],[مشتريات معفية]]+Table134567[[#This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6</v>
      </c>
      <c r="F78" s="1">
        <f>Table134567[[#This Row],[مبيعات محلية 14%]]*14%</f>
        <v>0</v>
      </c>
      <c r="I78" s="1">
        <f>Table134567[[#This Row],[مبيعات جدول 5% ]]*5%</f>
        <v>0</v>
      </c>
      <c r="K78" s="1">
        <f>Table134567[[#This Row],[مبيعات محلية 14%]]+Table134567[[#This Row],[مبيعات معفية]]+Table134567[[#This Row],[مبيعات جدول 5% ]]+Table134567[[#This Row],[مبيعات تصدير]]</f>
        <v>0</v>
      </c>
      <c r="M78" s="1">
        <f>Table134567[[#This Row],[مبيعات محلية 14%]]*14%</f>
        <v>0</v>
      </c>
      <c r="P78" s="1">
        <f>Table134567[[#This Row],[مبيعات محلية 14%]]*14%</f>
        <v>0</v>
      </c>
      <c r="Q78" s="1">
        <f>Table134567[[#This Row],[مشتريات محلية 14%]]+Table134567[[#This Row],[مشتريات معفية]]+Table134567[[#This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6</v>
      </c>
      <c r="F79" s="1">
        <f>Table134567[[#This Row],[مبيعات محلية 14%]]*14%</f>
        <v>0</v>
      </c>
      <c r="I79" s="1">
        <f>Table134567[[#This Row],[مبيعات جدول 5% ]]*5%</f>
        <v>0</v>
      </c>
      <c r="K79" s="1">
        <f>Table134567[[#This Row],[مبيعات محلية 14%]]+Table134567[[#This Row],[مبيعات معفية]]+Table134567[[#This Row],[مبيعات جدول 5% ]]+Table134567[[#This Row],[مبيعات تصدير]]</f>
        <v>0</v>
      </c>
      <c r="M79" s="1">
        <f>Table134567[[#This Row],[مبيعات محلية 14%]]*14%</f>
        <v>0</v>
      </c>
      <c r="P79" s="1">
        <f>Table134567[[#This Row],[مبيعات محلية 14%]]*14%</f>
        <v>0</v>
      </c>
      <c r="Q79" s="1">
        <f>Table134567[[#This Row],[مشتريات محلية 14%]]+Table134567[[#This Row],[مشتريات معفية]]+Table134567[[#This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6</v>
      </c>
      <c r="F80" s="1">
        <f>Table134567[[#This Row],[مبيعات محلية 14%]]*14%</f>
        <v>0</v>
      </c>
      <c r="I80" s="1">
        <f>Table134567[[#This Row],[مبيعات جدول 5% ]]*5%</f>
        <v>0</v>
      </c>
      <c r="K80" s="1">
        <f>Table134567[[#This Row],[مبيعات محلية 14%]]+Table134567[[#This Row],[مبيعات معفية]]+Table134567[[#This Row],[مبيعات جدول 5% ]]+Table134567[[#This Row],[مبيعات تصدير]]</f>
        <v>0</v>
      </c>
      <c r="M80" s="1">
        <f>Table134567[[#This Row],[مبيعات محلية 14%]]*14%</f>
        <v>0</v>
      </c>
      <c r="P80" s="1">
        <f>Table134567[[#This Row],[مبيعات محلية 14%]]*14%</f>
        <v>0</v>
      </c>
      <c r="Q80" s="1">
        <f>Table134567[[#This Row],[مشتريات محلية 14%]]+Table134567[[#This Row],[مشتريات معفية]]+Table134567[[#This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6</v>
      </c>
      <c r="F81" s="1">
        <f>Table134567[[#This Row],[مبيعات محلية 14%]]*14%</f>
        <v>0</v>
      </c>
      <c r="I81" s="1">
        <f>Table134567[[#This Row],[مبيعات جدول 5% ]]*5%</f>
        <v>0</v>
      </c>
      <c r="K81" s="1">
        <f>Table134567[[#This Row],[مبيعات محلية 14%]]+Table134567[[#This Row],[مبيعات معفية]]+Table134567[[#This Row],[مبيعات جدول 5% ]]+Table134567[[#This Row],[مبيعات تصدير]]</f>
        <v>0</v>
      </c>
      <c r="M81" s="1">
        <f>Table134567[[#This Row],[مبيعات محلية 14%]]*14%</f>
        <v>0</v>
      </c>
      <c r="P81" s="1">
        <f>Table134567[[#This Row],[مبيعات محلية 14%]]*14%</f>
        <v>0</v>
      </c>
      <c r="Q81" s="1">
        <f>Table134567[[#This Row],[مشتريات محلية 14%]]+Table134567[[#This Row],[مشتريات معفية]]+Table134567[[#This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6</v>
      </c>
      <c r="F82" s="1">
        <f>Table134567[[#This Row],[مبيعات محلية 14%]]*14%</f>
        <v>0</v>
      </c>
      <c r="I82" s="1">
        <f>Table134567[[#This Row],[مبيعات جدول 5% ]]*5%</f>
        <v>0</v>
      </c>
      <c r="K82" s="1">
        <f>Table134567[[#This Row],[مبيعات محلية 14%]]+Table134567[[#This Row],[مبيعات معفية]]+Table134567[[#This Row],[مبيعات جدول 5% ]]+Table134567[[#This Row],[مبيعات تصدير]]</f>
        <v>0</v>
      </c>
      <c r="M82" s="1">
        <f>Table134567[[#This Row],[مبيعات محلية 14%]]*14%</f>
        <v>0</v>
      </c>
      <c r="P82" s="1">
        <f>Table134567[[#This Row],[مبيعات محلية 14%]]*14%</f>
        <v>0</v>
      </c>
      <c r="Q82" s="1">
        <f>Table134567[[#This Row],[مشتريات محلية 14%]]+Table134567[[#This Row],[مشتريات معفية]]+Table134567[[#This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6</v>
      </c>
      <c r="F83" s="1">
        <f>Table134567[[#This Row],[مبيعات محلية 14%]]*14%</f>
        <v>0</v>
      </c>
      <c r="I83" s="1">
        <f>Table134567[[#This Row],[مبيعات جدول 5% ]]*5%</f>
        <v>0</v>
      </c>
      <c r="K83" s="1">
        <f>Table134567[[#This Row],[مبيعات محلية 14%]]+Table134567[[#This Row],[مبيعات معفية]]+Table134567[[#This Row],[مبيعات جدول 5% ]]+Table134567[[#This Row],[مبيعات تصدير]]</f>
        <v>0</v>
      </c>
      <c r="M83" s="1">
        <f>Table134567[[#This Row],[مبيعات محلية 14%]]*14%</f>
        <v>0</v>
      </c>
      <c r="P83" s="1">
        <f>Table134567[[#This Row],[مبيعات محلية 14%]]*14%</f>
        <v>0</v>
      </c>
      <c r="Q83" s="1">
        <f>Table134567[[#This Row],[مشتريات محلية 14%]]+Table134567[[#This Row],[مشتريات معفية]]+Table134567[[#This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6</v>
      </c>
      <c r="F84" s="1">
        <f>Table134567[[#This Row],[مبيعات محلية 14%]]*14%</f>
        <v>0</v>
      </c>
      <c r="I84" s="1">
        <f>Table134567[[#This Row],[مبيعات جدول 5% ]]*5%</f>
        <v>0</v>
      </c>
      <c r="K84" s="1">
        <f>Table134567[[#This Row],[مبيعات محلية 14%]]+Table134567[[#This Row],[مبيعات معفية]]+Table134567[[#This Row],[مبيعات جدول 5% ]]+Table134567[[#This Row],[مبيعات تصدير]]</f>
        <v>0</v>
      </c>
      <c r="M84" s="1">
        <f>Table134567[[#This Row],[مبيعات محلية 14%]]*14%</f>
        <v>0</v>
      </c>
      <c r="P84" s="1">
        <f>Table134567[[#This Row],[مبيعات محلية 14%]]*14%</f>
        <v>0</v>
      </c>
      <c r="Q84" s="1">
        <f>Table134567[[#This Row],[مشتريات محلية 14%]]+Table134567[[#This Row],[مشتريات معفية]]+Table134567[[#This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6</v>
      </c>
      <c r="F85" s="1">
        <f>Table134567[[#This Row],[مبيعات محلية 14%]]*14%</f>
        <v>0</v>
      </c>
      <c r="I85" s="1">
        <f>Table134567[[#This Row],[مبيعات جدول 5% ]]*5%</f>
        <v>0</v>
      </c>
      <c r="K85" s="1">
        <f>Table134567[[#This Row],[مبيعات محلية 14%]]+Table134567[[#This Row],[مبيعات معفية]]+Table134567[[#This Row],[مبيعات جدول 5% ]]+Table134567[[#This Row],[مبيعات تصدير]]</f>
        <v>0</v>
      </c>
      <c r="M85" s="1">
        <f>Table134567[[#This Row],[مبيعات محلية 14%]]*14%</f>
        <v>0</v>
      </c>
      <c r="P85" s="1">
        <f>Table134567[[#This Row],[مبيعات محلية 14%]]*14%</f>
        <v>0</v>
      </c>
      <c r="Q85" s="1">
        <f>Table134567[[#This Row],[مشتريات محلية 14%]]+Table134567[[#This Row],[مشتريات معفية]]+Table134567[[#This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6</v>
      </c>
      <c r="F86" s="1">
        <f>Table134567[[#This Row],[مبيعات محلية 14%]]*14%</f>
        <v>0</v>
      </c>
      <c r="I86" s="1">
        <f>Table134567[[#This Row],[مبيعات جدول 5% ]]*5%</f>
        <v>0</v>
      </c>
      <c r="K86" s="1">
        <f>Table134567[[#This Row],[مبيعات محلية 14%]]+Table134567[[#This Row],[مبيعات معفية]]+Table134567[[#This Row],[مبيعات جدول 5% ]]+Table134567[[#This Row],[مبيعات تصدير]]</f>
        <v>0</v>
      </c>
      <c r="M86" s="1">
        <f>Table134567[[#This Row],[مبيعات محلية 14%]]*14%</f>
        <v>0</v>
      </c>
      <c r="P86" s="1">
        <f>Table134567[[#This Row],[مبيعات محلية 14%]]*14%</f>
        <v>0</v>
      </c>
      <c r="Q86" s="1">
        <f>Table134567[[#This Row],[مشتريات محلية 14%]]+Table134567[[#This Row],[مشتريات معفية]]+Table134567[[#This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6</v>
      </c>
      <c r="F87" s="1">
        <f>Table134567[[#This Row],[مبيعات محلية 14%]]*14%</f>
        <v>0</v>
      </c>
      <c r="I87" s="1">
        <f>Table134567[[#This Row],[مبيعات جدول 5% ]]*5%</f>
        <v>0</v>
      </c>
      <c r="K87" s="1">
        <f>Table134567[[#This Row],[مبيعات محلية 14%]]+Table134567[[#This Row],[مبيعات معفية]]+Table134567[[#This Row],[مبيعات جدول 5% ]]+Table134567[[#This Row],[مبيعات تصدير]]</f>
        <v>0</v>
      </c>
      <c r="M87" s="1">
        <f>Table134567[[#This Row],[مبيعات محلية 14%]]*14%</f>
        <v>0</v>
      </c>
      <c r="P87" s="1">
        <f>Table134567[[#This Row],[مبيعات محلية 14%]]*14%</f>
        <v>0</v>
      </c>
      <c r="Q87" s="1">
        <f>Table134567[[#This Row],[مشتريات محلية 14%]]+Table134567[[#This Row],[مشتريات معفية]]+Table134567[[#This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6</v>
      </c>
      <c r="F88" s="1">
        <f>Table134567[[#This Row],[مبيعات محلية 14%]]*14%</f>
        <v>0</v>
      </c>
      <c r="I88" s="1">
        <f>Table134567[[#This Row],[مبيعات جدول 5% ]]*5%</f>
        <v>0</v>
      </c>
      <c r="K88" s="1">
        <f>Table134567[[#This Row],[مبيعات محلية 14%]]+Table134567[[#This Row],[مبيعات معفية]]+Table134567[[#This Row],[مبيعات جدول 5% ]]+Table134567[[#This Row],[مبيعات تصدير]]</f>
        <v>0</v>
      </c>
      <c r="M88" s="1">
        <f>Table134567[[#This Row],[مبيعات محلية 14%]]*14%</f>
        <v>0</v>
      </c>
      <c r="P88" s="1">
        <f>Table134567[[#This Row],[مبيعات محلية 14%]]*14%</f>
        <v>0</v>
      </c>
      <c r="Q88" s="1">
        <f>Table134567[[#This Row],[مشتريات محلية 14%]]+Table134567[[#This Row],[مشتريات معفية]]+Table134567[[#This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6</v>
      </c>
      <c r="F89" s="1">
        <f>Table134567[[#This Row],[مبيعات محلية 14%]]*14%</f>
        <v>0</v>
      </c>
      <c r="I89" s="1">
        <f>Table134567[[#This Row],[مبيعات جدول 5% ]]*5%</f>
        <v>0</v>
      </c>
      <c r="K89" s="1">
        <f>Table134567[[#This Row],[مبيعات محلية 14%]]+Table134567[[#This Row],[مبيعات معفية]]+Table134567[[#This Row],[مبيعات جدول 5% ]]+Table134567[[#This Row],[مبيعات تصدير]]</f>
        <v>0</v>
      </c>
      <c r="M89" s="1">
        <f>Table134567[[#This Row],[مبيعات محلية 14%]]*14%</f>
        <v>0</v>
      </c>
      <c r="P89" s="1">
        <f>Table134567[[#This Row],[مبيعات محلية 14%]]*14%</f>
        <v>0</v>
      </c>
      <c r="Q89" s="1">
        <f>Table134567[[#This Row],[مشتريات محلية 14%]]+Table134567[[#This Row],[مشتريات معفية]]+Table134567[[#This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6</v>
      </c>
      <c r="F90" s="1">
        <f>Table134567[[#This Row],[مبيعات محلية 14%]]*14%</f>
        <v>0</v>
      </c>
      <c r="I90" s="1">
        <f>Table134567[[#This Row],[مبيعات جدول 5% ]]*5%</f>
        <v>0</v>
      </c>
      <c r="K90" s="1">
        <f>Table134567[[#This Row],[مبيعات محلية 14%]]+Table134567[[#This Row],[مبيعات معفية]]+Table134567[[#This Row],[مبيعات جدول 5% ]]+Table134567[[#This Row],[مبيعات تصدير]]</f>
        <v>0</v>
      </c>
      <c r="M90" s="1">
        <f>Table134567[[#This Row],[مبيعات محلية 14%]]*14%</f>
        <v>0</v>
      </c>
      <c r="P90" s="1">
        <f>Table134567[[#This Row],[مبيعات محلية 14%]]*14%</f>
        <v>0</v>
      </c>
      <c r="Q90" s="1">
        <f>Table134567[[#This Row],[مشتريات محلية 14%]]+Table134567[[#This Row],[مشتريات معفية]]+Table134567[[#This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6</v>
      </c>
      <c r="F91" s="1">
        <f>Table134567[[#This Row],[مبيعات محلية 14%]]*14%</f>
        <v>0</v>
      </c>
      <c r="I91" s="1">
        <f>Table134567[[#This Row],[مبيعات جدول 5% ]]*5%</f>
        <v>0</v>
      </c>
      <c r="K91" s="1">
        <f>Table134567[[#This Row],[مبيعات محلية 14%]]+Table134567[[#This Row],[مبيعات معفية]]+Table134567[[#This Row],[مبيعات جدول 5% ]]+Table134567[[#This Row],[مبيعات تصدير]]</f>
        <v>0</v>
      </c>
      <c r="M91" s="1">
        <f>Table134567[[#This Row],[مبيعات محلية 14%]]*14%</f>
        <v>0</v>
      </c>
      <c r="P91" s="1">
        <f>Table134567[[#This Row],[مبيعات محلية 14%]]*14%</f>
        <v>0</v>
      </c>
      <c r="Q91" s="1">
        <f>Table134567[[#This Row],[مشتريات محلية 14%]]+Table134567[[#This Row],[مشتريات معفية]]+Table134567[[#This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6</v>
      </c>
      <c r="F92" s="1">
        <f>Table134567[[#This Row],[مبيعات محلية 14%]]*14%</f>
        <v>0</v>
      </c>
      <c r="I92" s="1">
        <f>Table134567[[#This Row],[مبيعات جدول 5% ]]*5%</f>
        <v>0</v>
      </c>
      <c r="K92" s="1">
        <f>Table134567[[#This Row],[مبيعات محلية 14%]]+Table134567[[#This Row],[مبيعات معفية]]+Table134567[[#This Row],[مبيعات جدول 5% ]]+Table134567[[#This Row],[مبيعات تصدير]]</f>
        <v>0</v>
      </c>
      <c r="M92" s="1">
        <f>Table134567[[#This Row],[مبيعات محلية 14%]]*14%</f>
        <v>0</v>
      </c>
      <c r="P92" s="1">
        <f>Table134567[[#This Row],[مبيعات محلية 14%]]*14%</f>
        <v>0</v>
      </c>
      <c r="Q92" s="1">
        <f>Table134567[[#This Row],[مشتريات محلية 14%]]+Table134567[[#This Row],[مشتريات معفية]]+Table134567[[#This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6</v>
      </c>
      <c r="F93" s="1">
        <f>Table134567[[#This Row],[مبيعات محلية 14%]]*14%</f>
        <v>0</v>
      </c>
      <c r="I93" s="1">
        <f>Table134567[[#This Row],[مبيعات جدول 5% ]]*5%</f>
        <v>0</v>
      </c>
      <c r="K93" s="1">
        <f>Table134567[[#This Row],[مبيعات محلية 14%]]+Table134567[[#This Row],[مبيعات معفية]]+Table134567[[#This Row],[مبيعات جدول 5% ]]+Table134567[[#This Row],[مبيعات تصدير]]</f>
        <v>0</v>
      </c>
      <c r="M93" s="1">
        <f>Table134567[[#This Row],[مبيعات محلية 14%]]*14%</f>
        <v>0</v>
      </c>
      <c r="P93" s="1">
        <f>Table134567[[#This Row],[مبيعات محلية 14%]]*14%</f>
        <v>0</v>
      </c>
      <c r="Q93" s="1">
        <f>Table134567[[#This Row],[مشتريات محلية 14%]]+Table134567[[#This Row],[مشتريات معفية]]+Table134567[[#This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6</v>
      </c>
      <c r="F94" s="1">
        <f>Table134567[[#This Row],[مبيعات محلية 14%]]*14%</f>
        <v>0</v>
      </c>
      <c r="I94" s="1">
        <f>Table134567[[#This Row],[مبيعات جدول 5% ]]*5%</f>
        <v>0</v>
      </c>
      <c r="K94" s="1">
        <f>Table134567[[#This Row],[مبيعات محلية 14%]]+Table134567[[#This Row],[مبيعات معفية]]+Table134567[[#This Row],[مبيعات جدول 5% ]]+Table134567[[#This Row],[مبيعات تصدير]]</f>
        <v>0</v>
      </c>
      <c r="M94" s="1">
        <f>Table134567[[#This Row],[مبيعات محلية 14%]]*14%</f>
        <v>0</v>
      </c>
      <c r="P94" s="1">
        <f>Table134567[[#This Row],[مبيعات محلية 14%]]*14%</f>
        <v>0</v>
      </c>
      <c r="Q94" s="1">
        <f>Table134567[[#This Row],[مشتريات محلية 14%]]+Table134567[[#This Row],[مشتريات معفية]]+Table134567[[#This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6</v>
      </c>
      <c r="F95" s="1">
        <f>Table134567[[#This Row],[مبيعات محلية 14%]]*14%</f>
        <v>0</v>
      </c>
      <c r="I95" s="1">
        <f>Table134567[[#This Row],[مبيعات جدول 5% ]]*5%</f>
        <v>0</v>
      </c>
      <c r="K95" s="1">
        <f>Table134567[[#This Row],[مبيعات محلية 14%]]+Table134567[[#This Row],[مبيعات معفية]]+Table134567[[#This Row],[مبيعات جدول 5% ]]+Table134567[[#This Row],[مبيعات تصدير]]</f>
        <v>0</v>
      </c>
      <c r="M95" s="1">
        <f>Table134567[[#This Row],[مبيعات محلية 14%]]*14%</f>
        <v>0</v>
      </c>
      <c r="P95" s="1">
        <f>Table134567[[#This Row],[مبيعات محلية 14%]]*14%</f>
        <v>0</v>
      </c>
      <c r="Q95" s="1">
        <f>Table134567[[#This Row],[مشتريات محلية 14%]]+Table134567[[#This Row],[مشتريات معفية]]+Table134567[[#This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6</v>
      </c>
      <c r="F96" s="1">
        <f>Table134567[[#This Row],[مبيعات محلية 14%]]*14%</f>
        <v>0</v>
      </c>
      <c r="I96" s="1">
        <f>Table134567[[#This Row],[مبيعات جدول 5% ]]*5%</f>
        <v>0</v>
      </c>
      <c r="K96" s="1">
        <f>Table134567[[#This Row],[مبيعات محلية 14%]]+Table134567[[#This Row],[مبيعات معفية]]+Table134567[[#This Row],[مبيعات جدول 5% ]]+Table134567[[#This Row],[مبيعات تصدير]]</f>
        <v>0</v>
      </c>
      <c r="M96" s="1">
        <f>Table134567[[#This Row],[مبيعات محلية 14%]]*14%</f>
        <v>0</v>
      </c>
      <c r="P96" s="1">
        <f>Table134567[[#This Row],[مبيعات محلية 14%]]*14%</f>
        <v>0</v>
      </c>
      <c r="Q96" s="1">
        <f>Table134567[[#This Row],[مشتريات محلية 14%]]+Table134567[[#This Row],[مشتريات معفية]]+Table134567[[#This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6</v>
      </c>
      <c r="F97" s="1">
        <f>Table134567[[#This Row],[مبيعات محلية 14%]]*14%</f>
        <v>0</v>
      </c>
      <c r="I97" s="1">
        <f>Table134567[[#This Row],[مبيعات جدول 5% ]]*5%</f>
        <v>0</v>
      </c>
      <c r="K97" s="1">
        <f>Table134567[[#This Row],[مبيعات محلية 14%]]+Table134567[[#This Row],[مبيعات معفية]]+Table134567[[#This Row],[مبيعات جدول 5% ]]+Table134567[[#This Row],[مبيعات تصدير]]</f>
        <v>0</v>
      </c>
      <c r="M97" s="1">
        <f>Table134567[[#This Row],[مبيعات محلية 14%]]*14%</f>
        <v>0</v>
      </c>
      <c r="P97" s="1">
        <f>Table134567[[#This Row],[مبيعات محلية 14%]]*14%</f>
        <v>0</v>
      </c>
      <c r="Q97" s="1">
        <f>Table134567[[#This Row],[مشتريات محلية 14%]]+Table134567[[#This Row],[مشتريات معفية]]+Table134567[[#This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6</v>
      </c>
      <c r="F98" s="1">
        <f>Table134567[[#This Row],[مبيعات محلية 14%]]*14%</f>
        <v>0</v>
      </c>
      <c r="I98" s="1">
        <f>Table134567[[#This Row],[مبيعات جدول 5% ]]*5%</f>
        <v>0</v>
      </c>
      <c r="K98" s="1">
        <f>Table134567[[#This Row],[مبيعات محلية 14%]]+Table134567[[#This Row],[مبيعات معفية]]+Table134567[[#This Row],[مبيعات جدول 5% ]]+Table134567[[#This Row],[مبيعات تصدير]]</f>
        <v>0</v>
      </c>
      <c r="M98" s="1">
        <f>Table134567[[#This Row],[مبيعات محلية 14%]]*14%</f>
        <v>0</v>
      </c>
      <c r="P98" s="1">
        <f>Table134567[[#This Row],[مبيعات محلية 14%]]*14%</f>
        <v>0</v>
      </c>
      <c r="Q98" s="1">
        <f>Table134567[[#This Row],[مشتريات محلية 14%]]+Table134567[[#This Row],[مشتريات معفية]]+Table134567[[#This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6</v>
      </c>
      <c r="F99" s="1">
        <f>Table134567[[#This Row],[مبيعات محلية 14%]]*14%</f>
        <v>0</v>
      </c>
      <c r="I99" s="1">
        <f>Table134567[[#This Row],[مبيعات جدول 5% ]]*5%</f>
        <v>0</v>
      </c>
      <c r="K99" s="1">
        <f>Table134567[[#This Row],[مبيعات محلية 14%]]+Table134567[[#This Row],[مبيعات معفية]]+Table134567[[#This Row],[مبيعات جدول 5% ]]+Table134567[[#This Row],[مبيعات تصدير]]</f>
        <v>0</v>
      </c>
      <c r="M99" s="1">
        <f>Table134567[[#This Row],[مبيعات محلية 14%]]*14%</f>
        <v>0</v>
      </c>
      <c r="P99" s="1">
        <f>Table134567[[#This Row],[مبيعات محلية 14%]]*14%</f>
        <v>0</v>
      </c>
      <c r="Q99" s="1">
        <f>Table134567[[#This Row],[مشتريات محلية 14%]]+Table134567[[#This Row],[مشتريات معفية]]+Table134567[[#This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6</v>
      </c>
      <c r="F100" s="1">
        <f>Table134567[[#This Row],[مبيعات محلية 14%]]*14%</f>
        <v>0</v>
      </c>
      <c r="I100" s="1">
        <f>Table134567[[#This Row],[مبيعات جدول 5% ]]*5%</f>
        <v>0</v>
      </c>
      <c r="K100" s="1">
        <f>Table134567[[#This Row],[مبيعات محلية 14%]]+Table134567[[#This Row],[مبيعات معفية]]+Table134567[[#This Row],[مبيعات جدول 5% ]]+Table134567[[#This Row],[مبيعات تصدير]]</f>
        <v>0</v>
      </c>
      <c r="M100" s="1">
        <f>Table134567[[#This Row],[مبيعات محلية 14%]]*14%</f>
        <v>0</v>
      </c>
      <c r="P100" s="1">
        <f>Table134567[[#This Row],[مبيعات محلية 14%]]*14%</f>
        <v>0</v>
      </c>
      <c r="Q100" s="1">
        <f>Table134567[[#This Row],[مشتريات محلية 14%]]+Table134567[[#This Row],[مشتريات معفية]]+Table134567[[#This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6</v>
      </c>
      <c r="F101" s="1">
        <f>Table134567[[#This Row],[مبيعات محلية 14%]]*14%</f>
        <v>0</v>
      </c>
      <c r="I101" s="1">
        <f>Table134567[[#This Row],[مبيعات جدول 5% ]]*5%</f>
        <v>0</v>
      </c>
      <c r="K101" s="1">
        <f>Table134567[[#This Row],[مبيعات محلية 14%]]+Table134567[[#This Row],[مبيعات معفية]]+Table134567[[#This Row],[مبيعات جدول 5% ]]+Table134567[[#This Row],[مبيعات تصدير]]</f>
        <v>0</v>
      </c>
      <c r="M101" s="1">
        <f>Table134567[[#This Row],[مبيعات محلية 14%]]*14%</f>
        <v>0</v>
      </c>
      <c r="P101" s="1">
        <f>Table134567[[#This Row],[مبيعات محلية 14%]]*14%</f>
        <v>0</v>
      </c>
      <c r="Q101" s="1">
        <f>Table134567[[#This Row],[مشتريات محلية 14%]]+Table134567[[#This Row],[مشتريات معفية]]+Table134567[[#This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6</v>
      </c>
      <c r="F102" s="1">
        <f>Table134567[[#This Row],[مبيعات محلية 14%]]*14%</f>
        <v>0</v>
      </c>
      <c r="I102" s="1">
        <f>Table134567[[#This Row],[مبيعات جدول 5% ]]*5%</f>
        <v>0</v>
      </c>
      <c r="K102" s="1">
        <f>Table134567[[#This Row],[مبيعات محلية 14%]]+Table134567[[#This Row],[مبيعات معفية]]+Table134567[[#This Row],[مبيعات جدول 5% ]]+Table134567[[#This Row],[مبيعات تصدير]]</f>
        <v>0</v>
      </c>
      <c r="M102" s="1">
        <f>Table134567[[#This Row],[مبيعات محلية 14%]]*14%</f>
        <v>0</v>
      </c>
      <c r="P102" s="1">
        <f>Table134567[[#This Row],[مبيعات محلية 14%]]*14%</f>
        <v>0</v>
      </c>
      <c r="Q102" s="1">
        <f>Table134567[[#This Row],[مشتريات محلية 14%]]+Table134567[[#This Row],[مشتريات معفية]]+Table134567[[#This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6</v>
      </c>
      <c r="F103" s="1">
        <f>Table134567[[#This Row],[مبيعات محلية 14%]]*14%</f>
        <v>0</v>
      </c>
      <c r="I103" s="1">
        <f>Table134567[[#This Row],[مبيعات جدول 5% ]]*5%</f>
        <v>0</v>
      </c>
      <c r="K103" s="1">
        <f>Table134567[[#This Row],[مبيعات محلية 14%]]+Table134567[[#This Row],[مبيعات معفية]]+Table134567[[#This Row],[مبيعات جدول 5% ]]+Table134567[[#This Row],[مبيعات تصدير]]</f>
        <v>0</v>
      </c>
      <c r="M103" s="1">
        <f>Table134567[[#This Row],[مبيعات محلية 14%]]*14%</f>
        <v>0</v>
      </c>
      <c r="P103" s="1">
        <f>Table134567[[#This Row],[مبيعات محلية 14%]]*14%</f>
        <v>0</v>
      </c>
      <c r="Q103" s="1">
        <f>Table134567[[#This Row],[مشتريات محلية 14%]]+Table134567[[#This Row],[مشتريات معفية]]+Table134567[[#This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6</v>
      </c>
      <c r="F104" s="1">
        <f>Table134567[[#This Row],[مبيعات محلية 14%]]*14%</f>
        <v>0</v>
      </c>
      <c r="I104" s="1">
        <f>Table134567[[#This Row],[مبيعات جدول 5% ]]*5%</f>
        <v>0</v>
      </c>
      <c r="K104" s="1">
        <f>Table134567[[#This Row],[مبيعات محلية 14%]]+Table134567[[#This Row],[مبيعات معفية]]+Table134567[[#This Row],[مبيعات جدول 5% ]]+Table134567[[#This Row],[مبيعات تصدير]]</f>
        <v>0</v>
      </c>
      <c r="M104" s="1">
        <f>Table134567[[#This Row],[مبيعات محلية 14%]]*14%</f>
        <v>0</v>
      </c>
      <c r="P104" s="1">
        <f>Table134567[[#This Row],[مبيعات محلية 14%]]*14%</f>
        <v>0</v>
      </c>
      <c r="Q104" s="1">
        <f>Table134567[[#This Row],[مشتريات محلية 14%]]+Table134567[[#This Row],[مشتريات معفية]]+Table134567[[#This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6</v>
      </c>
      <c r="F105" s="1">
        <f>Table134567[[#This Row],[مبيعات محلية 14%]]*14%</f>
        <v>0</v>
      </c>
      <c r="I105" s="1">
        <f>Table134567[[#This Row],[مبيعات جدول 5% ]]*5%</f>
        <v>0</v>
      </c>
      <c r="K105" s="1">
        <f>Table134567[[#This Row],[مبيعات محلية 14%]]+Table134567[[#This Row],[مبيعات معفية]]+Table134567[[#This Row],[مبيعات جدول 5% ]]+Table134567[[#This Row],[مبيعات تصدير]]</f>
        <v>0</v>
      </c>
      <c r="M105" s="1">
        <f>Table134567[[#This Row],[مبيعات محلية 14%]]*14%</f>
        <v>0</v>
      </c>
      <c r="P105" s="1">
        <f>Table134567[[#This Row],[مبيعات محلية 14%]]*14%</f>
        <v>0</v>
      </c>
      <c r="Q105" s="1">
        <f>Table134567[[#This Row],[مشتريات محلية 14%]]+Table134567[[#This Row],[مشتريات معفية]]+Table134567[[#This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6</v>
      </c>
      <c r="F106" s="1">
        <f>Table134567[[#This Row],[مبيعات محلية 14%]]*14%</f>
        <v>0</v>
      </c>
      <c r="I106" s="1">
        <f>Table134567[[#This Row],[مبيعات جدول 5% ]]*5%</f>
        <v>0</v>
      </c>
      <c r="K106" s="1">
        <f>Table134567[[#This Row],[مبيعات محلية 14%]]+Table134567[[#This Row],[مبيعات معفية]]+Table134567[[#This Row],[مبيعات جدول 5% ]]+Table134567[[#This Row],[مبيعات تصدير]]</f>
        <v>0</v>
      </c>
      <c r="M106" s="1">
        <f>Table134567[[#This Row],[مبيعات محلية 14%]]*14%</f>
        <v>0</v>
      </c>
      <c r="P106" s="1">
        <f>Table134567[[#This Row],[مبيعات محلية 14%]]*14%</f>
        <v>0</v>
      </c>
      <c r="Q106" s="1">
        <f>Table134567[[#This Row],[مشتريات محلية 14%]]+Table134567[[#This Row],[مشتريات معفية]]+Table134567[[#This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6</v>
      </c>
      <c r="F107" s="1">
        <f>Table134567[[#This Row],[مبيعات محلية 14%]]*14%</f>
        <v>0</v>
      </c>
      <c r="I107" s="1">
        <f>Table134567[[#This Row],[مبيعات جدول 5% ]]*5%</f>
        <v>0</v>
      </c>
      <c r="K107" s="1">
        <f>Table134567[[#This Row],[مبيعات محلية 14%]]+Table134567[[#This Row],[مبيعات معفية]]+Table134567[[#This Row],[مبيعات جدول 5% ]]+Table134567[[#This Row],[مبيعات تصدير]]</f>
        <v>0</v>
      </c>
      <c r="M107" s="1">
        <f>Table134567[[#This Row],[مبيعات محلية 14%]]*14%</f>
        <v>0</v>
      </c>
      <c r="P107" s="1">
        <f>Table134567[[#This Row],[مبيعات محلية 14%]]*14%</f>
        <v>0</v>
      </c>
      <c r="Q107" s="1">
        <f>Table134567[[#This Row],[مشتريات محلية 14%]]+Table134567[[#This Row],[مشتريات معفية]]+Table134567[[#This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6</v>
      </c>
      <c r="F108" s="1">
        <f>Table134567[[#This Row],[مبيعات محلية 14%]]*14%</f>
        <v>0</v>
      </c>
      <c r="I108" s="1">
        <f>Table134567[[#This Row],[مبيعات جدول 5% ]]*5%</f>
        <v>0</v>
      </c>
      <c r="K108" s="1">
        <f>Table134567[[#This Row],[مبيعات محلية 14%]]+Table134567[[#This Row],[مبيعات معفية]]+Table134567[[#This Row],[مبيعات جدول 5% ]]+Table134567[[#This Row],[مبيعات تصدير]]</f>
        <v>0</v>
      </c>
      <c r="M108" s="1">
        <f>Table134567[[#This Row],[مبيعات محلية 14%]]*14%</f>
        <v>0</v>
      </c>
      <c r="P108" s="1">
        <f>Table134567[[#This Row],[مبيعات محلية 14%]]*14%</f>
        <v>0</v>
      </c>
      <c r="Q108" s="1">
        <f>Table134567[[#This Row],[مشتريات محلية 14%]]+Table134567[[#This Row],[مشتريات معفية]]+Table134567[[#This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6</v>
      </c>
      <c r="F109" s="1">
        <f>Table134567[[#This Row],[مبيعات محلية 14%]]*14%</f>
        <v>0</v>
      </c>
      <c r="I109" s="1">
        <f>Table134567[[#This Row],[مبيعات جدول 5% ]]*5%</f>
        <v>0</v>
      </c>
      <c r="K109" s="1">
        <f>Table134567[[#This Row],[مبيعات محلية 14%]]+Table134567[[#This Row],[مبيعات معفية]]+Table134567[[#This Row],[مبيعات جدول 5% ]]+Table134567[[#This Row],[مبيعات تصدير]]</f>
        <v>0</v>
      </c>
      <c r="M109" s="1">
        <f>Table134567[[#This Row],[مبيعات محلية 14%]]*14%</f>
        <v>0</v>
      </c>
      <c r="P109" s="1">
        <f>Table134567[[#This Row],[مبيعات محلية 14%]]*14%</f>
        <v>0</v>
      </c>
      <c r="Q109" s="1">
        <f>Table134567[[#This Row],[مشتريات محلية 14%]]+Table134567[[#This Row],[مشتريات معفية]]+Table134567[[#This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6</v>
      </c>
      <c r="F110" s="1">
        <f>Table134567[[#This Row],[مبيعات محلية 14%]]*14%</f>
        <v>0</v>
      </c>
      <c r="I110" s="1">
        <f>Table134567[[#This Row],[مبيعات جدول 5% ]]*5%</f>
        <v>0</v>
      </c>
      <c r="K110" s="1">
        <f>Table134567[[#This Row],[مبيعات محلية 14%]]+Table134567[[#This Row],[مبيعات معفية]]+Table134567[[#This Row],[مبيعات جدول 5% ]]+Table134567[[#This Row],[مبيعات تصدير]]</f>
        <v>0</v>
      </c>
      <c r="M110" s="1">
        <f>Table134567[[#This Row],[مبيعات محلية 14%]]*14%</f>
        <v>0</v>
      </c>
      <c r="P110" s="1">
        <f>Table134567[[#This Row],[مبيعات محلية 14%]]*14%</f>
        <v>0</v>
      </c>
      <c r="Q110" s="1">
        <f>Table134567[[#This Row],[مشتريات محلية 14%]]+Table134567[[#This Row],[مشتريات معفية]]+Table134567[[#This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6</v>
      </c>
      <c r="F111" s="1">
        <f>Table134567[[#This Row],[مبيعات محلية 14%]]*14%</f>
        <v>0</v>
      </c>
      <c r="I111" s="1">
        <f>Table134567[[#This Row],[مبيعات جدول 5% ]]*5%</f>
        <v>0</v>
      </c>
      <c r="K111" s="1">
        <f>Table134567[[#This Row],[مبيعات محلية 14%]]+Table134567[[#This Row],[مبيعات معفية]]+Table134567[[#This Row],[مبيعات جدول 5% ]]+Table134567[[#This Row],[مبيعات تصدير]]</f>
        <v>0</v>
      </c>
      <c r="M111" s="1">
        <f>Table134567[[#This Row],[مبيعات محلية 14%]]*14%</f>
        <v>0</v>
      </c>
      <c r="P111" s="1">
        <f>Table134567[[#This Row],[مبيعات محلية 14%]]*14%</f>
        <v>0</v>
      </c>
      <c r="Q111" s="1">
        <f>Table134567[[#This Row],[مشتريات محلية 14%]]+Table134567[[#This Row],[مشتريات معفية]]+Table134567[[#This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6</v>
      </c>
      <c r="F112" s="1">
        <f>Table134567[[#This Row],[مبيعات محلية 14%]]*14%</f>
        <v>0</v>
      </c>
      <c r="I112" s="1">
        <f>Table134567[[#This Row],[مبيعات جدول 5% ]]*5%</f>
        <v>0</v>
      </c>
      <c r="K112" s="1">
        <f>Table134567[[#This Row],[مبيعات محلية 14%]]+Table134567[[#This Row],[مبيعات معفية]]+Table134567[[#This Row],[مبيعات جدول 5% ]]+Table134567[[#This Row],[مبيعات تصدير]]</f>
        <v>0</v>
      </c>
      <c r="M112" s="1">
        <f>Table134567[[#This Row],[مبيعات محلية 14%]]*14%</f>
        <v>0</v>
      </c>
      <c r="P112" s="1">
        <f>Table134567[[#This Row],[مبيعات محلية 14%]]*14%</f>
        <v>0</v>
      </c>
      <c r="Q112" s="1">
        <f>Table134567[[#This Row],[مشتريات محلية 14%]]+Table134567[[#This Row],[مشتريات معفية]]+Table134567[[#This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6</v>
      </c>
      <c r="F113" s="1">
        <f>Table134567[[#This Row],[مبيعات محلية 14%]]*14%</f>
        <v>0</v>
      </c>
      <c r="I113" s="1">
        <f>Table134567[[#This Row],[مبيعات جدول 5% ]]*5%</f>
        <v>0</v>
      </c>
      <c r="K113" s="1">
        <f>Table134567[[#This Row],[مبيعات محلية 14%]]+Table134567[[#This Row],[مبيعات معفية]]+Table134567[[#This Row],[مبيعات جدول 5% ]]+Table134567[[#This Row],[مبيعات تصدير]]</f>
        <v>0</v>
      </c>
      <c r="M113" s="1">
        <f>Table134567[[#This Row],[مبيعات محلية 14%]]*14%</f>
        <v>0</v>
      </c>
      <c r="P113" s="1">
        <f>Table134567[[#This Row],[مبيعات محلية 14%]]*14%</f>
        <v>0</v>
      </c>
      <c r="Q113" s="1">
        <f>Table134567[[#This Row],[مشتريات محلية 14%]]+Table134567[[#This Row],[مشتريات معفية]]+Table134567[[#This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6</v>
      </c>
      <c r="F114" s="1">
        <f>Table134567[[#This Row],[مبيعات محلية 14%]]*14%</f>
        <v>0</v>
      </c>
      <c r="I114" s="1">
        <f>Table134567[[#This Row],[مبيعات جدول 5% ]]*5%</f>
        <v>0</v>
      </c>
      <c r="K114" s="1">
        <f>Table134567[[#This Row],[مبيعات محلية 14%]]+Table134567[[#This Row],[مبيعات معفية]]+Table134567[[#This Row],[مبيعات جدول 5% ]]+Table134567[[#This Row],[مبيعات تصدير]]</f>
        <v>0</v>
      </c>
      <c r="M114" s="1">
        <f>Table134567[[#This Row],[مبيعات محلية 14%]]*14%</f>
        <v>0</v>
      </c>
      <c r="P114" s="1">
        <f>Table134567[[#This Row],[مبيعات محلية 14%]]*14%</f>
        <v>0</v>
      </c>
      <c r="Q114" s="1">
        <f>Table134567[[#This Row],[مشتريات محلية 14%]]+Table134567[[#This Row],[مشتريات معفية]]+Table134567[[#This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6</v>
      </c>
      <c r="F115" s="1">
        <f>Table134567[[#This Row],[مبيعات محلية 14%]]*14%</f>
        <v>0</v>
      </c>
      <c r="I115" s="1">
        <f>Table134567[[#This Row],[مبيعات جدول 5% ]]*5%</f>
        <v>0</v>
      </c>
      <c r="K115" s="1">
        <f>Table134567[[#This Row],[مبيعات محلية 14%]]+Table134567[[#This Row],[مبيعات معفية]]+Table134567[[#This Row],[مبيعات جدول 5% ]]+Table134567[[#This Row],[مبيعات تصدير]]</f>
        <v>0</v>
      </c>
      <c r="M115" s="1">
        <f>Table134567[[#This Row],[مبيعات محلية 14%]]*14%</f>
        <v>0</v>
      </c>
      <c r="P115" s="1">
        <f>Table134567[[#This Row],[مبيعات محلية 14%]]*14%</f>
        <v>0</v>
      </c>
      <c r="Q115" s="1">
        <f>Table134567[[#This Row],[مشتريات محلية 14%]]+Table134567[[#This Row],[مشتريات معفية]]+Table134567[[#This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6</v>
      </c>
      <c r="F116" s="1">
        <f>Table134567[[#This Row],[مبيعات محلية 14%]]*14%</f>
        <v>0</v>
      </c>
      <c r="I116" s="1">
        <f>Table134567[[#This Row],[مبيعات جدول 5% ]]*5%</f>
        <v>0</v>
      </c>
      <c r="K116" s="1">
        <f>Table134567[[#This Row],[مبيعات محلية 14%]]+Table134567[[#This Row],[مبيعات معفية]]+Table134567[[#This Row],[مبيعات جدول 5% ]]+Table134567[[#This Row],[مبيعات تصدير]]</f>
        <v>0</v>
      </c>
      <c r="M116" s="1">
        <f>Table134567[[#This Row],[مبيعات محلية 14%]]*14%</f>
        <v>0</v>
      </c>
      <c r="P116" s="1">
        <f>Table134567[[#This Row],[مبيعات محلية 14%]]*14%</f>
        <v>0</v>
      </c>
      <c r="Q116" s="1">
        <f>Table134567[[#This Row],[مشتريات محلية 14%]]+Table134567[[#This Row],[مشتريات معفية]]+Table134567[[#This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6</v>
      </c>
      <c r="F117" s="1">
        <f>Table134567[[#This Row],[مبيعات محلية 14%]]*14%</f>
        <v>0</v>
      </c>
      <c r="I117" s="1">
        <f>Table134567[[#This Row],[مبيعات جدول 5% ]]*5%</f>
        <v>0</v>
      </c>
      <c r="K117" s="1">
        <f>Table134567[[#This Row],[مبيعات محلية 14%]]+Table134567[[#This Row],[مبيعات معفية]]+Table134567[[#This Row],[مبيعات جدول 5% ]]+Table134567[[#This Row],[مبيعات تصدير]]</f>
        <v>0</v>
      </c>
      <c r="M117" s="1">
        <f>Table134567[[#This Row],[مبيعات محلية 14%]]*14%</f>
        <v>0</v>
      </c>
      <c r="P117" s="1">
        <f>Table134567[[#This Row],[مبيعات محلية 14%]]*14%</f>
        <v>0</v>
      </c>
      <c r="Q117" s="1">
        <f>Table134567[[#This Row],[مشتريات محلية 14%]]+Table134567[[#This Row],[مشتريات معفية]]+Table134567[[#This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6</v>
      </c>
      <c r="F118" s="1">
        <f>Table134567[[#This Row],[مبيعات محلية 14%]]*14%</f>
        <v>0</v>
      </c>
      <c r="I118" s="1">
        <f>Table134567[[#This Row],[مبيعات جدول 5% ]]*5%</f>
        <v>0</v>
      </c>
      <c r="K118" s="1">
        <f>Table134567[[#This Row],[مبيعات محلية 14%]]+Table134567[[#This Row],[مبيعات معفية]]+Table134567[[#This Row],[مبيعات جدول 5% ]]+Table134567[[#This Row],[مبيعات تصدير]]</f>
        <v>0</v>
      </c>
      <c r="M118" s="1">
        <f>Table134567[[#This Row],[مبيعات محلية 14%]]*14%</f>
        <v>0</v>
      </c>
      <c r="P118" s="1">
        <f>Table134567[[#This Row],[مبيعات محلية 14%]]*14%</f>
        <v>0</v>
      </c>
      <c r="Q118" s="1">
        <f>Table134567[[#This Row],[مشتريات محلية 14%]]+Table134567[[#This Row],[مشتريات معفية]]+Table134567[[#This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6</v>
      </c>
      <c r="F119" s="1">
        <f>Table134567[[#This Row],[مبيعات محلية 14%]]*14%</f>
        <v>0</v>
      </c>
      <c r="I119" s="1">
        <f>Table134567[[#This Row],[مبيعات جدول 5% ]]*5%</f>
        <v>0</v>
      </c>
      <c r="K119" s="1">
        <f>Table134567[[#This Row],[مبيعات محلية 14%]]+Table134567[[#This Row],[مبيعات معفية]]+Table134567[[#This Row],[مبيعات جدول 5% ]]+Table134567[[#This Row],[مبيعات تصدير]]</f>
        <v>0</v>
      </c>
      <c r="M119" s="1">
        <f>Table134567[[#This Row],[مبيعات محلية 14%]]*14%</f>
        <v>0</v>
      </c>
      <c r="P119" s="1">
        <f>Table134567[[#This Row],[مبيعات محلية 14%]]*14%</f>
        <v>0</v>
      </c>
      <c r="Q119" s="1">
        <f>Table134567[[#This Row],[مشتريات محلية 14%]]+Table134567[[#This Row],[مشتريات معفية]]+Table134567[[#This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6</v>
      </c>
      <c r="F120" s="1">
        <f>Table134567[[#This Row],[مبيعات محلية 14%]]*14%</f>
        <v>0</v>
      </c>
      <c r="I120" s="1">
        <f>Table134567[[#This Row],[مبيعات جدول 5% ]]*5%</f>
        <v>0</v>
      </c>
      <c r="K120" s="1">
        <f>Table134567[[#This Row],[مبيعات محلية 14%]]+Table134567[[#This Row],[مبيعات معفية]]+Table134567[[#This Row],[مبيعات جدول 5% ]]+Table134567[[#This Row],[مبيعات تصدير]]</f>
        <v>0</v>
      </c>
      <c r="M120" s="1">
        <f>Table134567[[#This Row],[مبيعات محلية 14%]]*14%</f>
        <v>0</v>
      </c>
      <c r="P120" s="1">
        <f>Table134567[[#This Row],[مبيعات محلية 14%]]*14%</f>
        <v>0</v>
      </c>
      <c r="Q120" s="1">
        <f>Table134567[[#This Row],[مشتريات محلية 14%]]+Table134567[[#This Row],[مشتريات معفية]]+Table134567[[#This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6</v>
      </c>
      <c r="F121" s="1">
        <f>Table134567[[#This Row],[مبيعات محلية 14%]]*14%</f>
        <v>0</v>
      </c>
      <c r="I121" s="1">
        <f>Table134567[[#This Row],[مبيعات جدول 5% ]]*5%</f>
        <v>0</v>
      </c>
      <c r="K121" s="1">
        <f>Table134567[[#This Row],[مبيعات محلية 14%]]+Table134567[[#This Row],[مبيعات معفية]]+Table134567[[#This Row],[مبيعات جدول 5% ]]+Table134567[[#This Row],[مبيعات تصدير]]</f>
        <v>0</v>
      </c>
      <c r="M121" s="1">
        <f>Table134567[[#This Row],[مبيعات محلية 14%]]*14%</f>
        <v>0</v>
      </c>
      <c r="P121" s="1">
        <f>Table134567[[#This Row],[مبيعات محلية 14%]]*14%</f>
        <v>0</v>
      </c>
      <c r="Q121" s="1">
        <f>Table134567[[#This Row],[مشتريات محلية 14%]]+Table134567[[#This Row],[مشتريات معفية]]+Table134567[[#This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6</v>
      </c>
      <c r="F122" s="1">
        <f>Table134567[[#This Row],[مبيعات محلية 14%]]*14%</f>
        <v>0</v>
      </c>
      <c r="I122" s="1">
        <f>Table134567[[#This Row],[مبيعات جدول 5% ]]*5%</f>
        <v>0</v>
      </c>
      <c r="K122" s="1">
        <f>Table134567[[#This Row],[مبيعات محلية 14%]]+Table134567[[#This Row],[مبيعات معفية]]+Table134567[[#This Row],[مبيعات جدول 5% ]]+Table134567[[#This Row],[مبيعات تصدير]]</f>
        <v>0</v>
      </c>
      <c r="M122" s="1">
        <f>Table134567[[#This Row],[مبيعات محلية 14%]]*14%</f>
        <v>0</v>
      </c>
      <c r="P122" s="1">
        <f>Table134567[[#This Row],[مبيعات محلية 14%]]*14%</f>
        <v>0</v>
      </c>
      <c r="Q122" s="1">
        <f>Table134567[[#This Row],[مشتريات محلية 14%]]+Table134567[[#This Row],[مشتريات معفية]]+Table134567[[#This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6</v>
      </c>
      <c r="F123" s="1">
        <f>Table134567[[#This Row],[مبيعات محلية 14%]]*14%</f>
        <v>0</v>
      </c>
      <c r="I123" s="1">
        <f>Table134567[[#This Row],[مبيعات جدول 5% ]]*5%</f>
        <v>0</v>
      </c>
      <c r="K123" s="1">
        <f>Table134567[[#This Row],[مبيعات محلية 14%]]+Table134567[[#This Row],[مبيعات معفية]]+Table134567[[#This Row],[مبيعات جدول 5% ]]+Table134567[[#This Row],[مبيعات تصدير]]</f>
        <v>0</v>
      </c>
      <c r="M123" s="1">
        <f>Table134567[[#This Row],[مبيعات محلية 14%]]*14%</f>
        <v>0</v>
      </c>
      <c r="P123" s="1">
        <f>Table134567[[#This Row],[مبيعات محلية 14%]]*14%</f>
        <v>0</v>
      </c>
      <c r="Q123" s="1">
        <f>Table134567[[#This Row],[مشتريات محلية 14%]]+Table134567[[#This Row],[مشتريات معفية]]+Table134567[[#This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6</v>
      </c>
      <c r="F124" s="1">
        <f>Table134567[[#This Row],[مبيعات محلية 14%]]*14%</f>
        <v>0</v>
      </c>
      <c r="I124" s="1">
        <f>Table134567[[#This Row],[مبيعات جدول 5% ]]*5%</f>
        <v>0</v>
      </c>
      <c r="K124" s="1">
        <f>Table134567[[#This Row],[مبيعات محلية 14%]]+Table134567[[#This Row],[مبيعات معفية]]+Table134567[[#This Row],[مبيعات جدول 5% ]]+Table134567[[#This Row],[مبيعات تصدير]]</f>
        <v>0</v>
      </c>
      <c r="M124" s="1">
        <f>Table134567[[#This Row],[مبيعات محلية 14%]]*14%</f>
        <v>0</v>
      </c>
      <c r="P124" s="1">
        <f>Table134567[[#This Row],[مبيعات محلية 14%]]*14%</f>
        <v>0</v>
      </c>
      <c r="Q124" s="1">
        <f>Table134567[[#This Row],[مشتريات محلية 14%]]+Table134567[[#This Row],[مشتريات معفية]]+Table134567[[#This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6</v>
      </c>
      <c r="F125" s="1">
        <f>Table134567[[#This Row],[مبيعات محلية 14%]]*14%</f>
        <v>0</v>
      </c>
      <c r="I125" s="1">
        <f>Table134567[[#This Row],[مبيعات جدول 5% ]]*5%</f>
        <v>0</v>
      </c>
      <c r="K125" s="1">
        <f>Table134567[[#This Row],[مبيعات محلية 14%]]+Table134567[[#This Row],[مبيعات معفية]]+Table134567[[#This Row],[مبيعات جدول 5% ]]+Table134567[[#This Row],[مبيعات تصدير]]</f>
        <v>0</v>
      </c>
      <c r="M125" s="1">
        <f>Table134567[[#This Row],[مبيعات محلية 14%]]*14%</f>
        <v>0</v>
      </c>
      <c r="P125" s="1">
        <f>Table134567[[#This Row],[مبيعات محلية 14%]]*14%</f>
        <v>0</v>
      </c>
      <c r="Q125" s="1">
        <f>Table134567[[#This Row],[مشتريات محلية 14%]]+Table134567[[#This Row],[مشتريات معفية]]+Table134567[[#This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6</v>
      </c>
      <c r="F126" s="1">
        <f>Table134567[[#This Row],[مبيعات محلية 14%]]*14%</f>
        <v>0</v>
      </c>
      <c r="I126" s="1">
        <f>Table134567[[#This Row],[مبيعات جدول 5% ]]*5%</f>
        <v>0</v>
      </c>
      <c r="K126" s="1">
        <f>Table134567[[#This Row],[مبيعات محلية 14%]]+Table134567[[#This Row],[مبيعات معفية]]+Table134567[[#This Row],[مبيعات جدول 5% ]]+Table134567[[#This Row],[مبيعات تصدير]]</f>
        <v>0</v>
      </c>
      <c r="M126" s="1">
        <f>Table134567[[#This Row],[مبيعات محلية 14%]]*14%</f>
        <v>0</v>
      </c>
      <c r="P126" s="1">
        <f>Table134567[[#This Row],[مبيعات محلية 14%]]*14%</f>
        <v>0</v>
      </c>
      <c r="Q126" s="1">
        <f>Table134567[[#This Row],[مشتريات محلية 14%]]+Table134567[[#This Row],[مشتريات معفية]]+Table134567[[#This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6</v>
      </c>
      <c r="F127" s="1">
        <f>Table134567[[#This Row],[مبيعات محلية 14%]]*14%</f>
        <v>0</v>
      </c>
      <c r="I127" s="1">
        <f>Table134567[[#This Row],[مبيعات جدول 5% ]]*5%</f>
        <v>0</v>
      </c>
      <c r="K127" s="1">
        <f>Table134567[[#This Row],[مبيعات محلية 14%]]+Table134567[[#This Row],[مبيعات معفية]]+Table134567[[#This Row],[مبيعات جدول 5% ]]+Table134567[[#This Row],[مبيعات تصدير]]</f>
        <v>0</v>
      </c>
      <c r="M127" s="1">
        <f>Table134567[[#This Row],[مبيعات محلية 14%]]*14%</f>
        <v>0</v>
      </c>
      <c r="P127" s="1">
        <f>Table134567[[#This Row],[مبيعات محلية 14%]]*14%</f>
        <v>0</v>
      </c>
      <c r="Q127" s="1">
        <f>Table134567[[#This Row],[مشتريات محلية 14%]]+Table134567[[#This Row],[مشتريات معفية]]+Table134567[[#This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6</v>
      </c>
      <c r="F128" s="1">
        <f>Table134567[[#This Row],[مبيعات محلية 14%]]*14%</f>
        <v>0</v>
      </c>
      <c r="I128" s="1">
        <f>Table134567[[#This Row],[مبيعات جدول 5% ]]*5%</f>
        <v>0</v>
      </c>
      <c r="K128" s="1">
        <f>Table134567[[#This Row],[مبيعات محلية 14%]]+Table134567[[#This Row],[مبيعات معفية]]+Table134567[[#This Row],[مبيعات جدول 5% ]]+Table134567[[#This Row],[مبيعات تصدير]]</f>
        <v>0</v>
      </c>
      <c r="M128" s="1">
        <f>Table134567[[#This Row],[مبيعات محلية 14%]]*14%</f>
        <v>0</v>
      </c>
      <c r="P128" s="1">
        <f>Table134567[[#This Row],[مبيعات محلية 14%]]*14%</f>
        <v>0</v>
      </c>
      <c r="Q128" s="1">
        <f>Table134567[[#This Row],[مشتريات محلية 14%]]+Table134567[[#This Row],[مشتريات معفية]]+Table134567[[#This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6</v>
      </c>
      <c r="F129" s="1">
        <f>Table134567[[#This Row],[مبيعات محلية 14%]]*14%</f>
        <v>0</v>
      </c>
      <c r="I129" s="1">
        <f>Table134567[[#This Row],[مبيعات جدول 5% ]]*5%</f>
        <v>0</v>
      </c>
      <c r="K129" s="1">
        <f>Table134567[[#This Row],[مبيعات محلية 14%]]+Table134567[[#This Row],[مبيعات معفية]]+Table134567[[#This Row],[مبيعات جدول 5% ]]+Table134567[[#This Row],[مبيعات تصدير]]</f>
        <v>0</v>
      </c>
      <c r="M129" s="1">
        <f>Table134567[[#This Row],[مبيعات محلية 14%]]*14%</f>
        <v>0</v>
      </c>
      <c r="P129" s="1">
        <f>Table134567[[#This Row],[مبيعات محلية 14%]]*14%</f>
        <v>0</v>
      </c>
      <c r="Q129" s="1">
        <f>Table134567[[#This Row],[مشتريات محلية 14%]]+Table134567[[#This Row],[مشتريات معفية]]+Table134567[[#This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6</v>
      </c>
      <c r="F130" s="1">
        <f>Table134567[[#This Row],[مبيعات محلية 14%]]*14%</f>
        <v>0</v>
      </c>
      <c r="I130" s="1">
        <f>Table134567[[#This Row],[مبيعات جدول 5% ]]*5%</f>
        <v>0</v>
      </c>
      <c r="K130" s="1">
        <f>Table134567[[#This Row],[مبيعات محلية 14%]]+Table134567[[#This Row],[مبيعات معفية]]+Table134567[[#This Row],[مبيعات جدول 5% ]]+Table134567[[#This Row],[مبيعات تصدير]]</f>
        <v>0</v>
      </c>
      <c r="M130" s="1">
        <f>Table134567[[#This Row],[مبيعات محلية 14%]]*14%</f>
        <v>0</v>
      </c>
      <c r="P130" s="1">
        <f>Table134567[[#This Row],[مبيعات محلية 14%]]*14%</f>
        <v>0</v>
      </c>
      <c r="Q130" s="1">
        <f>Table134567[[#This Row],[مشتريات محلية 14%]]+Table134567[[#This Row],[مشتريات معفية]]+Table134567[[#This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6</v>
      </c>
      <c r="F131" s="1">
        <f>Table134567[[#This Row],[مبيعات محلية 14%]]*14%</f>
        <v>0</v>
      </c>
      <c r="I131" s="1">
        <f>Table134567[[#This Row],[مبيعات جدول 5% ]]*5%</f>
        <v>0</v>
      </c>
      <c r="K131" s="1">
        <f>Table134567[[#This Row],[مبيعات محلية 14%]]+Table134567[[#This Row],[مبيعات معفية]]+Table134567[[#This Row],[مبيعات جدول 5% ]]+Table134567[[#This Row],[مبيعات تصدير]]</f>
        <v>0</v>
      </c>
      <c r="M131" s="1">
        <f>Table134567[[#This Row],[مبيعات محلية 14%]]*14%</f>
        <v>0</v>
      </c>
      <c r="P131" s="1">
        <f>Table134567[[#This Row],[مبيعات محلية 14%]]*14%</f>
        <v>0</v>
      </c>
      <c r="Q131" s="1">
        <f>Table134567[[#This Row],[مشتريات محلية 14%]]+Table134567[[#This Row],[مشتريات معفية]]+Table134567[[#This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6</v>
      </c>
      <c r="F132" s="1">
        <f>Table134567[[#This Row],[مبيعات محلية 14%]]*14%</f>
        <v>0</v>
      </c>
      <c r="I132" s="1">
        <f>Table134567[[#This Row],[مبيعات جدول 5% ]]*5%</f>
        <v>0</v>
      </c>
      <c r="K132" s="1">
        <f>Table134567[[#This Row],[مبيعات محلية 14%]]+Table134567[[#This Row],[مبيعات معفية]]+Table134567[[#This Row],[مبيعات جدول 5% ]]+Table134567[[#This Row],[مبيعات تصدير]]</f>
        <v>0</v>
      </c>
      <c r="M132" s="1">
        <f>Table134567[[#This Row],[مبيعات محلية 14%]]*14%</f>
        <v>0</v>
      </c>
      <c r="P132" s="1">
        <f>Table134567[[#This Row],[مبيعات محلية 14%]]*14%</f>
        <v>0</v>
      </c>
      <c r="Q132" s="1">
        <f>Table134567[[#This Row],[مشتريات محلية 14%]]+Table134567[[#This Row],[مشتريات معفية]]+Table134567[[#This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6</v>
      </c>
      <c r="F133" s="1">
        <f>Table134567[[#This Row],[مبيعات محلية 14%]]*14%</f>
        <v>0</v>
      </c>
      <c r="I133" s="1">
        <f>Table134567[[#This Row],[مبيعات جدول 5% ]]*5%</f>
        <v>0</v>
      </c>
      <c r="K133" s="1">
        <f>Table134567[[#This Row],[مبيعات محلية 14%]]+Table134567[[#This Row],[مبيعات معفية]]+Table134567[[#This Row],[مبيعات جدول 5% ]]+Table134567[[#This Row],[مبيعات تصدير]]</f>
        <v>0</v>
      </c>
      <c r="M133" s="1">
        <f>Table134567[[#This Row],[مبيعات محلية 14%]]*14%</f>
        <v>0</v>
      </c>
      <c r="P133" s="1">
        <f>Table134567[[#This Row],[مبيعات محلية 14%]]*14%</f>
        <v>0</v>
      </c>
      <c r="Q133" s="1">
        <f>Table134567[[#This Row],[مشتريات محلية 14%]]+Table134567[[#This Row],[مشتريات معفية]]+Table134567[[#This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6</v>
      </c>
      <c r="F134" s="1">
        <f>Table134567[[#This Row],[مبيعات محلية 14%]]*14%</f>
        <v>0</v>
      </c>
      <c r="I134" s="1">
        <f>Table134567[[#This Row],[مبيعات جدول 5% ]]*5%</f>
        <v>0</v>
      </c>
      <c r="K134" s="1">
        <f>Table134567[[#This Row],[مبيعات محلية 14%]]+Table134567[[#This Row],[مبيعات معفية]]+Table134567[[#This Row],[مبيعات جدول 5% ]]+Table134567[[#This Row],[مبيعات تصدير]]</f>
        <v>0</v>
      </c>
      <c r="M134" s="1">
        <f>Table134567[[#This Row],[مبيعات محلية 14%]]*14%</f>
        <v>0</v>
      </c>
      <c r="P134" s="1">
        <f>Table134567[[#This Row],[مبيعات محلية 14%]]*14%</f>
        <v>0</v>
      </c>
      <c r="Q134" s="1">
        <f>Table134567[[#This Row],[مشتريات محلية 14%]]+Table134567[[#This Row],[مشتريات معفية]]+Table134567[[#This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6</v>
      </c>
      <c r="F135" s="1">
        <f>Table134567[[#This Row],[مبيعات محلية 14%]]*14%</f>
        <v>0</v>
      </c>
      <c r="I135" s="1">
        <f>Table134567[[#This Row],[مبيعات جدول 5% ]]*5%</f>
        <v>0</v>
      </c>
      <c r="K135" s="1">
        <f>Table134567[[#This Row],[مبيعات محلية 14%]]+Table134567[[#This Row],[مبيعات معفية]]+Table134567[[#This Row],[مبيعات جدول 5% ]]+Table134567[[#This Row],[مبيعات تصدير]]</f>
        <v>0</v>
      </c>
      <c r="M135" s="1">
        <f>Table134567[[#This Row],[مبيعات محلية 14%]]*14%</f>
        <v>0</v>
      </c>
      <c r="P135" s="1">
        <f>Table134567[[#This Row],[مبيعات محلية 14%]]*14%</f>
        <v>0</v>
      </c>
      <c r="Q135" s="1">
        <f>Table134567[[#This Row],[مشتريات محلية 14%]]+Table134567[[#This Row],[مشتريات معفية]]+Table134567[[#This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6</v>
      </c>
      <c r="F136" s="1">
        <f>Table134567[[#This Row],[مبيعات محلية 14%]]*14%</f>
        <v>0</v>
      </c>
      <c r="I136" s="1">
        <f>Table134567[[#This Row],[مبيعات جدول 5% ]]*5%</f>
        <v>0</v>
      </c>
      <c r="K136" s="1">
        <f>Table134567[[#This Row],[مبيعات محلية 14%]]+Table134567[[#This Row],[مبيعات معفية]]+Table134567[[#This Row],[مبيعات جدول 5% ]]+Table134567[[#This Row],[مبيعات تصدير]]</f>
        <v>0</v>
      </c>
      <c r="M136" s="1">
        <f>Table134567[[#This Row],[مبيعات محلية 14%]]*14%</f>
        <v>0</v>
      </c>
      <c r="P136" s="1">
        <f>Table134567[[#This Row],[مبيعات محلية 14%]]*14%</f>
        <v>0</v>
      </c>
      <c r="Q136" s="1">
        <f>Table134567[[#This Row],[مشتريات محلية 14%]]+Table134567[[#This Row],[مشتريات معفية]]+Table134567[[#This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6</v>
      </c>
      <c r="F137" s="1">
        <f>Table134567[[#This Row],[مبيعات محلية 14%]]*14%</f>
        <v>0</v>
      </c>
      <c r="I137" s="1">
        <f>Table134567[[#This Row],[مبيعات جدول 5% ]]*5%</f>
        <v>0</v>
      </c>
      <c r="K137" s="1">
        <f>Table134567[[#This Row],[مبيعات محلية 14%]]+Table134567[[#This Row],[مبيعات معفية]]+Table134567[[#This Row],[مبيعات جدول 5% ]]+Table134567[[#This Row],[مبيعات تصدير]]</f>
        <v>0</v>
      </c>
      <c r="M137" s="1">
        <f>Table134567[[#This Row],[مبيعات محلية 14%]]*14%</f>
        <v>0</v>
      </c>
      <c r="P137" s="1">
        <f>Table134567[[#This Row],[مبيعات محلية 14%]]*14%</f>
        <v>0</v>
      </c>
      <c r="Q137" s="1">
        <f>Table134567[[#This Row],[مشتريات محلية 14%]]+Table134567[[#This Row],[مشتريات معفية]]+Table134567[[#This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6</v>
      </c>
      <c r="F138" s="1">
        <f>Table134567[[#This Row],[مبيعات محلية 14%]]*14%</f>
        <v>0</v>
      </c>
      <c r="I138" s="1">
        <f>Table134567[[#This Row],[مبيعات جدول 5% ]]*5%</f>
        <v>0</v>
      </c>
      <c r="K138" s="1">
        <f>Table134567[[#This Row],[مبيعات محلية 14%]]+Table134567[[#This Row],[مبيعات معفية]]+Table134567[[#This Row],[مبيعات جدول 5% ]]+Table134567[[#This Row],[مبيعات تصدير]]</f>
        <v>0</v>
      </c>
      <c r="M138" s="1">
        <f>Table134567[[#This Row],[مبيعات محلية 14%]]*14%</f>
        <v>0</v>
      </c>
      <c r="P138" s="1">
        <f>Table134567[[#This Row],[مبيعات محلية 14%]]*14%</f>
        <v>0</v>
      </c>
      <c r="Q138" s="1">
        <f>Table134567[[#This Row],[مشتريات محلية 14%]]+Table134567[[#This Row],[مشتريات معفية]]+Table134567[[#This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6</v>
      </c>
      <c r="F139" s="1">
        <f>Table134567[[#This Row],[مبيعات محلية 14%]]*14%</f>
        <v>0</v>
      </c>
      <c r="I139" s="1">
        <f>Table134567[[#This Row],[مبيعات جدول 5% ]]*5%</f>
        <v>0</v>
      </c>
      <c r="K139" s="1">
        <f>Table134567[[#This Row],[مبيعات محلية 14%]]+Table134567[[#This Row],[مبيعات معفية]]+Table134567[[#This Row],[مبيعات جدول 5% ]]+Table134567[[#This Row],[مبيعات تصدير]]</f>
        <v>0</v>
      </c>
      <c r="M139" s="1">
        <f>Table134567[[#This Row],[مبيعات محلية 14%]]*14%</f>
        <v>0</v>
      </c>
      <c r="P139" s="1">
        <f>Table134567[[#This Row],[مبيعات محلية 14%]]*14%</f>
        <v>0</v>
      </c>
      <c r="Q139" s="1">
        <f>Table134567[[#This Row],[مشتريات محلية 14%]]+Table134567[[#This Row],[مشتريات معفية]]+Table134567[[#This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6</v>
      </c>
      <c r="F140" s="1">
        <f>Table134567[[#This Row],[مبيعات محلية 14%]]*14%</f>
        <v>0</v>
      </c>
      <c r="I140" s="1">
        <f>Table134567[[#This Row],[مبيعات جدول 5% ]]*5%</f>
        <v>0</v>
      </c>
      <c r="K140" s="1">
        <f>Table134567[[#This Row],[مبيعات محلية 14%]]+Table134567[[#This Row],[مبيعات معفية]]+Table134567[[#This Row],[مبيعات جدول 5% ]]+Table134567[[#This Row],[مبيعات تصدير]]</f>
        <v>0</v>
      </c>
      <c r="M140" s="1">
        <f>Table134567[[#This Row],[مبيعات محلية 14%]]*14%</f>
        <v>0</v>
      </c>
      <c r="P140" s="1">
        <f>Table134567[[#This Row],[مبيعات محلية 14%]]*14%</f>
        <v>0</v>
      </c>
      <c r="Q140" s="1">
        <f>Table134567[[#This Row],[مشتريات محلية 14%]]+Table134567[[#This Row],[مشتريات معفية]]+Table134567[[#This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6</v>
      </c>
      <c r="F141" s="1">
        <f>Table134567[[#This Row],[مبيعات محلية 14%]]*14%</f>
        <v>0</v>
      </c>
      <c r="I141" s="1">
        <f>Table134567[[#This Row],[مبيعات جدول 5% ]]*5%</f>
        <v>0</v>
      </c>
      <c r="K141" s="1">
        <f>Table134567[[#This Row],[مبيعات محلية 14%]]+Table134567[[#This Row],[مبيعات معفية]]+Table134567[[#This Row],[مبيعات جدول 5% ]]+Table134567[[#This Row],[مبيعات تصدير]]</f>
        <v>0</v>
      </c>
      <c r="M141" s="1">
        <f>Table134567[[#This Row],[مبيعات محلية 14%]]*14%</f>
        <v>0</v>
      </c>
      <c r="P141" s="1">
        <f>Table134567[[#This Row],[مبيعات محلية 14%]]*14%</f>
        <v>0</v>
      </c>
      <c r="Q141" s="1">
        <f>Table134567[[#This Row],[مشتريات محلية 14%]]+Table134567[[#This Row],[مشتريات معفية]]+Table134567[[#This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6</v>
      </c>
      <c r="F142" s="1">
        <f>Table134567[[#This Row],[مبيعات محلية 14%]]*14%</f>
        <v>0</v>
      </c>
      <c r="I142" s="1">
        <f>Table134567[[#This Row],[مبيعات جدول 5% ]]*5%</f>
        <v>0</v>
      </c>
      <c r="K142" s="1">
        <f>Table134567[[#This Row],[مبيعات محلية 14%]]+Table134567[[#This Row],[مبيعات معفية]]+Table134567[[#This Row],[مبيعات جدول 5% ]]+Table134567[[#This Row],[مبيعات تصدير]]</f>
        <v>0</v>
      </c>
      <c r="M142" s="1">
        <f>Table134567[[#This Row],[مبيعات محلية 14%]]*14%</f>
        <v>0</v>
      </c>
      <c r="P142" s="1">
        <f>Table134567[[#This Row],[مبيعات محلية 14%]]*14%</f>
        <v>0</v>
      </c>
      <c r="Q142" s="1">
        <f>Table134567[[#This Row],[مشتريات محلية 14%]]+Table134567[[#This Row],[مشتريات معفية]]+Table134567[[#This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6</v>
      </c>
      <c r="F143" s="1">
        <f>Table134567[[#This Row],[مبيعات محلية 14%]]*14%</f>
        <v>0</v>
      </c>
      <c r="I143" s="1">
        <f>Table134567[[#This Row],[مبيعات جدول 5% ]]*5%</f>
        <v>0</v>
      </c>
      <c r="K143" s="1">
        <f>Table134567[[#This Row],[مبيعات محلية 14%]]+Table134567[[#This Row],[مبيعات معفية]]+Table134567[[#This Row],[مبيعات جدول 5% ]]+Table134567[[#This Row],[مبيعات تصدير]]</f>
        <v>0</v>
      </c>
      <c r="M143" s="1">
        <f>Table134567[[#This Row],[مبيعات محلية 14%]]*14%</f>
        <v>0</v>
      </c>
      <c r="P143" s="1">
        <f>Table134567[[#This Row],[مبيعات محلية 14%]]*14%</f>
        <v>0</v>
      </c>
      <c r="Q143" s="1">
        <f>Table134567[[#This Row],[مشتريات محلية 14%]]+Table134567[[#This Row],[مشتريات معفية]]+Table134567[[#This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6</v>
      </c>
      <c r="F144" s="1">
        <f>Table134567[[#This Row],[مبيعات محلية 14%]]*14%</f>
        <v>0</v>
      </c>
      <c r="I144" s="1">
        <f>Table134567[[#This Row],[مبيعات جدول 5% ]]*5%</f>
        <v>0</v>
      </c>
      <c r="K144" s="1">
        <f>Table134567[[#This Row],[مبيعات محلية 14%]]+Table134567[[#This Row],[مبيعات معفية]]+Table134567[[#This Row],[مبيعات جدول 5% ]]+Table134567[[#This Row],[مبيعات تصدير]]</f>
        <v>0</v>
      </c>
      <c r="M144" s="1">
        <f>Table134567[[#This Row],[مبيعات محلية 14%]]*14%</f>
        <v>0</v>
      </c>
      <c r="P144" s="1">
        <f>Table134567[[#This Row],[مبيعات محلية 14%]]*14%</f>
        <v>0</v>
      </c>
      <c r="Q144" s="1">
        <f>Table134567[[#This Row],[مشتريات محلية 14%]]+Table134567[[#This Row],[مشتريات معفية]]+Table134567[[#This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6</v>
      </c>
      <c r="F145" s="1">
        <f>Table134567[[#This Row],[مبيعات محلية 14%]]*14%</f>
        <v>0</v>
      </c>
      <c r="I145" s="1">
        <f>Table134567[[#This Row],[مبيعات جدول 5% ]]*5%</f>
        <v>0</v>
      </c>
      <c r="K145" s="1">
        <f>Table134567[[#This Row],[مبيعات محلية 14%]]+Table134567[[#This Row],[مبيعات معفية]]+Table134567[[#This Row],[مبيعات جدول 5% ]]+Table134567[[#This Row],[مبيعات تصدير]]</f>
        <v>0</v>
      </c>
      <c r="M145" s="1">
        <f>Table134567[[#This Row],[مبيعات محلية 14%]]*14%</f>
        <v>0</v>
      </c>
      <c r="P145" s="1">
        <f>Table134567[[#This Row],[مبيعات محلية 14%]]*14%</f>
        <v>0</v>
      </c>
      <c r="Q145" s="1">
        <f>Table134567[[#This Row],[مشتريات محلية 14%]]+Table134567[[#This Row],[مشتريات معفية]]+Table134567[[#This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6</v>
      </c>
      <c r="F146" s="1">
        <f>Table134567[[#This Row],[مبيعات محلية 14%]]*14%</f>
        <v>0</v>
      </c>
      <c r="I146" s="1">
        <f>Table134567[[#This Row],[مبيعات جدول 5% ]]*5%</f>
        <v>0</v>
      </c>
      <c r="K146" s="1">
        <f>Table134567[[#This Row],[مبيعات محلية 14%]]+Table134567[[#This Row],[مبيعات معفية]]+Table134567[[#This Row],[مبيعات جدول 5% ]]+Table134567[[#This Row],[مبيعات تصدير]]</f>
        <v>0</v>
      </c>
      <c r="M146" s="1">
        <f>Table134567[[#This Row],[مبيعات محلية 14%]]*14%</f>
        <v>0</v>
      </c>
      <c r="P146" s="1">
        <f>Table134567[[#This Row],[مبيعات محلية 14%]]*14%</f>
        <v>0</v>
      </c>
      <c r="Q146" s="1">
        <f>Table134567[[#This Row],[مشتريات محلية 14%]]+Table134567[[#This Row],[مشتريات معفية]]+Table134567[[#This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6</v>
      </c>
      <c r="F147" s="1">
        <f>Table134567[[#This Row],[مبيعات محلية 14%]]*14%</f>
        <v>0</v>
      </c>
      <c r="I147" s="1">
        <f>Table134567[[#This Row],[مبيعات جدول 5% ]]*5%</f>
        <v>0</v>
      </c>
      <c r="K147" s="1">
        <f>Table134567[[#This Row],[مبيعات محلية 14%]]+Table134567[[#This Row],[مبيعات معفية]]+Table134567[[#This Row],[مبيعات جدول 5% ]]+Table134567[[#This Row],[مبيعات تصدير]]</f>
        <v>0</v>
      </c>
      <c r="M147" s="1">
        <f>Table134567[[#This Row],[مبيعات محلية 14%]]*14%</f>
        <v>0</v>
      </c>
      <c r="P147" s="1">
        <f>Table134567[[#This Row],[مبيعات محلية 14%]]*14%</f>
        <v>0</v>
      </c>
      <c r="Q147" s="1">
        <f>Table134567[[#This Row],[مشتريات محلية 14%]]+Table134567[[#This Row],[مشتريات معفية]]+Table134567[[#This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6</v>
      </c>
      <c r="F148" s="1">
        <f>Table134567[[#This Row],[مبيعات محلية 14%]]*14%</f>
        <v>0</v>
      </c>
      <c r="I148" s="1">
        <f>Table134567[[#This Row],[مبيعات جدول 5% ]]*5%</f>
        <v>0</v>
      </c>
      <c r="K148" s="1">
        <f>Table134567[[#This Row],[مبيعات محلية 14%]]+Table134567[[#This Row],[مبيعات معفية]]+Table134567[[#This Row],[مبيعات جدول 5% ]]+Table134567[[#This Row],[مبيعات تصدير]]</f>
        <v>0</v>
      </c>
      <c r="M148" s="1">
        <f>Table134567[[#This Row],[مبيعات محلية 14%]]*14%</f>
        <v>0</v>
      </c>
      <c r="P148" s="1">
        <f>Table134567[[#This Row],[مبيعات محلية 14%]]*14%</f>
        <v>0</v>
      </c>
      <c r="Q148" s="1">
        <f>Table134567[[#This Row],[مشتريات محلية 14%]]+Table134567[[#This Row],[مشتريات معفية]]+Table134567[[#This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6</v>
      </c>
      <c r="F149" s="1">
        <f>Table134567[[#This Row],[مبيعات محلية 14%]]*14%</f>
        <v>0</v>
      </c>
      <c r="I149" s="1">
        <f>Table134567[[#This Row],[مبيعات جدول 5% ]]*5%</f>
        <v>0</v>
      </c>
      <c r="K149" s="1">
        <f>Table134567[[#This Row],[مبيعات محلية 14%]]+Table134567[[#This Row],[مبيعات معفية]]+Table134567[[#This Row],[مبيعات جدول 5% ]]+Table134567[[#This Row],[مبيعات تصدير]]</f>
        <v>0</v>
      </c>
      <c r="M149" s="1">
        <f>Table134567[[#This Row],[مبيعات محلية 14%]]*14%</f>
        <v>0</v>
      </c>
      <c r="P149" s="1">
        <f>Table134567[[#This Row],[مبيعات محلية 14%]]*14%</f>
        <v>0</v>
      </c>
      <c r="Q149" s="1">
        <f>Table134567[[#This Row],[مشتريات محلية 14%]]+Table134567[[#This Row],[مشتريات معفية]]+Table134567[[#This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6</v>
      </c>
      <c r="F150" s="1">
        <f>Table134567[[#This Row],[مبيعات محلية 14%]]*14%</f>
        <v>0</v>
      </c>
      <c r="I150" s="1">
        <f>Table134567[[#This Row],[مبيعات جدول 5% ]]*5%</f>
        <v>0</v>
      </c>
      <c r="K150" s="1">
        <f>Table134567[[#This Row],[مبيعات محلية 14%]]+Table134567[[#This Row],[مبيعات معفية]]+Table134567[[#This Row],[مبيعات جدول 5% ]]+Table134567[[#This Row],[مبيعات تصدير]]</f>
        <v>0</v>
      </c>
      <c r="M150" s="1">
        <f>Table134567[[#This Row],[مبيعات محلية 14%]]*14%</f>
        <v>0</v>
      </c>
      <c r="P150" s="1">
        <f>Table134567[[#This Row],[مبيعات محلية 14%]]*14%</f>
        <v>0</v>
      </c>
      <c r="Q150" s="1">
        <f>Table134567[[#This Row],[مشتريات محلية 14%]]+Table134567[[#This Row],[مشتريات معفية]]+Table134567[[#This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6</v>
      </c>
      <c r="F151" s="1">
        <f>Table134567[[#This Row],[مبيعات محلية 14%]]*14%</f>
        <v>0</v>
      </c>
      <c r="I151" s="1">
        <f>Table134567[[#This Row],[مبيعات جدول 5% ]]*5%</f>
        <v>0</v>
      </c>
      <c r="K151" s="1">
        <f>Table134567[[#This Row],[مبيعات محلية 14%]]+Table134567[[#This Row],[مبيعات معفية]]+Table134567[[#This Row],[مبيعات جدول 5% ]]+Table134567[[#This Row],[مبيعات تصدير]]</f>
        <v>0</v>
      </c>
      <c r="M151" s="1">
        <f>Table134567[[#This Row],[مبيعات محلية 14%]]*14%</f>
        <v>0</v>
      </c>
      <c r="P151" s="1">
        <f>Table134567[[#This Row],[مبيعات محلية 14%]]*14%</f>
        <v>0</v>
      </c>
      <c r="Q151" s="1">
        <f>Table134567[[#This Row],[مشتريات محلية 14%]]+Table134567[[#This Row],[مشتريات معفية]]+Table134567[[#This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6</v>
      </c>
      <c r="F152" s="1">
        <f>Table134567[[#This Row],[مبيعات محلية 14%]]*14%</f>
        <v>0</v>
      </c>
      <c r="I152" s="1">
        <f>Table134567[[#This Row],[مبيعات جدول 5% ]]*5%</f>
        <v>0</v>
      </c>
      <c r="K152" s="1">
        <f>Table134567[[#This Row],[مبيعات محلية 14%]]+Table134567[[#This Row],[مبيعات معفية]]+Table134567[[#This Row],[مبيعات جدول 5% ]]+Table134567[[#This Row],[مبيعات تصدير]]</f>
        <v>0</v>
      </c>
      <c r="M152" s="1">
        <f>Table134567[[#This Row],[مبيعات محلية 14%]]*14%</f>
        <v>0</v>
      </c>
      <c r="P152" s="1">
        <f>Table134567[[#This Row],[مبيعات محلية 14%]]*14%</f>
        <v>0</v>
      </c>
      <c r="Q152" s="1">
        <f>Table134567[[#This Row],[مشتريات محلية 14%]]+Table134567[[#This Row],[مشتريات معفية]]+Table134567[[#This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6</v>
      </c>
      <c r="F153" s="1">
        <f>Table134567[[#This Row],[مبيعات محلية 14%]]*14%</f>
        <v>0</v>
      </c>
      <c r="I153" s="1">
        <f>Table134567[[#This Row],[مبيعات جدول 5% ]]*5%</f>
        <v>0</v>
      </c>
      <c r="K153" s="1">
        <f>Table134567[[#This Row],[مبيعات محلية 14%]]+Table134567[[#This Row],[مبيعات معفية]]+Table134567[[#This Row],[مبيعات جدول 5% ]]+Table134567[[#This Row],[مبيعات تصدير]]</f>
        <v>0</v>
      </c>
      <c r="M153" s="1">
        <f>Table134567[[#This Row],[مبيعات محلية 14%]]*14%</f>
        <v>0</v>
      </c>
      <c r="P153" s="1">
        <f>Table134567[[#This Row],[مبيعات محلية 14%]]*14%</f>
        <v>0</v>
      </c>
      <c r="Q153" s="1">
        <f>Table134567[[#This Row],[مشتريات محلية 14%]]+Table134567[[#This Row],[مشتريات معفية]]+Table134567[[#This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6</v>
      </c>
      <c r="F154" s="1">
        <f>Table134567[[#This Row],[مبيعات محلية 14%]]*14%</f>
        <v>0</v>
      </c>
      <c r="I154" s="1">
        <f>Table134567[[#This Row],[مبيعات جدول 5% ]]*5%</f>
        <v>0</v>
      </c>
      <c r="K154" s="1">
        <f>Table134567[[#This Row],[مبيعات محلية 14%]]+Table134567[[#This Row],[مبيعات معفية]]+Table134567[[#This Row],[مبيعات جدول 5% ]]+Table134567[[#This Row],[مبيعات تصدير]]</f>
        <v>0</v>
      </c>
      <c r="M154" s="1">
        <f>Table134567[[#This Row],[مبيعات محلية 14%]]*14%</f>
        <v>0</v>
      </c>
      <c r="P154" s="1">
        <f>Table134567[[#This Row],[مبيعات محلية 14%]]*14%</f>
        <v>0</v>
      </c>
      <c r="Q154" s="1">
        <f>Table134567[[#This Row],[مشتريات محلية 14%]]+Table134567[[#This Row],[مشتريات معفية]]+Table134567[[#This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6</v>
      </c>
      <c r="F155" s="1">
        <f>Table134567[[#This Row],[مبيعات محلية 14%]]*14%</f>
        <v>0</v>
      </c>
      <c r="I155" s="1">
        <f>Table134567[[#This Row],[مبيعات جدول 5% ]]*5%</f>
        <v>0</v>
      </c>
      <c r="K155" s="1">
        <f>Table134567[[#This Row],[مبيعات محلية 14%]]+Table134567[[#This Row],[مبيعات معفية]]+Table134567[[#This Row],[مبيعات جدول 5% ]]+Table134567[[#This Row],[مبيعات تصدير]]</f>
        <v>0</v>
      </c>
      <c r="M155" s="1">
        <f>Table134567[[#This Row],[مبيعات محلية 14%]]*14%</f>
        <v>0</v>
      </c>
      <c r="P155" s="1">
        <f>Table134567[[#This Row],[مبيعات محلية 14%]]*14%</f>
        <v>0</v>
      </c>
      <c r="Q155" s="1">
        <f>Table134567[[#This Row],[مشتريات محلية 14%]]+Table134567[[#This Row],[مشتريات معفية]]+Table134567[[#This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6</v>
      </c>
      <c r="F156" s="1">
        <f>Table134567[[#This Row],[مبيعات محلية 14%]]*14%</f>
        <v>0</v>
      </c>
      <c r="I156" s="1">
        <f>Table134567[[#This Row],[مبيعات جدول 5% ]]*5%</f>
        <v>0</v>
      </c>
      <c r="K156" s="1">
        <f>Table134567[[#This Row],[مبيعات محلية 14%]]+Table134567[[#This Row],[مبيعات معفية]]+Table134567[[#This Row],[مبيعات جدول 5% ]]+Table134567[[#This Row],[مبيعات تصدير]]</f>
        <v>0</v>
      </c>
      <c r="M156" s="1">
        <f>Table134567[[#This Row],[مبيعات محلية 14%]]*14%</f>
        <v>0</v>
      </c>
      <c r="P156" s="1">
        <f>Table134567[[#This Row],[مبيعات محلية 14%]]*14%</f>
        <v>0</v>
      </c>
      <c r="Q156" s="1">
        <f>Table134567[[#This Row],[مشتريات محلية 14%]]+Table134567[[#This Row],[مشتريات معفية]]+Table134567[[#This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6</v>
      </c>
      <c r="F157" s="1">
        <f>Table134567[[#This Row],[مبيعات محلية 14%]]*14%</f>
        <v>0</v>
      </c>
      <c r="I157" s="1">
        <f>Table134567[[#This Row],[مبيعات جدول 5% ]]*5%</f>
        <v>0</v>
      </c>
      <c r="K157" s="1">
        <f>Table134567[[#This Row],[مبيعات محلية 14%]]+Table134567[[#This Row],[مبيعات معفية]]+Table134567[[#This Row],[مبيعات جدول 5% ]]+Table134567[[#This Row],[مبيعات تصدير]]</f>
        <v>0</v>
      </c>
      <c r="M157" s="1">
        <f>Table134567[[#This Row],[مبيعات محلية 14%]]*14%</f>
        <v>0</v>
      </c>
      <c r="P157" s="1">
        <f>Table134567[[#This Row],[مبيعات محلية 14%]]*14%</f>
        <v>0</v>
      </c>
      <c r="Q157" s="1">
        <f>Table134567[[#This Row],[مشتريات محلية 14%]]+Table134567[[#This Row],[مشتريات معفية]]+Table134567[[#This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6</v>
      </c>
      <c r="F158" s="1">
        <f>Table134567[[#This Row],[مبيعات محلية 14%]]*14%</f>
        <v>0</v>
      </c>
      <c r="I158" s="1">
        <f>Table134567[[#This Row],[مبيعات جدول 5% ]]*5%</f>
        <v>0</v>
      </c>
      <c r="K158" s="1">
        <f>Table134567[[#This Row],[مبيعات محلية 14%]]+Table134567[[#This Row],[مبيعات معفية]]+Table134567[[#This Row],[مبيعات جدول 5% ]]+Table134567[[#This Row],[مبيعات تصدير]]</f>
        <v>0</v>
      </c>
      <c r="M158" s="1">
        <f>Table134567[[#This Row],[مبيعات محلية 14%]]*14%</f>
        <v>0</v>
      </c>
      <c r="P158" s="1">
        <f>Table134567[[#This Row],[مبيعات محلية 14%]]*14%</f>
        <v>0</v>
      </c>
      <c r="Q158" s="1">
        <f>Table134567[[#This Row],[مشتريات محلية 14%]]+Table134567[[#This Row],[مشتريات معفية]]+Table134567[[#This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6</v>
      </c>
      <c r="F159" s="1">
        <f>Table134567[[#This Row],[مبيعات محلية 14%]]*14%</f>
        <v>0</v>
      </c>
      <c r="I159" s="1">
        <f>Table134567[[#This Row],[مبيعات جدول 5% ]]*5%</f>
        <v>0</v>
      </c>
      <c r="K159" s="1">
        <f>Table134567[[#This Row],[مبيعات محلية 14%]]+Table134567[[#This Row],[مبيعات معفية]]+Table134567[[#This Row],[مبيعات جدول 5% ]]+Table134567[[#This Row],[مبيعات تصدير]]</f>
        <v>0</v>
      </c>
      <c r="M159" s="1">
        <f>Table134567[[#This Row],[مبيعات محلية 14%]]*14%</f>
        <v>0</v>
      </c>
      <c r="P159" s="1">
        <f>Table134567[[#This Row],[مبيعات محلية 14%]]*14%</f>
        <v>0</v>
      </c>
      <c r="Q159" s="1">
        <f>Table134567[[#This Row],[مشتريات محلية 14%]]+Table134567[[#This Row],[مشتريات معفية]]+Table134567[[#This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6</v>
      </c>
      <c r="F160" s="1">
        <f>Table134567[[#This Row],[مبيعات محلية 14%]]*14%</f>
        <v>0</v>
      </c>
      <c r="I160" s="1">
        <f>Table134567[[#This Row],[مبيعات جدول 5% ]]*5%</f>
        <v>0</v>
      </c>
      <c r="K160" s="1">
        <f>Table134567[[#This Row],[مبيعات محلية 14%]]+Table134567[[#This Row],[مبيعات معفية]]+Table134567[[#This Row],[مبيعات جدول 5% ]]+Table134567[[#This Row],[مبيعات تصدير]]</f>
        <v>0</v>
      </c>
      <c r="M160" s="1">
        <f>Table134567[[#This Row],[مبيعات محلية 14%]]*14%</f>
        <v>0</v>
      </c>
      <c r="P160" s="1">
        <f>Table134567[[#This Row],[مبيعات محلية 14%]]*14%</f>
        <v>0</v>
      </c>
      <c r="Q160" s="1">
        <f>Table134567[[#This Row],[مشتريات محلية 14%]]+Table134567[[#This Row],[مشتريات معفية]]+Table134567[[#This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6</v>
      </c>
      <c r="F161" s="1">
        <f>Table134567[[#This Row],[مبيعات محلية 14%]]*14%</f>
        <v>0</v>
      </c>
      <c r="I161" s="1">
        <f>Table134567[[#This Row],[مبيعات جدول 5% ]]*5%</f>
        <v>0</v>
      </c>
      <c r="K161" s="1">
        <f>Table134567[[#This Row],[مبيعات محلية 14%]]+Table134567[[#This Row],[مبيعات معفية]]+Table134567[[#This Row],[مبيعات جدول 5% ]]+Table134567[[#This Row],[مبيعات تصدير]]</f>
        <v>0</v>
      </c>
      <c r="M161" s="1">
        <f>Table134567[[#This Row],[مبيعات محلية 14%]]*14%</f>
        <v>0</v>
      </c>
      <c r="P161" s="1">
        <f>Table134567[[#This Row],[مبيعات محلية 14%]]*14%</f>
        <v>0</v>
      </c>
      <c r="Q161" s="1">
        <f>Table134567[[#This Row],[مشتريات محلية 14%]]+Table134567[[#This Row],[مشتريات معفية]]+Table134567[[#This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6</v>
      </c>
      <c r="F162" s="1">
        <f>Table134567[[#This Row],[مبيعات محلية 14%]]*14%</f>
        <v>0</v>
      </c>
      <c r="I162" s="1">
        <f>Table134567[[#This Row],[مبيعات جدول 5% ]]*5%</f>
        <v>0</v>
      </c>
      <c r="K162" s="1">
        <f>Table134567[[#This Row],[مبيعات محلية 14%]]+Table134567[[#This Row],[مبيعات معفية]]+Table134567[[#This Row],[مبيعات جدول 5% ]]+Table134567[[#This Row],[مبيعات تصدير]]</f>
        <v>0</v>
      </c>
      <c r="M162" s="1">
        <f>Table134567[[#This Row],[مبيعات محلية 14%]]*14%</f>
        <v>0</v>
      </c>
      <c r="P162" s="1">
        <f>Table134567[[#This Row],[مبيعات محلية 14%]]*14%</f>
        <v>0</v>
      </c>
      <c r="Q162" s="1">
        <f>Table134567[[#This Row],[مشتريات محلية 14%]]+Table134567[[#This Row],[مشتريات معفية]]+Table134567[[#This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6</v>
      </c>
      <c r="F163" s="1">
        <f>Table134567[[#This Row],[مبيعات محلية 14%]]*14%</f>
        <v>0</v>
      </c>
      <c r="I163" s="1">
        <f>Table134567[[#This Row],[مبيعات جدول 5% ]]*5%</f>
        <v>0</v>
      </c>
      <c r="K163" s="1">
        <f>Table134567[[#This Row],[مبيعات محلية 14%]]+Table134567[[#This Row],[مبيعات معفية]]+Table134567[[#This Row],[مبيعات جدول 5% ]]+Table134567[[#This Row],[مبيعات تصدير]]</f>
        <v>0</v>
      </c>
      <c r="M163" s="1">
        <f>Table134567[[#This Row],[مبيعات محلية 14%]]*14%</f>
        <v>0</v>
      </c>
      <c r="P163" s="1">
        <f>Table134567[[#This Row],[مبيعات محلية 14%]]*14%</f>
        <v>0</v>
      </c>
      <c r="Q163" s="1">
        <f>Table134567[[#This Row],[مشتريات محلية 14%]]+Table134567[[#This Row],[مشتريات معفية]]+Table134567[[#This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6</v>
      </c>
      <c r="F164" s="1">
        <f>Table134567[[#This Row],[مبيعات محلية 14%]]*14%</f>
        <v>0</v>
      </c>
      <c r="I164" s="1">
        <f>Table134567[[#This Row],[مبيعات جدول 5% ]]*5%</f>
        <v>0</v>
      </c>
      <c r="K164" s="1">
        <f>Table134567[[#This Row],[مبيعات محلية 14%]]+Table134567[[#This Row],[مبيعات معفية]]+Table134567[[#This Row],[مبيعات جدول 5% ]]+Table134567[[#This Row],[مبيعات تصدير]]</f>
        <v>0</v>
      </c>
      <c r="M164" s="1">
        <f>Table134567[[#This Row],[مبيعات محلية 14%]]*14%</f>
        <v>0</v>
      </c>
      <c r="P164" s="1">
        <f>Table134567[[#This Row],[مبيعات محلية 14%]]*14%</f>
        <v>0</v>
      </c>
      <c r="Q164" s="1">
        <f>Table134567[[#This Row],[مشتريات محلية 14%]]+Table134567[[#This Row],[مشتريات معفية]]+Table134567[[#This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6</v>
      </c>
      <c r="F165" s="1">
        <f>Table134567[[#This Row],[مبيعات محلية 14%]]*14%</f>
        <v>0</v>
      </c>
      <c r="I165" s="1">
        <f>Table134567[[#This Row],[مبيعات جدول 5% ]]*5%</f>
        <v>0</v>
      </c>
      <c r="K165" s="1">
        <f>Table134567[[#This Row],[مبيعات محلية 14%]]+Table134567[[#This Row],[مبيعات معفية]]+Table134567[[#This Row],[مبيعات جدول 5% ]]+Table134567[[#This Row],[مبيعات تصدير]]</f>
        <v>0</v>
      </c>
      <c r="M165" s="1">
        <f>Table134567[[#This Row],[مبيعات محلية 14%]]*14%</f>
        <v>0</v>
      </c>
      <c r="P165" s="1">
        <f>Table134567[[#This Row],[مبيعات محلية 14%]]*14%</f>
        <v>0</v>
      </c>
      <c r="Q165" s="1">
        <f>Table134567[[#This Row],[مشتريات محلية 14%]]+Table134567[[#This Row],[مشتريات معفية]]+Table134567[[#This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6</v>
      </c>
      <c r="F166" s="1">
        <f>Table134567[[#This Row],[مبيعات محلية 14%]]*14%</f>
        <v>0</v>
      </c>
      <c r="I166" s="1">
        <f>Table134567[[#This Row],[مبيعات جدول 5% ]]*5%</f>
        <v>0</v>
      </c>
      <c r="K166" s="1">
        <f>Table134567[[#This Row],[مبيعات محلية 14%]]+Table134567[[#This Row],[مبيعات معفية]]+Table134567[[#This Row],[مبيعات جدول 5% ]]+Table134567[[#This Row],[مبيعات تصدير]]</f>
        <v>0</v>
      </c>
      <c r="M166" s="1">
        <f>Table134567[[#This Row],[مبيعات محلية 14%]]*14%</f>
        <v>0</v>
      </c>
      <c r="P166" s="1">
        <f>Table134567[[#This Row],[مبيعات محلية 14%]]*14%</f>
        <v>0</v>
      </c>
      <c r="Q166" s="1">
        <f>Table134567[[#This Row],[مشتريات محلية 14%]]+Table134567[[#This Row],[مشتريات معفية]]+Table134567[[#This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6</v>
      </c>
      <c r="F167" s="1">
        <f>Table134567[[#This Row],[مبيعات محلية 14%]]*14%</f>
        <v>0</v>
      </c>
      <c r="I167" s="1">
        <f>Table134567[[#This Row],[مبيعات جدول 5% ]]*5%</f>
        <v>0</v>
      </c>
      <c r="K167" s="1">
        <f>Table134567[[#This Row],[مبيعات محلية 14%]]+Table134567[[#This Row],[مبيعات معفية]]+Table134567[[#This Row],[مبيعات جدول 5% ]]+Table134567[[#This Row],[مبيعات تصدير]]</f>
        <v>0</v>
      </c>
      <c r="M167" s="1">
        <f>Table134567[[#This Row],[مبيعات محلية 14%]]*14%</f>
        <v>0</v>
      </c>
      <c r="P167" s="1">
        <f>Table134567[[#This Row],[مبيعات محلية 14%]]*14%</f>
        <v>0</v>
      </c>
      <c r="Q167" s="1">
        <f>Table134567[[#This Row],[مشتريات محلية 14%]]+Table134567[[#This Row],[مشتريات معفية]]+Table134567[[#This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6</v>
      </c>
      <c r="F168" s="1">
        <f>Table134567[[#This Row],[مبيعات محلية 14%]]*14%</f>
        <v>0</v>
      </c>
      <c r="I168" s="1">
        <f>Table134567[[#This Row],[مبيعات جدول 5% ]]*5%</f>
        <v>0</v>
      </c>
      <c r="K168" s="1">
        <f>Table134567[[#This Row],[مبيعات محلية 14%]]+Table134567[[#This Row],[مبيعات معفية]]+Table134567[[#This Row],[مبيعات جدول 5% ]]+Table134567[[#This Row],[مبيعات تصدير]]</f>
        <v>0</v>
      </c>
      <c r="M168" s="1">
        <f>Table134567[[#This Row],[مبيعات محلية 14%]]*14%</f>
        <v>0</v>
      </c>
      <c r="P168" s="1">
        <f>Table134567[[#This Row],[مبيعات محلية 14%]]*14%</f>
        <v>0</v>
      </c>
      <c r="Q168" s="1">
        <f>Table134567[[#This Row],[مشتريات محلية 14%]]+Table134567[[#This Row],[مشتريات معفية]]+Table134567[[#This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6</v>
      </c>
      <c r="F169" s="1">
        <f>Table134567[[#This Row],[مبيعات محلية 14%]]*14%</f>
        <v>0</v>
      </c>
      <c r="I169" s="1">
        <f>Table134567[[#This Row],[مبيعات جدول 5% ]]*5%</f>
        <v>0</v>
      </c>
      <c r="K169" s="1">
        <f>Table134567[[#This Row],[مبيعات محلية 14%]]+Table134567[[#This Row],[مبيعات معفية]]+Table134567[[#This Row],[مبيعات جدول 5% ]]+Table134567[[#This Row],[مبيعات تصدير]]</f>
        <v>0</v>
      </c>
      <c r="M169" s="1">
        <f>Table134567[[#This Row],[مبيعات محلية 14%]]*14%</f>
        <v>0</v>
      </c>
      <c r="P169" s="1">
        <f>Table134567[[#This Row],[مبيعات محلية 14%]]*14%</f>
        <v>0</v>
      </c>
      <c r="Q169" s="1">
        <f>Table134567[[#This Row],[مشتريات محلية 14%]]+Table134567[[#This Row],[مشتريات معفية]]+Table134567[[#This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6</v>
      </c>
      <c r="F170" s="1">
        <f>Table134567[[#This Row],[مبيعات محلية 14%]]*14%</f>
        <v>0</v>
      </c>
      <c r="I170" s="1">
        <f>Table134567[[#This Row],[مبيعات جدول 5% ]]*5%</f>
        <v>0</v>
      </c>
      <c r="K170" s="1">
        <f>Table134567[[#This Row],[مبيعات محلية 14%]]+Table134567[[#This Row],[مبيعات معفية]]+Table134567[[#This Row],[مبيعات جدول 5% ]]+Table134567[[#This Row],[مبيعات تصدير]]</f>
        <v>0</v>
      </c>
      <c r="M170" s="1">
        <f>Table134567[[#This Row],[مبيعات محلية 14%]]*14%</f>
        <v>0</v>
      </c>
      <c r="P170" s="1">
        <f>Table134567[[#This Row],[مبيعات محلية 14%]]*14%</f>
        <v>0</v>
      </c>
      <c r="Q170" s="1">
        <f>Table134567[[#This Row],[مشتريات محلية 14%]]+Table134567[[#This Row],[مشتريات معفية]]+Table134567[[#This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6</v>
      </c>
      <c r="F171" s="1">
        <f>Table134567[[#This Row],[مبيعات محلية 14%]]*14%</f>
        <v>0</v>
      </c>
      <c r="I171" s="1">
        <f>Table134567[[#This Row],[مبيعات جدول 5% ]]*5%</f>
        <v>0</v>
      </c>
      <c r="K171" s="1">
        <f>Table134567[[#This Row],[مبيعات محلية 14%]]+Table134567[[#This Row],[مبيعات معفية]]+Table134567[[#This Row],[مبيعات جدول 5% ]]+Table134567[[#This Row],[مبيعات تصدير]]</f>
        <v>0</v>
      </c>
      <c r="M171" s="1">
        <f>Table134567[[#This Row],[مبيعات محلية 14%]]*14%</f>
        <v>0</v>
      </c>
      <c r="P171" s="1">
        <f>Table134567[[#This Row],[مبيعات محلية 14%]]*14%</f>
        <v>0</v>
      </c>
      <c r="Q171" s="1">
        <f>Table134567[[#This Row],[مشتريات محلية 14%]]+Table134567[[#This Row],[مشتريات معفية]]+Table134567[[#This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6</v>
      </c>
      <c r="F172" s="1">
        <f>Table134567[[#This Row],[مبيعات محلية 14%]]*14%</f>
        <v>0</v>
      </c>
      <c r="I172" s="1">
        <f>Table134567[[#This Row],[مبيعات جدول 5% ]]*5%</f>
        <v>0</v>
      </c>
      <c r="K172" s="1">
        <f>Table134567[[#This Row],[مبيعات محلية 14%]]+Table134567[[#This Row],[مبيعات معفية]]+Table134567[[#This Row],[مبيعات جدول 5% ]]+Table134567[[#This Row],[مبيعات تصدير]]</f>
        <v>0</v>
      </c>
      <c r="M172" s="1">
        <f>Table134567[[#This Row],[مبيعات محلية 14%]]*14%</f>
        <v>0</v>
      </c>
      <c r="P172" s="1">
        <f>Table134567[[#This Row],[مبيعات محلية 14%]]*14%</f>
        <v>0</v>
      </c>
      <c r="Q172" s="1">
        <f>Table134567[[#This Row],[مشتريات محلية 14%]]+Table134567[[#This Row],[مشتريات معفية]]+Table134567[[#This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6</v>
      </c>
      <c r="F173" s="1">
        <f>Table134567[[#This Row],[مبيعات محلية 14%]]*14%</f>
        <v>0</v>
      </c>
      <c r="I173" s="1">
        <f>Table134567[[#This Row],[مبيعات جدول 5% ]]*5%</f>
        <v>0</v>
      </c>
      <c r="K173" s="1">
        <f>Table134567[[#This Row],[مبيعات محلية 14%]]+Table134567[[#This Row],[مبيعات معفية]]+Table134567[[#This Row],[مبيعات جدول 5% ]]+Table134567[[#This Row],[مبيعات تصدير]]</f>
        <v>0</v>
      </c>
      <c r="M173" s="1">
        <f>Table134567[[#This Row],[مبيعات محلية 14%]]*14%</f>
        <v>0</v>
      </c>
      <c r="P173" s="1">
        <f>Table134567[[#This Row],[مبيعات محلية 14%]]*14%</f>
        <v>0</v>
      </c>
      <c r="Q173" s="1">
        <f>Table134567[[#This Row],[مشتريات محلية 14%]]+Table134567[[#This Row],[مشتريات معفية]]+Table134567[[#This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6</v>
      </c>
      <c r="F174" s="1">
        <f>Table134567[[#This Row],[مبيعات محلية 14%]]*14%</f>
        <v>0</v>
      </c>
      <c r="I174" s="1">
        <f>Table134567[[#This Row],[مبيعات جدول 5% ]]*5%</f>
        <v>0</v>
      </c>
      <c r="K174" s="1">
        <f>Table134567[[#This Row],[مبيعات محلية 14%]]+Table134567[[#This Row],[مبيعات معفية]]+Table134567[[#This Row],[مبيعات جدول 5% ]]+Table134567[[#This Row],[مبيعات تصدير]]</f>
        <v>0</v>
      </c>
      <c r="M174" s="1">
        <f>Table134567[[#This Row],[مبيعات محلية 14%]]*14%</f>
        <v>0</v>
      </c>
      <c r="P174" s="1">
        <f>Table134567[[#This Row],[مبيعات محلية 14%]]*14%</f>
        <v>0</v>
      </c>
      <c r="Q174" s="1">
        <f>Table134567[[#This Row],[مشتريات محلية 14%]]+Table134567[[#This Row],[مشتريات معفية]]+Table134567[[#This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6</v>
      </c>
      <c r="F175" s="1">
        <f>Table134567[[#This Row],[مبيعات محلية 14%]]*14%</f>
        <v>0</v>
      </c>
      <c r="I175" s="1">
        <f>Table134567[[#This Row],[مبيعات جدول 5% ]]*5%</f>
        <v>0</v>
      </c>
      <c r="K175" s="1">
        <f>Table134567[[#This Row],[مبيعات محلية 14%]]+Table134567[[#This Row],[مبيعات معفية]]+Table134567[[#This Row],[مبيعات جدول 5% ]]+Table134567[[#This Row],[مبيعات تصدير]]</f>
        <v>0</v>
      </c>
      <c r="M175" s="1">
        <f>Table134567[[#This Row],[مبيعات محلية 14%]]*14%</f>
        <v>0</v>
      </c>
      <c r="P175" s="1">
        <f>Table134567[[#This Row],[مبيعات محلية 14%]]*14%</f>
        <v>0</v>
      </c>
      <c r="Q175" s="1">
        <f>Table134567[[#This Row],[مشتريات محلية 14%]]+Table134567[[#This Row],[مشتريات معفية]]+Table134567[[#This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6</v>
      </c>
      <c r="F176" s="1">
        <f>Table134567[[#This Row],[مبيعات محلية 14%]]*14%</f>
        <v>0</v>
      </c>
      <c r="I176" s="1">
        <f>Table134567[[#This Row],[مبيعات جدول 5% ]]*5%</f>
        <v>0</v>
      </c>
      <c r="K176" s="1">
        <f>Table134567[[#This Row],[مبيعات محلية 14%]]+Table134567[[#This Row],[مبيعات معفية]]+Table134567[[#This Row],[مبيعات جدول 5% ]]+Table134567[[#This Row],[مبيعات تصدير]]</f>
        <v>0</v>
      </c>
      <c r="M176" s="1">
        <f>Table134567[[#This Row],[مبيعات محلية 14%]]*14%</f>
        <v>0</v>
      </c>
      <c r="P176" s="1">
        <f>Table134567[[#This Row],[مبيعات محلية 14%]]*14%</f>
        <v>0</v>
      </c>
      <c r="Q176" s="1">
        <f>Table134567[[#This Row],[مشتريات محلية 14%]]+Table134567[[#This Row],[مشتريات معفية]]+Table134567[[#This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6</v>
      </c>
      <c r="F177" s="1">
        <f>Table134567[[#This Row],[مبيعات محلية 14%]]*14%</f>
        <v>0</v>
      </c>
      <c r="I177" s="1">
        <f>Table134567[[#This Row],[مبيعات جدول 5% ]]*5%</f>
        <v>0</v>
      </c>
      <c r="K177" s="1">
        <f>Table134567[[#This Row],[مبيعات محلية 14%]]+Table134567[[#This Row],[مبيعات معفية]]+Table134567[[#This Row],[مبيعات جدول 5% ]]+Table134567[[#This Row],[مبيعات تصدير]]</f>
        <v>0</v>
      </c>
      <c r="M177" s="1">
        <f>Table134567[[#This Row],[مبيعات محلية 14%]]*14%</f>
        <v>0</v>
      </c>
      <c r="P177" s="1">
        <f>Table134567[[#This Row],[مبيعات محلية 14%]]*14%</f>
        <v>0</v>
      </c>
      <c r="Q177" s="1">
        <f>Table134567[[#This Row],[مشتريات محلية 14%]]+Table134567[[#This Row],[مشتريات معفية]]+Table134567[[#This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6</v>
      </c>
      <c r="F178" s="1">
        <f>Table134567[[#This Row],[مبيعات محلية 14%]]*14%</f>
        <v>0</v>
      </c>
      <c r="I178" s="1">
        <f>Table134567[[#This Row],[مبيعات جدول 5% ]]*5%</f>
        <v>0</v>
      </c>
      <c r="K178" s="1">
        <f>Table134567[[#This Row],[مبيعات محلية 14%]]+Table134567[[#This Row],[مبيعات معفية]]+Table134567[[#This Row],[مبيعات جدول 5% ]]+Table134567[[#This Row],[مبيعات تصدير]]</f>
        <v>0</v>
      </c>
      <c r="M178" s="1">
        <f>Table134567[[#This Row],[مبيعات محلية 14%]]*14%</f>
        <v>0</v>
      </c>
      <c r="P178" s="1">
        <f>Table134567[[#This Row],[مبيعات محلية 14%]]*14%</f>
        <v>0</v>
      </c>
      <c r="Q178" s="1">
        <f>Table134567[[#This Row],[مشتريات محلية 14%]]+Table134567[[#This Row],[مشتريات معفية]]+Table134567[[#This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6</v>
      </c>
      <c r="F179" s="1">
        <f>Table134567[[#This Row],[مبيعات محلية 14%]]*14%</f>
        <v>0</v>
      </c>
      <c r="I179" s="1">
        <f>Table134567[[#This Row],[مبيعات جدول 5% ]]*5%</f>
        <v>0</v>
      </c>
      <c r="K179" s="1">
        <f>Table134567[[#This Row],[مبيعات محلية 14%]]+Table134567[[#This Row],[مبيعات معفية]]+Table134567[[#This Row],[مبيعات جدول 5% ]]+Table134567[[#This Row],[مبيعات تصدير]]</f>
        <v>0</v>
      </c>
      <c r="M179" s="1">
        <f>Table134567[[#This Row],[مبيعات محلية 14%]]*14%</f>
        <v>0</v>
      </c>
      <c r="P179" s="1">
        <f>Table134567[[#This Row],[مبيعات محلية 14%]]*14%</f>
        <v>0</v>
      </c>
      <c r="Q179" s="1">
        <f>Table134567[[#This Row],[مشتريات محلية 14%]]+Table134567[[#This Row],[مشتريات معفية]]+Table134567[[#This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6</v>
      </c>
      <c r="F180" s="1">
        <f>Table134567[[#This Row],[مبيعات محلية 14%]]*14%</f>
        <v>0</v>
      </c>
      <c r="I180" s="1">
        <f>Table134567[[#This Row],[مبيعات جدول 5% ]]*5%</f>
        <v>0</v>
      </c>
      <c r="K180" s="1">
        <f>Table134567[[#This Row],[مبيعات محلية 14%]]+Table134567[[#This Row],[مبيعات معفية]]+Table134567[[#This Row],[مبيعات جدول 5% ]]+Table134567[[#This Row],[مبيعات تصدير]]</f>
        <v>0</v>
      </c>
      <c r="M180" s="1">
        <f>Table134567[[#This Row],[مبيعات محلية 14%]]*14%</f>
        <v>0</v>
      </c>
      <c r="P180" s="1">
        <f>Table134567[[#This Row],[مبيعات محلية 14%]]*14%</f>
        <v>0</v>
      </c>
      <c r="Q180" s="1">
        <f>Table134567[[#This Row],[مشتريات محلية 14%]]+Table134567[[#This Row],[مشتريات معفية]]+Table134567[[#This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6</v>
      </c>
      <c r="F181" s="1">
        <f>Table134567[[#This Row],[مبيعات محلية 14%]]*14%</f>
        <v>0</v>
      </c>
      <c r="I181" s="1">
        <f>Table134567[[#This Row],[مبيعات جدول 5% ]]*5%</f>
        <v>0</v>
      </c>
      <c r="K181" s="1">
        <f>Table134567[[#This Row],[مبيعات محلية 14%]]+Table134567[[#This Row],[مبيعات معفية]]+Table134567[[#This Row],[مبيعات جدول 5% ]]+Table134567[[#This Row],[مبيعات تصدير]]</f>
        <v>0</v>
      </c>
      <c r="M181" s="1">
        <f>Table134567[[#This Row],[مبيعات محلية 14%]]*14%</f>
        <v>0</v>
      </c>
      <c r="P181" s="1">
        <f>Table134567[[#This Row],[مبيعات محلية 14%]]*14%</f>
        <v>0</v>
      </c>
      <c r="Q181" s="1">
        <f>Table134567[[#This Row],[مشتريات محلية 14%]]+Table134567[[#This Row],[مشتريات معفية]]+Table134567[[#This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6</v>
      </c>
      <c r="F182" s="1">
        <f>Table134567[[#This Row],[مبيعات محلية 14%]]*14%</f>
        <v>0</v>
      </c>
      <c r="I182" s="1">
        <f>Table134567[[#This Row],[مبيعات جدول 5% ]]*5%</f>
        <v>0</v>
      </c>
      <c r="K182" s="1">
        <f>Table134567[[#This Row],[مبيعات محلية 14%]]+Table134567[[#This Row],[مبيعات معفية]]+Table134567[[#This Row],[مبيعات جدول 5% ]]+Table134567[[#This Row],[مبيعات تصدير]]</f>
        <v>0</v>
      </c>
      <c r="M182" s="1">
        <f>Table134567[[#This Row],[مبيعات محلية 14%]]*14%</f>
        <v>0</v>
      </c>
      <c r="P182" s="1">
        <f>Table134567[[#This Row],[مبيعات محلية 14%]]*14%</f>
        <v>0</v>
      </c>
      <c r="Q182" s="1">
        <f>Table134567[[#This Row],[مشتريات محلية 14%]]+Table134567[[#This Row],[مشتريات معفية]]+Table134567[[#This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6</v>
      </c>
      <c r="F183" s="1">
        <f>Table134567[[#This Row],[مبيعات محلية 14%]]*14%</f>
        <v>0</v>
      </c>
      <c r="I183" s="1">
        <f>Table134567[[#This Row],[مبيعات جدول 5% ]]*5%</f>
        <v>0</v>
      </c>
      <c r="K183" s="1">
        <f>Table134567[[#This Row],[مبيعات محلية 14%]]+Table134567[[#This Row],[مبيعات معفية]]+Table134567[[#This Row],[مبيعات جدول 5% ]]+Table134567[[#This Row],[مبيعات تصدير]]</f>
        <v>0</v>
      </c>
      <c r="M183" s="1">
        <f>Table134567[[#This Row],[مبيعات محلية 14%]]*14%</f>
        <v>0</v>
      </c>
      <c r="P183" s="1">
        <f>Table134567[[#This Row],[مبيعات محلية 14%]]*14%</f>
        <v>0</v>
      </c>
      <c r="Q183" s="1">
        <f>Table134567[[#This Row],[مشتريات محلية 14%]]+Table134567[[#This Row],[مشتريات معفية]]+Table134567[[#This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6</v>
      </c>
      <c r="F184" s="1">
        <f>Table134567[[#This Row],[مبيعات محلية 14%]]*14%</f>
        <v>0</v>
      </c>
      <c r="I184" s="1">
        <f>Table134567[[#This Row],[مبيعات جدول 5% ]]*5%</f>
        <v>0</v>
      </c>
      <c r="K184" s="1">
        <f>Table134567[[#This Row],[مبيعات محلية 14%]]+Table134567[[#This Row],[مبيعات معفية]]+Table134567[[#This Row],[مبيعات جدول 5% ]]+Table134567[[#This Row],[مبيعات تصدير]]</f>
        <v>0</v>
      </c>
      <c r="M184" s="1">
        <f>Table134567[[#This Row],[مبيعات محلية 14%]]*14%</f>
        <v>0</v>
      </c>
      <c r="P184" s="1">
        <f>Table134567[[#This Row],[مبيعات محلية 14%]]*14%</f>
        <v>0</v>
      </c>
      <c r="Q184" s="1">
        <f>Table134567[[#This Row],[مشتريات محلية 14%]]+Table134567[[#This Row],[مشتريات معفية]]+Table134567[[#This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6</v>
      </c>
      <c r="F185" s="1">
        <f>Table134567[[#This Row],[مبيعات محلية 14%]]*14%</f>
        <v>0</v>
      </c>
      <c r="I185" s="1">
        <f>Table134567[[#This Row],[مبيعات جدول 5% ]]*5%</f>
        <v>0</v>
      </c>
      <c r="K185" s="1">
        <f>Table134567[[#This Row],[مبيعات محلية 14%]]+Table134567[[#This Row],[مبيعات معفية]]+Table134567[[#This Row],[مبيعات جدول 5% ]]+Table134567[[#This Row],[مبيعات تصدير]]</f>
        <v>0</v>
      </c>
      <c r="M185" s="1">
        <f>Table134567[[#This Row],[مبيعات محلية 14%]]*14%</f>
        <v>0</v>
      </c>
      <c r="P185" s="1">
        <f>Table134567[[#This Row],[مبيعات محلية 14%]]*14%</f>
        <v>0</v>
      </c>
      <c r="Q185" s="1">
        <f>Table134567[[#This Row],[مشتريات محلية 14%]]+Table134567[[#This Row],[مشتريات معفية]]+Table134567[[#This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6</v>
      </c>
      <c r="F186" s="1">
        <f>Table134567[[#This Row],[مبيعات محلية 14%]]*14%</f>
        <v>0</v>
      </c>
      <c r="I186" s="1">
        <f>Table134567[[#This Row],[مبيعات جدول 5% ]]*5%</f>
        <v>0</v>
      </c>
      <c r="K186" s="1">
        <f>Table134567[[#This Row],[مبيعات محلية 14%]]+Table134567[[#This Row],[مبيعات معفية]]+Table134567[[#This Row],[مبيعات جدول 5% ]]+Table134567[[#This Row],[مبيعات تصدير]]</f>
        <v>0</v>
      </c>
      <c r="M186" s="1">
        <f>Table134567[[#This Row],[مبيعات محلية 14%]]*14%</f>
        <v>0</v>
      </c>
      <c r="P186" s="1">
        <f>Table134567[[#This Row],[مبيعات محلية 14%]]*14%</f>
        <v>0</v>
      </c>
      <c r="Q186" s="1">
        <f>Table134567[[#This Row],[مشتريات محلية 14%]]+Table134567[[#This Row],[مشتريات معفية]]+Table134567[[#This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6</v>
      </c>
      <c r="F187" s="1">
        <f>Table134567[[#This Row],[مبيعات محلية 14%]]*14%</f>
        <v>0</v>
      </c>
      <c r="I187" s="1">
        <f>Table134567[[#This Row],[مبيعات جدول 5% ]]*5%</f>
        <v>0</v>
      </c>
      <c r="K187" s="1">
        <f>Table134567[[#This Row],[مبيعات محلية 14%]]+Table134567[[#This Row],[مبيعات معفية]]+Table134567[[#This Row],[مبيعات جدول 5% ]]+Table134567[[#This Row],[مبيعات تصدير]]</f>
        <v>0</v>
      </c>
      <c r="M187" s="1">
        <f>Table134567[[#This Row],[مبيعات محلية 14%]]*14%</f>
        <v>0</v>
      </c>
      <c r="P187" s="1">
        <f>Table134567[[#This Row],[مبيعات محلية 14%]]*14%</f>
        <v>0</v>
      </c>
      <c r="Q187" s="1">
        <f>Table134567[[#This Row],[مشتريات محلية 14%]]+Table134567[[#This Row],[مشتريات معفية]]+Table134567[[#This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6</v>
      </c>
      <c r="F188" s="1">
        <f>Table134567[[#This Row],[مبيعات محلية 14%]]*14%</f>
        <v>0</v>
      </c>
      <c r="I188" s="1">
        <f>Table134567[[#This Row],[مبيعات جدول 5% ]]*5%</f>
        <v>0</v>
      </c>
      <c r="K188" s="1">
        <f>Table134567[[#This Row],[مبيعات محلية 14%]]+Table134567[[#This Row],[مبيعات معفية]]+Table134567[[#This Row],[مبيعات جدول 5% ]]+Table134567[[#This Row],[مبيعات تصدير]]</f>
        <v>0</v>
      </c>
      <c r="M188" s="1">
        <f>Table134567[[#This Row],[مبيعات محلية 14%]]*14%</f>
        <v>0</v>
      </c>
      <c r="P188" s="1">
        <f>Table134567[[#This Row],[مبيعات محلية 14%]]*14%</f>
        <v>0</v>
      </c>
      <c r="Q188" s="1">
        <f>Table134567[[#This Row],[مشتريات محلية 14%]]+Table134567[[#This Row],[مشتريات معفية]]+Table134567[[#This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6</v>
      </c>
      <c r="F189" s="1">
        <f>Table134567[[#This Row],[مبيعات محلية 14%]]*14%</f>
        <v>0</v>
      </c>
      <c r="I189" s="1">
        <f>Table134567[[#This Row],[مبيعات جدول 5% ]]*5%</f>
        <v>0</v>
      </c>
      <c r="K189" s="1">
        <f>Table134567[[#This Row],[مبيعات محلية 14%]]+Table134567[[#This Row],[مبيعات معفية]]+Table134567[[#This Row],[مبيعات جدول 5% ]]+Table134567[[#This Row],[مبيعات تصدير]]</f>
        <v>0</v>
      </c>
      <c r="M189" s="1">
        <f>Table134567[[#This Row],[مبيعات محلية 14%]]*14%</f>
        <v>0</v>
      </c>
      <c r="P189" s="1">
        <f>Table134567[[#This Row],[مبيعات محلية 14%]]*14%</f>
        <v>0</v>
      </c>
      <c r="Q189" s="1">
        <f>Table134567[[#This Row],[مشتريات محلية 14%]]+Table134567[[#This Row],[مشتريات معفية]]+Table134567[[#This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6</v>
      </c>
      <c r="F190" s="1">
        <f>Table134567[[#This Row],[مبيعات محلية 14%]]*14%</f>
        <v>0</v>
      </c>
      <c r="I190" s="1">
        <f>Table134567[[#This Row],[مبيعات جدول 5% ]]*5%</f>
        <v>0</v>
      </c>
      <c r="K190" s="1">
        <f>Table134567[[#This Row],[مبيعات محلية 14%]]+Table134567[[#This Row],[مبيعات معفية]]+Table134567[[#This Row],[مبيعات جدول 5% ]]+Table134567[[#This Row],[مبيعات تصدير]]</f>
        <v>0</v>
      </c>
      <c r="M190" s="1">
        <f>Table134567[[#This Row],[مبيعات محلية 14%]]*14%</f>
        <v>0</v>
      </c>
      <c r="P190" s="1">
        <f>Table134567[[#This Row],[مبيعات محلية 14%]]*14%</f>
        <v>0</v>
      </c>
      <c r="Q190" s="1">
        <f>Table134567[[#This Row],[مشتريات محلية 14%]]+Table134567[[#This Row],[مشتريات معفية]]+Table134567[[#This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6</v>
      </c>
      <c r="F191" s="1">
        <f>Table134567[[#This Row],[مبيعات محلية 14%]]*14%</f>
        <v>0</v>
      </c>
      <c r="I191" s="1">
        <f>Table134567[[#This Row],[مبيعات جدول 5% ]]*5%</f>
        <v>0</v>
      </c>
      <c r="K191" s="1">
        <f>Table134567[[#This Row],[مبيعات محلية 14%]]+Table134567[[#This Row],[مبيعات معفية]]+Table134567[[#This Row],[مبيعات جدول 5% ]]+Table134567[[#This Row],[مبيعات تصدير]]</f>
        <v>0</v>
      </c>
      <c r="M191" s="1">
        <f>Table134567[[#This Row],[مبيعات محلية 14%]]*14%</f>
        <v>0</v>
      </c>
      <c r="P191" s="1">
        <f>Table134567[[#This Row],[مبيعات محلية 14%]]*14%</f>
        <v>0</v>
      </c>
      <c r="Q191" s="1">
        <f>Table134567[[#This Row],[مشتريات محلية 14%]]+Table134567[[#This Row],[مشتريات معفية]]+Table134567[[#This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6</v>
      </c>
      <c r="F192" s="1">
        <f>Table134567[[#This Row],[مبيعات محلية 14%]]*14%</f>
        <v>0</v>
      </c>
      <c r="I192" s="1">
        <f>Table134567[[#This Row],[مبيعات جدول 5% ]]*5%</f>
        <v>0</v>
      </c>
      <c r="K192" s="1">
        <f>Table134567[[#This Row],[مبيعات محلية 14%]]+Table134567[[#This Row],[مبيعات معفية]]+Table134567[[#This Row],[مبيعات جدول 5% ]]+Table134567[[#This Row],[مبيعات تصدير]]</f>
        <v>0</v>
      </c>
      <c r="M192" s="1">
        <f>Table134567[[#This Row],[مبيعات محلية 14%]]*14%</f>
        <v>0</v>
      </c>
      <c r="P192" s="1">
        <f>Table134567[[#This Row],[مبيعات محلية 14%]]*14%</f>
        <v>0</v>
      </c>
      <c r="Q192" s="1">
        <f>Table134567[[#This Row],[مشتريات محلية 14%]]+Table134567[[#This Row],[مشتريات معفية]]+Table134567[[#This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6</v>
      </c>
      <c r="F193" s="1">
        <f>Table134567[[#This Row],[مبيعات محلية 14%]]*14%</f>
        <v>0</v>
      </c>
      <c r="I193" s="1">
        <f>Table134567[[#This Row],[مبيعات جدول 5% ]]*5%</f>
        <v>0</v>
      </c>
      <c r="K193" s="1">
        <f>Table134567[[#This Row],[مبيعات محلية 14%]]+Table134567[[#This Row],[مبيعات معفية]]+Table134567[[#This Row],[مبيعات جدول 5% ]]+Table134567[[#This Row],[مبيعات تصدير]]</f>
        <v>0</v>
      </c>
      <c r="M193" s="1">
        <f>Table134567[[#This Row],[مبيعات محلية 14%]]*14%</f>
        <v>0</v>
      </c>
      <c r="P193" s="1">
        <f>Table134567[[#This Row],[مبيعات محلية 14%]]*14%</f>
        <v>0</v>
      </c>
      <c r="Q193" s="1">
        <f>Table134567[[#This Row],[مشتريات محلية 14%]]+Table134567[[#This Row],[مشتريات معفية]]+Table134567[[#This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6</v>
      </c>
      <c r="F194" s="1">
        <f>Table134567[[#This Row],[مبيعات محلية 14%]]*14%</f>
        <v>0</v>
      </c>
      <c r="I194" s="1">
        <f>Table134567[[#This Row],[مبيعات جدول 5% ]]*5%</f>
        <v>0</v>
      </c>
      <c r="K194" s="1">
        <f>Table134567[[#This Row],[مبيعات محلية 14%]]+Table134567[[#This Row],[مبيعات معفية]]+Table134567[[#This Row],[مبيعات جدول 5% ]]+Table134567[[#This Row],[مبيعات تصدير]]</f>
        <v>0</v>
      </c>
      <c r="M194" s="1">
        <f>Table134567[[#This Row],[مبيعات محلية 14%]]*14%</f>
        <v>0</v>
      </c>
      <c r="P194" s="1">
        <f>Table134567[[#This Row],[مبيعات محلية 14%]]*14%</f>
        <v>0</v>
      </c>
      <c r="Q194" s="1">
        <f>Table134567[[#This Row],[مشتريات محلية 14%]]+Table134567[[#This Row],[مشتريات معفية]]+Table134567[[#This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6</v>
      </c>
      <c r="F195" s="1">
        <f>Table134567[[#This Row],[مبيعات محلية 14%]]*14%</f>
        <v>0</v>
      </c>
      <c r="I195" s="1">
        <f>Table134567[[#This Row],[مبيعات جدول 5% ]]*5%</f>
        <v>0</v>
      </c>
      <c r="K195" s="1">
        <f>Table134567[[#This Row],[مبيعات محلية 14%]]+Table134567[[#This Row],[مبيعات معفية]]+Table134567[[#This Row],[مبيعات جدول 5% ]]+Table134567[[#This Row],[مبيعات تصدير]]</f>
        <v>0</v>
      </c>
      <c r="M195" s="1">
        <f>Table134567[[#This Row],[مبيعات محلية 14%]]*14%</f>
        <v>0</v>
      </c>
      <c r="P195" s="1">
        <f>Table134567[[#This Row],[مبيعات محلية 14%]]*14%</f>
        <v>0</v>
      </c>
      <c r="Q195" s="1">
        <f>Table134567[[#This Row],[مشتريات محلية 14%]]+Table134567[[#This Row],[مشتريات معفية]]+Table134567[[#This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6</v>
      </c>
      <c r="F196" s="1">
        <f>Table134567[[#This Row],[مبيعات محلية 14%]]*14%</f>
        <v>0</v>
      </c>
      <c r="I196" s="1">
        <f>Table134567[[#This Row],[مبيعات جدول 5% ]]*5%</f>
        <v>0</v>
      </c>
      <c r="K196" s="1">
        <f>Table134567[[#This Row],[مبيعات محلية 14%]]+Table134567[[#This Row],[مبيعات معفية]]+Table134567[[#This Row],[مبيعات جدول 5% ]]+Table134567[[#This Row],[مبيعات تصدير]]</f>
        <v>0</v>
      </c>
      <c r="M196" s="1">
        <f>Table134567[[#This Row],[مبيعات محلية 14%]]*14%</f>
        <v>0</v>
      </c>
      <c r="P196" s="1">
        <f>Table134567[[#This Row],[مبيعات محلية 14%]]*14%</f>
        <v>0</v>
      </c>
      <c r="Q196" s="1">
        <f>Table134567[[#This Row],[مشتريات محلية 14%]]+Table134567[[#This Row],[مشتريات معفية]]+Table134567[[#This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6</v>
      </c>
      <c r="F197" s="1">
        <f>Table134567[[#This Row],[مبيعات محلية 14%]]*14%</f>
        <v>0</v>
      </c>
      <c r="I197" s="1">
        <f>Table134567[[#This Row],[مبيعات جدول 5% ]]*5%</f>
        <v>0</v>
      </c>
      <c r="K197" s="1">
        <f>Table134567[[#This Row],[مبيعات محلية 14%]]+Table134567[[#This Row],[مبيعات معفية]]+Table134567[[#This Row],[مبيعات جدول 5% ]]+Table134567[[#This Row],[مبيعات تصدير]]</f>
        <v>0</v>
      </c>
      <c r="M197" s="1">
        <f>Table134567[[#This Row],[مبيعات محلية 14%]]*14%</f>
        <v>0</v>
      </c>
      <c r="P197" s="1">
        <f>Table134567[[#This Row],[مبيعات محلية 14%]]*14%</f>
        <v>0</v>
      </c>
      <c r="Q197" s="1">
        <f>Table134567[[#This Row],[مشتريات محلية 14%]]+Table134567[[#This Row],[مشتريات معفية]]+Table134567[[#This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6</v>
      </c>
      <c r="F198" s="1">
        <f>Table134567[[#This Row],[مبيعات محلية 14%]]*14%</f>
        <v>0</v>
      </c>
      <c r="I198" s="1">
        <f>Table134567[[#This Row],[مبيعات جدول 5% ]]*5%</f>
        <v>0</v>
      </c>
      <c r="K198" s="1">
        <f>Table134567[[#This Row],[مبيعات محلية 14%]]+Table134567[[#This Row],[مبيعات معفية]]+Table134567[[#This Row],[مبيعات جدول 5% ]]+Table134567[[#This Row],[مبيعات تصدير]]</f>
        <v>0</v>
      </c>
      <c r="M198" s="1">
        <f>Table134567[[#This Row],[مبيعات محلية 14%]]*14%</f>
        <v>0</v>
      </c>
      <c r="P198" s="1">
        <f>Table134567[[#This Row],[مبيعات محلية 14%]]*14%</f>
        <v>0</v>
      </c>
      <c r="Q198" s="1">
        <f>Table134567[[#This Row],[مشتريات محلية 14%]]+Table134567[[#This Row],[مشتريات معفية]]+Table134567[[#This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6</v>
      </c>
      <c r="F199" s="1">
        <f>Table134567[[#This Row],[مبيعات محلية 14%]]*14%</f>
        <v>0</v>
      </c>
      <c r="I199" s="1">
        <f>Table134567[[#This Row],[مبيعات جدول 5% ]]*5%</f>
        <v>0</v>
      </c>
      <c r="K199" s="1">
        <f>Table134567[[#This Row],[مبيعات محلية 14%]]+Table134567[[#This Row],[مبيعات معفية]]+Table134567[[#This Row],[مبيعات جدول 5% ]]+Table134567[[#This Row],[مبيعات تصدير]]</f>
        <v>0</v>
      </c>
      <c r="M199" s="1">
        <f>Table134567[[#This Row],[مبيعات محلية 14%]]*14%</f>
        <v>0</v>
      </c>
      <c r="P199" s="1">
        <f>Table134567[[#This Row],[مبيعات محلية 14%]]*14%</f>
        <v>0</v>
      </c>
      <c r="Q199" s="1">
        <f>Table134567[[#This Row],[مشتريات محلية 14%]]+Table134567[[#This Row],[مشتريات معفية]]+Table134567[[#This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6</v>
      </c>
      <c r="F200" s="1">
        <f>Table134567[[#This Row],[مبيعات محلية 14%]]*14%</f>
        <v>0</v>
      </c>
      <c r="I200" s="1">
        <f>Table134567[[#This Row],[مبيعات جدول 5% ]]*5%</f>
        <v>0</v>
      </c>
      <c r="K200" s="1">
        <f>Table134567[[#This Row],[مبيعات محلية 14%]]+Table134567[[#This Row],[مبيعات معفية]]+Table134567[[#This Row],[مبيعات جدول 5% ]]+Table134567[[#This Row],[مبيعات تصدير]]</f>
        <v>0</v>
      </c>
      <c r="M200" s="1">
        <f>Table134567[[#This Row],[مبيعات محلية 14%]]*14%</f>
        <v>0</v>
      </c>
      <c r="P200" s="1">
        <f>Table134567[[#This Row],[مبيعات محلية 14%]]*14%</f>
        <v>0</v>
      </c>
      <c r="Q200" s="1">
        <f>Table134567[[#This Row],[مشتريات محلية 14%]]+Table134567[[#This Row],[مشتريات معفية]]+Table134567[[#This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6</v>
      </c>
      <c r="F201" s="1">
        <f>Table134567[[#This Row],[مبيعات محلية 14%]]*14%</f>
        <v>0</v>
      </c>
      <c r="I201" s="1">
        <f>Table134567[[#This Row],[مبيعات جدول 5% ]]*5%</f>
        <v>0</v>
      </c>
      <c r="K201" s="1">
        <f>Table134567[[#This Row],[مبيعات محلية 14%]]+Table134567[[#This Row],[مبيعات معفية]]+Table134567[[#This Row],[مبيعات جدول 5% ]]+Table134567[[#This Row],[مبيعات تصدير]]</f>
        <v>0</v>
      </c>
      <c r="M201" s="1">
        <f>Table134567[[#This Row],[مبيعات محلية 14%]]*14%</f>
        <v>0</v>
      </c>
      <c r="P201" s="1">
        <f>Table134567[[#This Row],[مبيعات محلية 14%]]*14%</f>
        <v>0</v>
      </c>
      <c r="Q201" s="1">
        <f>Table134567[[#This Row],[مشتريات محلية 14%]]+Table134567[[#This Row],[مشتريات معفية]]+Table134567[[#This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6</v>
      </c>
      <c r="F202" s="1">
        <f>Table134567[[#This Row],[مبيعات محلية 14%]]*14%</f>
        <v>0</v>
      </c>
      <c r="I202" s="1">
        <f>Table134567[[#This Row],[مبيعات جدول 5% ]]*5%</f>
        <v>0</v>
      </c>
      <c r="K202" s="1">
        <f>Table134567[[#This Row],[مبيعات محلية 14%]]+Table134567[[#This Row],[مبيعات معفية]]+Table134567[[#This Row],[مبيعات جدول 5% ]]+Table134567[[#This Row],[مبيعات تصدير]]</f>
        <v>0</v>
      </c>
      <c r="M202" s="1">
        <f>Table134567[[#This Row],[مبيعات محلية 14%]]*14%</f>
        <v>0</v>
      </c>
      <c r="P202" s="1">
        <f>Table134567[[#This Row],[مبيعات محلية 14%]]*14%</f>
        <v>0</v>
      </c>
      <c r="Q202" s="1">
        <f>Table134567[[#This Row],[مشتريات محلية 14%]]+Table134567[[#This Row],[مشتريات معفية]]+Table134567[[#This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6</v>
      </c>
      <c r="F203" s="1">
        <f>Table134567[[#This Row],[مبيعات محلية 14%]]*14%</f>
        <v>0</v>
      </c>
      <c r="I203" s="1">
        <f>Table134567[[#This Row],[مبيعات جدول 5% ]]*5%</f>
        <v>0</v>
      </c>
      <c r="K203" s="1">
        <f>Table134567[[#This Row],[مبيعات محلية 14%]]+Table134567[[#This Row],[مبيعات معفية]]+Table134567[[#This Row],[مبيعات جدول 5% ]]+Table134567[[#This Row],[مبيعات تصدير]]</f>
        <v>0</v>
      </c>
      <c r="M203" s="1">
        <f>Table134567[[#This Row],[مبيعات محلية 14%]]*14%</f>
        <v>0</v>
      </c>
      <c r="P203" s="1">
        <f>Table134567[[#This Row],[مبيعات محلية 14%]]*14%</f>
        <v>0</v>
      </c>
      <c r="Q203" s="1">
        <f>Table134567[[#This Row],[مشتريات محلية 14%]]+Table134567[[#This Row],[مشتريات معفية]]+Table134567[[#This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6</v>
      </c>
      <c r="F204" s="1">
        <f>Table134567[[#This Row],[مبيعات محلية 14%]]*14%</f>
        <v>0</v>
      </c>
      <c r="I204" s="1">
        <f>Table134567[[#This Row],[مبيعات جدول 5% ]]*5%</f>
        <v>0</v>
      </c>
      <c r="K204" s="1">
        <f>Table134567[[#This Row],[مبيعات محلية 14%]]+Table134567[[#This Row],[مبيعات معفية]]+Table134567[[#This Row],[مبيعات جدول 5% ]]+Table134567[[#This Row],[مبيعات تصدير]]</f>
        <v>0</v>
      </c>
      <c r="M204" s="1">
        <f>Table134567[[#This Row],[مبيعات محلية 14%]]*14%</f>
        <v>0</v>
      </c>
      <c r="P204" s="1">
        <f>Table134567[[#This Row],[مبيعات محلية 14%]]*14%</f>
        <v>0</v>
      </c>
      <c r="Q204" s="1">
        <f>Table134567[[#This Row],[مشتريات محلية 14%]]+Table134567[[#This Row],[مشتريات معفية]]+Table134567[[#This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6</v>
      </c>
      <c r="F205" s="1">
        <f>Table134567[[#This Row],[مبيعات محلية 14%]]*14%</f>
        <v>0</v>
      </c>
      <c r="I205" s="1">
        <f>Table134567[[#This Row],[مبيعات جدول 5% ]]*5%</f>
        <v>0</v>
      </c>
      <c r="K205" s="1">
        <f>Table134567[[#This Row],[مبيعات محلية 14%]]+Table134567[[#This Row],[مبيعات معفية]]+Table134567[[#This Row],[مبيعات جدول 5% ]]+Table134567[[#This Row],[مبيعات تصدير]]</f>
        <v>0</v>
      </c>
      <c r="M205" s="1">
        <f>Table134567[[#This Row],[مبيعات محلية 14%]]*14%</f>
        <v>0</v>
      </c>
      <c r="P205" s="1">
        <f>Table134567[[#This Row],[مبيعات محلية 14%]]*14%</f>
        <v>0</v>
      </c>
      <c r="Q205" s="1">
        <f>Table134567[[#This Row],[مشتريات محلية 14%]]+Table134567[[#This Row],[مشتريات معفية]]+Table134567[[#This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6</v>
      </c>
      <c r="F206" s="1">
        <f>Table134567[[#This Row],[مبيعات محلية 14%]]*14%</f>
        <v>0</v>
      </c>
      <c r="I206" s="1">
        <f>Table134567[[#This Row],[مبيعات جدول 5% ]]*5%</f>
        <v>0</v>
      </c>
      <c r="K206" s="1">
        <f>Table134567[[#This Row],[مبيعات محلية 14%]]+Table134567[[#This Row],[مبيعات معفية]]+Table134567[[#This Row],[مبيعات جدول 5% ]]+Table134567[[#This Row],[مبيعات تصدير]]</f>
        <v>0</v>
      </c>
      <c r="M206" s="1">
        <f>Table134567[[#This Row],[مبيعات محلية 14%]]*14%</f>
        <v>0</v>
      </c>
      <c r="P206" s="1">
        <f>Table134567[[#This Row],[مبيعات محلية 14%]]*14%</f>
        <v>0</v>
      </c>
      <c r="Q206" s="1">
        <f>Table134567[[#This Row],[مشتريات محلية 14%]]+Table134567[[#This Row],[مشتريات معفية]]+Table134567[[#This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6</v>
      </c>
      <c r="F207" s="1">
        <f>Table134567[[#This Row],[مبيعات محلية 14%]]*14%</f>
        <v>0</v>
      </c>
      <c r="I207" s="1">
        <f>Table134567[[#This Row],[مبيعات جدول 5% ]]*5%</f>
        <v>0</v>
      </c>
      <c r="K207" s="1">
        <f>Table134567[[#This Row],[مبيعات محلية 14%]]+Table134567[[#This Row],[مبيعات معفية]]+Table134567[[#This Row],[مبيعات جدول 5% ]]+Table134567[[#This Row],[مبيعات تصدير]]</f>
        <v>0</v>
      </c>
      <c r="M207" s="1">
        <f>Table134567[[#This Row],[مبيعات محلية 14%]]*14%</f>
        <v>0</v>
      </c>
      <c r="P207" s="1">
        <f>Table134567[[#This Row],[مبيعات محلية 14%]]*14%</f>
        <v>0</v>
      </c>
      <c r="Q207" s="1">
        <f>Table134567[[#This Row],[مشتريات محلية 14%]]+Table134567[[#This Row],[مشتريات معفية]]+Table134567[[#This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6</v>
      </c>
      <c r="F208" s="1">
        <f>Table134567[[#This Row],[مبيعات محلية 14%]]*14%</f>
        <v>0</v>
      </c>
      <c r="I208" s="1">
        <f>Table134567[[#This Row],[مبيعات جدول 5% ]]*5%</f>
        <v>0</v>
      </c>
      <c r="K208" s="1">
        <f>Table134567[[#This Row],[مبيعات محلية 14%]]+Table134567[[#This Row],[مبيعات معفية]]+Table134567[[#This Row],[مبيعات جدول 5% ]]+Table134567[[#This Row],[مبيعات تصدير]]</f>
        <v>0</v>
      </c>
      <c r="M208" s="1">
        <f>Table134567[[#This Row],[مبيعات محلية 14%]]*14%</f>
        <v>0</v>
      </c>
      <c r="P208" s="1">
        <f>Table134567[[#This Row],[مبيعات محلية 14%]]*14%</f>
        <v>0</v>
      </c>
      <c r="Q208" s="1">
        <f>Table134567[[#This Row],[مشتريات محلية 14%]]+Table134567[[#This Row],[مشتريات معفية]]+Table134567[[#This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6</v>
      </c>
      <c r="F209" s="1">
        <f>Table134567[[#This Row],[مبيعات محلية 14%]]*14%</f>
        <v>0</v>
      </c>
      <c r="I209" s="1">
        <f>Table134567[[#This Row],[مبيعات جدول 5% ]]*5%</f>
        <v>0</v>
      </c>
      <c r="K209" s="1">
        <f>Table134567[[#This Row],[مبيعات محلية 14%]]+Table134567[[#This Row],[مبيعات معفية]]+Table134567[[#This Row],[مبيعات جدول 5% ]]+Table134567[[#This Row],[مبيعات تصدير]]</f>
        <v>0</v>
      </c>
      <c r="M209" s="1">
        <f>Table134567[[#This Row],[مبيعات محلية 14%]]*14%</f>
        <v>0</v>
      </c>
      <c r="P209" s="1">
        <f>Table134567[[#This Row],[مبيعات محلية 14%]]*14%</f>
        <v>0</v>
      </c>
      <c r="Q209" s="1">
        <f>Table134567[[#This Row],[مشتريات محلية 14%]]+Table134567[[#This Row],[مشتريات معفية]]+Table134567[[#This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6</v>
      </c>
      <c r="F210" s="1">
        <f>Table134567[[#This Row],[مبيعات محلية 14%]]*14%</f>
        <v>0</v>
      </c>
      <c r="I210" s="1">
        <f>Table134567[[#This Row],[مبيعات جدول 5% ]]*5%</f>
        <v>0</v>
      </c>
      <c r="K210" s="1">
        <f>Table134567[[#This Row],[مبيعات محلية 14%]]+Table134567[[#This Row],[مبيعات معفية]]+Table134567[[#This Row],[مبيعات جدول 5% ]]+Table134567[[#This Row],[مبيعات تصدير]]</f>
        <v>0</v>
      </c>
      <c r="M210" s="1">
        <f>Table134567[[#This Row],[مبيعات محلية 14%]]*14%</f>
        <v>0</v>
      </c>
      <c r="P210" s="1">
        <f>Table134567[[#This Row],[مبيعات محلية 14%]]*14%</f>
        <v>0</v>
      </c>
      <c r="Q210" s="1">
        <f>Table134567[[#This Row],[مشتريات محلية 14%]]+Table134567[[#This Row],[مشتريات معفية]]+Table134567[[#This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6</v>
      </c>
      <c r="F211" s="1">
        <f>Table134567[[#This Row],[مبيعات محلية 14%]]*14%</f>
        <v>0</v>
      </c>
      <c r="I211" s="1">
        <f>Table134567[[#This Row],[مبيعات جدول 5% ]]*5%</f>
        <v>0</v>
      </c>
      <c r="K211" s="1">
        <f>Table134567[[#This Row],[مبيعات محلية 14%]]+Table134567[[#This Row],[مبيعات معفية]]+Table134567[[#This Row],[مبيعات جدول 5% ]]+Table134567[[#This Row],[مبيعات تصدير]]</f>
        <v>0</v>
      </c>
      <c r="M211" s="1">
        <f>Table134567[[#This Row],[مبيعات محلية 14%]]*14%</f>
        <v>0</v>
      </c>
      <c r="P211" s="1">
        <f>Table134567[[#This Row],[مبيعات محلية 14%]]*14%</f>
        <v>0</v>
      </c>
      <c r="Q211" s="1">
        <f>Table134567[[#This Row],[مشتريات محلية 14%]]+Table134567[[#This Row],[مشتريات معفية]]+Table134567[[#This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6</v>
      </c>
      <c r="F212" s="1">
        <f>Table134567[[#This Row],[مبيعات محلية 14%]]*14%</f>
        <v>0</v>
      </c>
      <c r="I212" s="1">
        <f>Table134567[[#This Row],[مبيعات جدول 5% ]]*5%</f>
        <v>0</v>
      </c>
      <c r="K212" s="1">
        <f>Table134567[[#This Row],[مبيعات محلية 14%]]+Table134567[[#This Row],[مبيعات معفية]]+Table134567[[#This Row],[مبيعات جدول 5% ]]+Table134567[[#This Row],[مبيعات تصدير]]</f>
        <v>0</v>
      </c>
      <c r="M212" s="1">
        <f>Table134567[[#This Row],[مبيعات محلية 14%]]*14%</f>
        <v>0</v>
      </c>
      <c r="P212" s="1">
        <f>Table134567[[#This Row],[مبيعات محلية 14%]]*14%</f>
        <v>0</v>
      </c>
      <c r="Q212" s="1">
        <f>Table134567[[#This Row],[مشتريات محلية 14%]]+Table134567[[#This Row],[مشتريات معفية]]+Table134567[[#This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6</v>
      </c>
      <c r="F213" s="1">
        <f>Table134567[[#This Row],[مبيعات محلية 14%]]*14%</f>
        <v>0</v>
      </c>
      <c r="I213" s="1">
        <f>Table134567[[#This Row],[مبيعات جدول 5% ]]*5%</f>
        <v>0</v>
      </c>
      <c r="K213" s="1">
        <f>Table134567[[#This Row],[مبيعات محلية 14%]]+Table134567[[#This Row],[مبيعات معفية]]+Table134567[[#This Row],[مبيعات جدول 5% ]]+Table134567[[#This Row],[مبيعات تصدير]]</f>
        <v>0</v>
      </c>
      <c r="M213" s="1">
        <f>Table134567[[#This Row],[مبيعات محلية 14%]]*14%</f>
        <v>0</v>
      </c>
      <c r="P213" s="1">
        <f>Table134567[[#This Row],[مبيعات محلية 14%]]*14%</f>
        <v>0</v>
      </c>
      <c r="Q213" s="1">
        <f>Table134567[[#This Row],[مشتريات محلية 14%]]+Table134567[[#This Row],[مشتريات معفية]]+Table134567[[#This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6</v>
      </c>
      <c r="F214" s="1">
        <f>Table134567[[#This Row],[مبيعات محلية 14%]]*14%</f>
        <v>0</v>
      </c>
      <c r="I214" s="1">
        <f>Table134567[[#This Row],[مبيعات جدول 5% ]]*5%</f>
        <v>0</v>
      </c>
      <c r="K214" s="1">
        <f>Table134567[[#This Row],[مبيعات محلية 14%]]+Table134567[[#This Row],[مبيعات معفية]]+Table134567[[#This Row],[مبيعات جدول 5% ]]+Table134567[[#This Row],[مبيعات تصدير]]</f>
        <v>0</v>
      </c>
      <c r="M214" s="1">
        <f>Table134567[[#This Row],[مبيعات محلية 14%]]*14%</f>
        <v>0</v>
      </c>
      <c r="P214" s="1">
        <f>Table134567[[#This Row],[مبيعات محلية 14%]]*14%</f>
        <v>0</v>
      </c>
      <c r="Q214" s="1">
        <f>Table134567[[#This Row],[مشتريات محلية 14%]]+Table134567[[#This Row],[مشتريات معفية]]+Table134567[[#This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6</v>
      </c>
      <c r="F215" s="1">
        <f>Table134567[[#This Row],[مبيعات محلية 14%]]*14%</f>
        <v>0</v>
      </c>
      <c r="I215" s="1">
        <f>Table134567[[#This Row],[مبيعات جدول 5% ]]*5%</f>
        <v>0</v>
      </c>
      <c r="K215" s="1">
        <f>Table134567[[#This Row],[مبيعات محلية 14%]]+Table134567[[#This Row],[مبيعات معفية]]+Table134567[[#This Row],[مبيعات جدول 5% ]]+Table134567[[#This Row],[مبيعات تصدير]]</f>
        <v>0</v>
      </c>
      <c r="M215" s="1">
        <f>Table134567[[#This Row],[مبيعات محلية 14%]]*14%</f>
        <v>0</v>
      </c>
      <c r="P215" s="1">
        <f>Table134567[[#This Row],[مبيعات محلية 14%]]*14%</f>
        <v>0</v>
      </c>
      <c r="Q215" s="1">
        <f>Table134567[[#This Row],[مشتريات محلية 14%]]+Table134567[[#This Row],[مشتريات معفية]]+Table134567[[#This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6</v>
      </c>
      <c r="F216" s="1">
        <f>Table134567[[#This Row],[مبيعات محلية 14%]]*14%</f>
        <v>0</v>
      </c>
      <c r="I216" s="1">
        <f>Table134567[[#This Row],[مبيعات جدول 5% ]]*5%</f>
        <v>0</v>
      </c>
      <c r="K216" s="1">
        <f>Table134567[[#This Row],[مبيعات محلية 14%]]+Table134567[[#This Row],[مبيعات معفية]]+Table134567[[#This Row],[مبيعات جدول 5% ]]+Table134567[[#This Row],[مبيعات تصدير]]</f>
        <v>0</v>
      </c>
      <c r="M216" s="1">
        <f>Table134567[[#This Row],[مبيعات محلية 14%]]*14%</f>
        <v>0</v>
      </c>
      <c r="P216" s="1">
        <f>Table134567[[#This Row],[مبيعات محلية 14%]]*14%</f>
        <v>0</v>
      </c>
      <c r="Q216" s="1">
        <f>Table134567[[#This Row],[مشتريات محلية 14%]]+Table134567[[#This Row],[مشتريات معفية]]+Table134567[[#This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6</v>
      </c>
      <c r="F217" s="1">
        <f>Table134567[[#This Row],[مبيعات محلية 14%]]*14%</f>
        <v>0</v>
      </c>
      <c r="I217" s="1">
        <f>Table134567[[#This Row],[مبيعات جدول 5% ]]*5%</f>
        <v>0</v>
      </c>
      <c r="K217" s="1">
        <f>Table134567[[#This Row],[مبيعات محلية 14%]]+Table134567[[#This Row],[مبيعات معفية]]+Table134567[[#This Row],[مبيعات جدول 5% ]]+Table134567[[#This Row],[مبيعات تصدير]]</f>
        <v>0</v>
      </c>
      <c r="M217" s="1">
        <f>Table134567[[#This Row],[مبيعات محلية 14%]]*14%</f>
        <v>0</v>
      </c>
      <c r="P217" s="1">
        <f>Table134567[[#This Row],[مبيعات محلية 14%]]*14%</f>
        <v>0</v>
      </c>
      <c r="Q217" s="1">
        <f>Table134567[[#This Row],[مشتريات محلية 14%]]+Table134567[[#This Row],[مشتريات معفية]]+Table134567[[#This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6</v>
      </c>
      <c r="F218" s="1">
        <f>Table134567[[#This Row],[مبيعات محلية 14%]]*14%</f>
        <v>0</v>
      </c>
      <c r="I218" s="1">
        <f>Table134567[[#This Row],[مبيعات جدول 5% ]]*5%</f>
        <v>0</v>
      </c>
      <c r="K218" s="1">
        <f>Table134567[[#This Row],[مبيعات محلية 14%]]+Table134567[[#This Row],[مبيعات معفية]]+Table134567[[#This Row],[مبيعات جدول 5% ]]+Table134567[[#This Row],[مبيعات تصدير]]</f>
        <v>0</v>
      </c>
      <c r="M218" s="1">
        <f>Table134567[[#This Row],[مبيعات محلية 14%]]*14%</f>
        <v>0</v>
      </c>
      <c r="P218" s="1">
        <f>Table134567[[#This Row],[مبيعات محلية 14%]]*14%</f>
        <v>0</v>
      </c>
      <c r="Q218" s="1">
        <f>Table134567[[#This Row],[مشتريات محلية 14%]]+Table134567[[#This Row],[مشتريات معفية]]+Table134567[[#This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6</v>
      </c>
      <c r="F219" s="1">
        <f>Table134567[[#This Row],[مبيعات محلية 14%]]*14%</f>
        <v>0</v>
      </c>
      <c r="I219" s="1">
        <f>Table134567[[#This Row],[مبيعات جدول 5% ]]*5%</f>
        <v>0</v>
      </c>
      <c r="K219" s="1">
        <f>Table134567[[#This Row],[مبيعات محلية 14%]]+Table134567[[#This Row],[مبيعات معفية]]+Table134567[[#This Row],[مبيعات جدول 5% ]]+Table134567[[#This Row],[مبيعات تصدير]]</f>
        <v>0</v>
      </c>
      <c r="M219" s="1">
        <f>Table134567[[#This Row],[مبيعات محلية 14%]]*14%</f>
        <v>0</v>
      </c>
      <c r="P219" s="1">
        <f>Table134567[[#This Row],[مبيعات محلية 14%]]*14%</f>
        <v>0</v>
      </c>
      <c r="Q219" s="1">
        <f>Table134567[[#This Row],[مشتريات محلية 14%]]+Table134567[[#This Row],[مشتريات معفية]]+Table134567[[#This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6</v>
      </c>
      <c r="F220" s="1">
        <f>Table134567[[#This Row],[مبيعات محلية 14%]]*14%</f>
        <v>0</v>
      </c>
      <c r="I220" s="1">
        <f>Table134567[[#This Row],[مبيعات جدول 5% ]]*5%</f>
        <v>0</v>
      </c>
      <c r="K220" s="1">
        <f>Table134567[[#This Row],[مبيعات محلية 14%]]+Table134567[[#This Row],[مبيعات معفية]]+Table134567[[#This Row],[مبيعات جدول 5% ]]+Table134567[[#This Row],[مبيعات تصدير]]</f>
        <v>0</v>
      </c>
      <c r="M220" s="1">
        <f>Table134567[[#This Row],[مبيعات محلية 14%]]*14%</f>
        <v>0</v>
      </c>
      <c r="P220" s="1">
        <f>Table134567[[#This Row],[مبيعات محلية 14%]]*14%</f>
        <v>0</v>
      </c>
      <c r="Q220" s="1">
        <f>Table134567[[#This Row],[مشتريات محلية 14%]]+Table134567[[#This Row],[مشتريات معفية]]+Table134567[[#This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6</v>
      </c>
      <c r="F221" s="1">
        <f>Table134567[[#This Row],[مبيعات محلية 14%]]*14%</f>
        <v>0</v>
      </c>
      <c r="I221" s="1">
        <f>Table134567[[#This Row],[مبيعات جدول 5% ]]*5%</f>
        <v>0</v>
      </c>
      <c r="K221" s="1">
        <f>Table134567[[#This Row],[مبيعات محلية 14%]]+Table134567[[#This Row],[مبيعات معفية]]+Table134567[[#This Row],[مبيعات جدول 5% ]]+Table134567[[#This Row],[مبيعات تصدير]]</f>
        <v>0</v>
      </c>
      <c r="M221" s="1">
        <f>Table134567[[#This Row],[مبيعات محلية 14%]]*14%</f>
        <v>0</v>
      </c>
      <c r="P221" s="1">
        <f>Table134567[[#This Row],[مبيعات محلية 14%]]*14%</f>
        <v>0</v>
      </c>
      <c r="Q221" s="1">
        <f>Table134567[[#This Row],[مشتريات محلية 14%]]+Table134567[[#This Row],[مشتريات معفية]]+Table134567[[#This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6</v>
      </c>
      <c r="F222" s="1">
        <f>Table134567[[#This Row],[مبيعات محلية 14%]]*14%</f>
        <v>0</v>
      </c>
      <c r="I222" s="1">
        <f>Table134567[[#This Row],[مبيعات جدول 5% ]]*5%</f>
        <v>0</v>
      </c>
      <c r="K222" s="1">
        <f>Table134567[[#This Row],[مبيعات محلية 14%]]+Table134567[[#This Row],[مبيعات معفية]]+Table134567[[#This Row],[مبيعات جدول 5% ]]+Table134567[[#This Row],[مبيعات تصدير]]</f>
        <v>0</v>
      </c>
      <c r="M222" s="1">
        <f>Table134567[[#This Row],[مبيعات محلية 14%]]*14%</f>
        <v>0</v>
      </c>
      <c r="P222" s="1">
        <f>Table134567[[#This Row],[مبيعات محلية 14%]]*14%</f>
        <v>0</v>
      </c>
      <c r="Q222" s="1">
        <f>Table134567[[#This Row],[مشتريات محلية 14%]]+Table134567[[#This Row],[مشتريات معفية]]+Table134567[[#This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6</v>
      </c>
      <c r="F223" s="1">
        <f>Table134567[[#This Row],[مبيعات محلية 14%]]*14%</f>
        <v>0</v>
      </c>
      <c r="I223" s="1">
        <f>Table134567[[#This Row],[مبيعات جدول 5% ]]*5%</f>
        <v>0</v>
      </c>
      <c r="K223" s="1">
        <f>Table134567[[#This Row],[مبيعات محلية 14%]]+Table134567[[#This Row],[مبيعات معفية]]+Table134567[[#This Row],[مبيعات جدول 5% ]]+Table134567[[#This Row],[مبيعات تصدير]]</f>
        <v>0</v>
      </c>
      <c r="M223" s="1">
        <f>Table134567[[#This Row],[مبيعات محلية 14%]]*14%</f>
        <v>0</v>
      </c>
      <c r="P223" s="1">
        <f>Table134567[[#This Row],[مبيعات محلية 14%]]*14%</f>
        <v>0</v>
      </c>
      <c r="Q223" s="1">
        <f>Table134567[[#This Row],[مشتريات محلية 14%]]+Table134567[[#This Row],[مشتريات معفية]]+Table134567[[#This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6</v>
      </c>
      <c r="F224" s="1">
        <f>Table134567[[#This Row],[مبيعات محلية 14%]]*14%</f>
        <v>0</v>
      </c>
      <c r="I224" s="1">
        <f>Table134567[[#This Row],[مبيعات جدول 5% ]]*5%</f>
        <v>0</v>
      </c>
      <c r="K224" s="1">
        <f>Table134567[[#This Row],[مبيعات محلية 14%]]+Table134567[[#This Row],[مبيعات معفية]]+Table134567[[#This Row],[مبيعات جدول 5% ]]+Table134567[[#This Row],[مبيعات تصدير]]</f>
        <v>0</v>
      </c>
      <c r="M224" s="1">
        <f>Table134567[[#This Row],[مبيعات محلية 14%]]*14%</f>
        <v>0</v>
      </c>
      <c r="P224" s="1">
        <f>Table134567[[#This Row],[مبيعات محلية 14%]]*14%</f>
        <v>0</v>
      </c>
      <c r="Q224" s="1">
        <f>Table134567[[#This Row],[مشتريات محلية 14%]]+Table134567[[#This Row],[مشتريات معفية]]+Table134567[[#This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6</v>
      </c>
      <c r="F225" s="1">
        <f>Table134567[[#This Row],[مبيعات محلية 14%]]*14%</f>
        <v>0</v>
      </c>
      <c r="I225" s="1">
        <f>Table134567[[#This Row],[مبيعات جدول 5% ]]*5%</f>
        <v>0</v>
      </c>
      <c r="K225" s="1">
        <f>Table134567[[#This Row],[مبيعات محلية 14%]]+Table134567[[#This Row],[مبيعات معفية]]+Table134567[[#This Row],[مبيعات جدول 5% ]]+Table134567[[#This Row],[مبيعات تصدير]]</f>
        <v>0</v>
      </c>
      <c r="M225" s="1">
        <f>Table134567[[#This Row],[مبيعات محلية 14%]]*14%</f>
        <v>0</v>
      </c>
      <c r="P225" s="1">
        <f>Table134567[[#This Row],[مبيعات محلية 14%]]*14%</f>
        <v>0</v>
      </c>
      <c r="Q225" s="1">
        <f>Table134567[[#This Row],[مشتريات محلية 14%]]+Table134567[[#This Row],[مشتريات معفية]]+Table134567[[#This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6</v>
      </c>
      <c r="F226" s="1">
        <f>Table134567[[#This Row],[مبيعات محلية 14%]]*14%</f>
        <v>0</v>
      </c>
      <c r="I226" s="1">
        <f>Table134567[[#This Row],[مبيعات جدول 5% ]]*5%</f>
        <v>0</v>
      </c>
      <c r="K226" s="1">
        <f>Table134567[[#This Row],[مبيعات محلية 14%]]+Table134567[[#This Row],[مبيعات معفية]]+Table134567[[#This Row],[مبيعات جدول 5% ]]+Table134567[[#This Row],[مبيعات تصدير]]</f>
        <v>0</v>
      </c>
      <c r="M226" s="1">
        <f>Table134567[[#This Row],[مبيعات محلية 14%]]*14%</f>
        <v>0</v>
      </c>
      <c r="P226" s="1">
        <f>Table134567[[#This Row],[مبيعات محلية 14%]]*14%</f>
        <v>0</v>
      </c>
      <c r="Q226" s="1">
        <f>Table134567[[#This Row],[مشتريات محلية 14%]]+Table134567[[#This Row],[مشتريات معفية]]+Table134567[[#This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6</v>
      </c>
      <c r="F227" s="1">
        <f>Table134567[[#This Row],[مبيعات محلية 14%]]*14%</f>
        <v>0</v>
      </c>
      <c r="I227" s="1">
        <f>Table134567[[#This Row],[مبيعات جدول 5% ]]*5%</f>
        <v>0</v>
      </c>
      <c r="K227" s="1">
        <f>Table134567[[#This Row],[مبيعات محلية 14%]]+Table134567[[#This Row],[مبيعات معفية]]+Table134567[[#This Row],[مبيعات جدول 5% ]]+Table134567[[#This Row],[مبيعات تصدير]]</f>
        <v>0</v>
      </c>
      <c r="M227" s="1">
        <f>Table134567[[#This Row],[مبيعات محلية 14%]]*14%</f>
        <v>0</v>
      </c>
      <c r="P227" s="1">
        <f>Table134567[[#This Row],[مبيعات محلية 14%]]*14%</f>
        <v>0</v>
      </c>
      <c r="Q227" s="1">
        <f>Table134567[[#This Row],[مشتريات محلية 14%]]+Table134567[[#This Row],[مشتريات معفية]]+Table134567[[#This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6</v>
      </c>
      <c r="F228" s="1">
        <f>Table134567[[#This Row],[مبيعات محلية 14%]]*14%</f>
        <v>0</v>
      </c>
      <c r="I228" s="1">
        <f>Table134567[[#This Row],[مبيعات جدول 5% ]]*5%</f>
        <v>0</v>
      </c>
      <c r="K228" s="1">
        <f>Table134567[[#This Row],[مبيعات محلية 14%]]+Table134567[[#This Row],[مبيعات معفية]]+Table134567[[#This Row],[مبيعات جدول 5% ]]+Table134567[[#This Row],[مبيعات تصدير]]</f>
        <v>0</v>
      </c>
      <c r="M228" s="1">
        <f>Table134567[[#This Row],[مبيعات محلية 14%]]*14%</f>
        <v>0</v>
      </c>
      <c r="P228" s="1">
        <f>Table134567[[#This Row],[مبيعات محلية 14%]]*14%</f>
        <v>0</v>
      </c>
      <c r="Q228" s="1">
        <f>Table134567[[#This Row],[مشتريات محلية 14%]]+Table134567[[#This Row],[مشتريات معفية]]+Table134567[[#This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6</v>
      </c>
      <c r="F229" s="1">
        <f>Table134567[[#This Row],[مبيعات محلية 14%]]*14%</f>
        <v>0</v>
      </c>
      <c r="I229" s="1">
        <f>Table134567[[#This Row],[مبيعات جدول 5% ]]*5%</f>
        <v>0</v>
      </c>
      <c r="K229" s="1">
        <f>Table134567[[#This Row],[مبيعات محلية 14%]]+Table134567[[#This Row],[مبيعات معفية]]+Table134567[[#This Row],[مبيعات جدول 5% ]]+Table134567[[#This Row],[مبيعات تصدير]]</f>
        <v>0</v>
      </c>
      <c r="M229" s="1">
        <f>Table134567[[#This Row],[مبيعات محلية 14%]]*14%</f>
        <v>0</v>
      </c>
      <c r="P229" s="1">
        <f>Table134567[[#This Row],[مبيعات محلية 14%]]*14%</f>
        <v>0</v>
      </c>
      <c r="Q229" s="1">
        <f>Table134567[[#This Row],[مشتريات محلية 14%]]+Table134567[[#This Row],[مشتريات معفية]]+Table134567[[#This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6</v>
      </c>
      <c r="F230" s="1">
        <f>Table134567[[#This Row],[مبيعات محلية 14%]]*14%</f>
        <v>0</v>
      </c>
      <c r="I230" s="1">
        <f>Table134567[[#This Row],[مبيعات جدول 5% ]]*5%</f>
        <v>0</v>
      </c>
      <c r="K230" s="1">
        <f>Table134567[[#This Row],[مبيعات محلية 14%]]+Table134567[[#This Row],[مبيعات معفية]]+Table134567[[#This Row],[مبيعات جدول 5% ]]+Table134567[[#This Row],[مبيعات تصدير]]</f>
        <v>0</v>
      </c>
      <c r="M230" s="1">
        <f>Table134567[[#This Row],[مبيعات محلية 14%]]*14%</f>
        <v>0</v>
      </c>
      <c r="P230" s="1">
        <f>Table134567[[#This Row],[مبيعات محلية 14%]]*14%</f>
        <v>0</v>
      </c>
      <c r="Q230" s="1">
        <f>Table134567[[#This Row],[مشتريات محلية 14%]]+Table134567[[#This Row],[مشتريات معفية]]+Table134567[[#This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6</v>
      </c>
      <c r="F231" s="1">
        <f>Table134567[[#This Row],[مبيعات محلية 14%]]*14%</f>
        <v>0</v>
      </c>
      <c r="I231" s="1">
        <f>Table134567[[#This Row],[مبيعات جدول 5% ]]*5%</f>
        <v>0</v>
      </c>
      <c r="K231" s="1">
        <f>Table134567[[#This Row],[مبيعات محلية 14%]]+Table134567[[#This Row],[مبيعات معفية]]+Table134567[[#This Row],[مبيعات جدول 5% ]]+Table134567[[#This Row],[مبيعات تصدير]]</f>
        <v>0</v>
      </c>
      <c r="M231" s="1">
        <f>Table134567[[#This Row],[مبيعات محلية 14%]]*14%</f>
        <v>0</v>
      </c>
      <c r="P231" s="1">
        <f>Table134567[[#This Row],[مبيعات محلية 14%]]*14%</f>
        <v>0</v>
      </c>
      <c r="Q231" s="1">
        <f>Table134567[[#This Row],[مشتريات محلية 14%]]+Table134567[[#This Row],[مشتريات معفية]]+Table134567[[#This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6</v>
      </c>
      <c r="F232" s="1">
        <f>Table134567[[#This Row],[مبيعات محلية 14%]]*14%</f>
        <v>0</v>
      </c>
      <c r="I232" s="1">
        <f>Table134567[[#This Row],[مبيعات جدول 5% ]]*5%</f>
        <v>0</v>
      </c>
      <c r="K232" s="1">
        <f>Table134567[[#This Row],[مبيعات محلية 14%]]+Table134567[[#This Row],[مبيعات معفية]]+Table134567[[#This Row],[مبيعات جدول 5% ]]+Table134567[[#This Row],[مبيعات تصدير]]</f>
        <v>0</v>
      </c>
      <c r="M232" s="1">
        <f>Table134567[[#This Row],[مبيعات محلية 14%]]*14%</f>
        <v>0</v>
      </c>
      <c r="P232" s="1">
        <f>Table134567[[#This Row],[مبيعات محلية 14%]]*14%</f>
        <v>0</v>
      </c>
      <c r="Q232" s="1">
        <f>Table134567[[#This Row],[مشتريات محلية 14%]]+Table134567[[#This Row],[مشتريات معفية]]+Table134567[[#This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6</v>
      </c>
      <c r="F233" s="1">
        <f>Table134567[[#This Row],[مبيعات محلية 14%]]*14%</f>
        <v>0</v>
      </c>
      <c r="I233" s="1">
        <f>Table134567[[#This Row],[مبيعات جدول 5% ]]*5%</f>
        <v>0</v>
      </c>
      <c r="K233" s="1">
        <f>Table134567[[#This Row],[مبيعات محلية 14%]]+Table134567[[#This Row],[مبيعات معفية]]+Table134567[[#This Row],[مبيعات جدول 5% ]]+Table134567[[#This Row],[مبيعات تصدير]]</f>
        <v>0</v>
      </c>
      <c r="M233" s="1">
        <f>Table134567[[#This Row],[مبيعات محلية 14%]]*14%</f>
        <v>0</v>
      </c>
      <c r="P233" s="1">
        <f>Table134567[[#This Row],[مبيعات محلية 14%]]*14%</f>
        <v>0</v>
      </c>
      <c r="Q233" s="1">
        <f>Table134567[[#This Row],[مشتريات محلية 14%]]+Table134567[[#This Row],[مشتريات معفية]]+Table134567[[#This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6</v>
      </c>
      <c r="F234" s="1">
        <f>Table134567[[#This Row],[مبيعات محلية 14%]]*14%</f>
        <v>0</v>
      </c>
      <c r="I234" s="1">
        <f>Table134567[[#This Row],[مبيعات جدول 5% ]]*5%</f>
        <v>0</v>
      </c>
      <c r="K234" s="1">
        <f>Table134567[[#This Row],[مبيعات محلية 14%]]+Table134567[[#This Row],[مبيعات معفية]]+Table134567[[#This Row],[مبيعات جدول 5% ]]+Table134567[[#This Row],[مبيعات تصدير]]</f>
        <v>0</v>
      </c>
      <c r="M234" s="1">
        <f>Table134567[[#This Row],[مبيعات محلية 14%]]*14%</f>
        <v>0</v>
      </c>
      <c r="P234" s="1">
        <f>Table134567[[#This Row],[مبيعات محلية 14%]]*14%</f>
        <v>0</v>
      </c>
      <c r="Q234" s="1">
        <f>Table134567[[#This Row],[مشتريات محلية 14%]]+Table134567[[#This Row],[مشتريات معفية]]+Table134567[[#This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6</v>
      </c>
      <c r="F235" s="1">
        <f>Table134567[[#This Row],[مبيعات محلية 14%]]*14%</f>
        <v>0</v>
      </c>
      <c r="I235" s="1">
        <f>Table134567[[#This Row],[مبيعات جدول 5% ]]*5%</f>
        <v>0</v>
      </c>
      <c r="K235" s="1">
        <f>Table134567[[#This Row],[مبيعات محلية 14%]]+Table134567[[#This Row],[مبيعات معفية]]+Table134567[[#This Row],[مبيعات جدول 5% ]]+Table134567[[#This Row],[مبيعات تصدير]]</f>
        <v>0</v>
      </c>
      <c r="M235" s="1">
        <f>Table134567[[#This Row],[مبيعات محلية 14%]]*14%</f>
        <v>0</v>
      </c>
      <c r="P235" s="1">
        <f>Table134567[[#This Row],[مبيعات محلية 14%]]*14%</f>
        <v>0</v>
      </c>
      <c r="Q235" s="1">
        <f>Table134567[[#This Row],[مشتريات محلية 14%]]+Table134567[[#This Row],[مشتريات معفية]]+Table134567[[#This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6</v>
      </c>
      <c r="F236" s="1">
        <f>Table134567[[#This Row],[مبيعات محلية 14%]]*14%</f>
        <v>0</v>
      </c>
      <c r="I236" s="1">
        <f>Table134567[[#This Row],[مبيعات جدول 5% ]]*5%</f>
        <v>0</v>
      </c>
      <c r="K236" s="1">
        <f>Table134567[[#This Row],[مبيعات محلية 14%]]+Table134567[[#This Row],[مبيعات معفية]]+Table134567[[#This Row],[مبيعات جدول 5% ]]+Table134567[[#This Row],[مبيعات تصدير]]</f>
        <v>0</v>
      </c>
      <c r="M236" s="1">
        <f>Table134567[[#This Row],[مبيعات محلية 14%]]*14%</f>
        <v>0</v>
      </c>
      <c r="P236" s="1">
        <f>Table134567[[#This Row],[مبيعات محلية 14%]]*14%</f>
        <v>0</v>
      </c>
      <c r="Q236" s="1">
        <f>Table134567[[#This Row],[مشتريات محلية 14%]]+Table134567[[#This Row],[مشتريات معفية]]+Table134567[[#This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6</v>
      </c>
      <c r="F237" s="1">
        <f>Table134567[[#This Row],[مبيعات محلية 14%]]*14%</f>
        <v>0</v>
      </c>
      <c r="I237" s="1">
        <f>Table134567[[#This Row],[مبيعات جدول 5% ]]*5%</f>
        <v>0</v>
      </c>
      <c r="K237" s="1">
        <f>Table134567[[#This Row],[مبيعات محلية 14%]]+Table134567[[#This Row],[مبيعات معفية]]+Table134567[[#This Row],[مبيعات جدول 5% ]]+Table134567[[#This Row],[مبيعات تصدير]]</f>
        <v>0</v>
      </c>
      <c r="M237" s="1">
        <f>Table134567[[#This Row],[مبيعات محلية 14%]]*14%</f>
        <v>0</v>
      </c>
      <c r="P237" s="1">
        <f>Table134567[[#This Row],[مبيعات محلية 14%]]*14%</f>
        <v>0</v>
      </c>
      <c r="Q237" s="1">
        <f>Table134567[[#This Row],[مشتريات محلية 14%]]+Table134567[[#This Row],[مشتريات معفية]]+Table134567[[#This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6</v>
      </c>
      <c r="F238" s="1">
        <f>Table134567[[#This Row],[مبيعات محلية 14%]]*14%</f>
        <v>0</v>
      </c>
      <c r="I238" s="1">
        <f>Table134567[[#This Row],[مبيعات جدول 5% ]]*5%</f>
        <v>0</v>
      </c>
      <c r="K238" s="1">
        <f>Table134567[[#This Row],[مبيعات محلية 14%]]+Table134567[[#This Row],[مبيعات معفية]]+Table134567[[#This Row],[مبيعات جدول 5% ]]+Table134567[[#This Row],[مبيعات تصدير]]</f>
        <v>0</v>
      </c>
      <c r="M238" s="1">
        <f>Table134567[[#This Row],[مبيعات محلية 14%]]*14%</f>
        <v>0</v>
      </c>
      <c r="P238" s="1">
        <f>Table134567[[#This Row],[مبيعات محلية 14%]]*14%</f>
        <v>0</v>
      </c>
      <c r="Q238" s="1">
        <f>Table134567[[#This Row],[مشتريات محلية 14%]]+Table134567[[#This Row],[مشتريات معفية]]+Table134567[[#This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6</v>
      </c>
      <c r="F239" s="1">
        <f>Table134567[[#This Row],[مبيعات محلية 14%]]*14%</f>
        <v>0</v>
      </c>
      <c r="I239" s="1">
        <f>Table134567[[#This Row],[مبيعات جدول 5% ]]*5%</f>
        <v>0</v>
      </c>
      <c r="K239" s="1">
        <f>Table134567[[#This Row],[مبيعات محلية 14%]]+Table134567[[#This Row],[مبيعات معفية]]+Table134567[[#This Row],[مبيعات جدول 5% ]]+Table134567[[#This Row],[مبيعات تصدير]]</f>
        <v>0</v>
      </c>
      <c r="M239" s="1">
        <f>Table134567[[#This Row],[مبيعات محلية 14%]]*14%</f>
        <v>0</v>
      </c>
      <c r="P239" s="1">
        <f>Table134567[[#This Row],[مبيعات محلية 14%]]*14%</f>
        <v>0</v>
      </c>
      <c r="Q239" s="1">
        <f>Table134567[[#This Row],[مشتريات محلية 14%]]+Table134567[[#This Row],[مشتريات معفية]]+Table134567[[#This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6</v>
      </c>
      <c r="F240" s="1">
        <f>Table134567[[#This Row],[مبيعات محلية 14%]]*14%</f>
        <v>0</v>
      </c>
      <c r="I240" s="1">
        <f>Table134567[[#This Row],[مبيعات جدول 5% ]]*5%</f>
        <v>0</v>
      </c>
      <c r="K240" s="1">
        <f>Table134567[[#This Row],[مبيعات محلية 14%]]+Table134567[[#This Row],[مبيعات معفية]]+Table134567[[#This Row],[مبيعات جدول 5% ]]+Table134567[[#This Row],[مبيعات تصدير]]</f>
        <v>0</v>
      </c>
      <c r="M240" s="1">
        <f>Table134567[[#This Row],[مبيعات محلية 14%]]*14%</f>
        <v>0</v>
      </c>
      <c r="P240" s="1">
        <f>Table134567[[#This Row],[مبيعات محلية 14%]]*14%</f>
        <v>0</v>
      </c>
      <c r="Q240" s="1">
        <f>Table134567[[#This Row],[مشتريات محلية 14%]]+Table134567[[#This Row],[مشتريات معفية]]+Table134567[[#This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6</v>
      </c>
      <c r="F241" s="1">
        <f>Table134567[[#This Row],[مبيعات محلية 14%]]*14%</f>
        <v>0</v>
      </c>
      <c r="I241" s="1">
        <f>Table134567[[#This Row],[مبيعات جدول 5% ]]*5%</f>
        <v>0</v>
      </c>
      <c r="K241" s="1">
        <f>Table134567[[#This Row],[مبيعات محلية 14%]]+Table134567[[#This Row],[مبيعات معفية]]+Table134567[[#This Row],[مبيعات جدول 5% ]]+Table134567[[#This Row],[مبيعات تصدير]]</f>
        <v>0</v>
      </c>
      <c r="M241" s="1">
        <f>Table134567[[#This Row],[مبيعات محلية 14%]]*14%</f>
        <v>0</v>
      </c>
      <c r="P241" s="1">
        <f>Table134567[[#This Row],[مبيعات محلية 14%]]*14%</f>
        <v>0</v>
      </c>
      <c r="Q241" s="1">
        <f>Table134567[[#This Row],[مشتريات محلية 14%]]+Table134567[[#This Row],[مشتريات معفية]]+Table134567[[#This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6</v>
      </c>
      <c r="F242" s="1">
        <f>Table134567[[#This Row],[مبيعات محلية 14%]]*14%</f>
        <v>0</v>
      </c>
      <c r="I242" s="1">
        <f>Table134567[[#This Row],[مبيعات جدول 5% ]]*5%</f>
        <v>0</v>
      </c>
      <c r="K242" s="1">
        <f>Table134567[[#This Row],[مبيعات محلية 14%]]+Table134567[[#This Row],[مبيعات معفية]]+Table134567[[#This Row],[مبيعات جدول 5% ]]+Table134567[[#This Row],[مبيعات تصدير]]</f>
        <v>0</v>
      </c>
      <c r="M242" s="1">
        <f>Table134567[[#This Row],[مبيعات محلية 14%]]*14%</f>
        <v>0</v>
      </c>
      <c r="P242" s="1">
        <f>Table134567[[#This Row],[مبيعات محلية 14%]]*14%</f>
        <v>0</v>
      </c>
      <c r="Q242" s="1">
        <f>Table134567[[#This Row],[مشتريات محلية 14%]]+Table134567[[#This Row],[مشتريات معفية]]+Table134567[[#This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6</v>
      </c>
      <c r="F243" s="1">
        <f>Table134567[[#This Row],[مبيعات محلية 14%]]*14%</f>
        <v>0</v>
      </c>
      <c r="I243" s="1">
        <f>Table134567[[#This Row],[مبيعات جدول 5% ]]*5%</f>
        <v>0</v>
      </c>
      <c r="K243" s="1">
        <f>Table134567[[#This Row],[مبيعات محلية 14%]]+Table134567[[#This Row],[مبيعات معفية]]+Table134567[[#This Row],[مبيعات جدول 5% ]]+Table134567[[#This Row],[مبيعات تصدير]]</f>
        <v>0</v>
      </c>
      <c r="M243" s="1">
        <f>Table134567[[#This Row],[مبيعات محلية 14%]]*14%</f>
        <v>0</v>
      </c>
      <c r="P243" s="1">
        <f>Table134567[[#This Row],[مبيعات محلية 14%]]*14%</f>
        <v>0</v>
      </c>
      <c r="Q243" s="1">
        <f>Table134567[[#This Row],[مشتريات محلية 14%]]+Table134567[[#This Row],[مشتريات معفية]]+Table134567[[#This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6</v>
      </c>
      <c r="F244" s="1">
        <f>Table134567[[#This Row],[مبيعات محلية 14%]]*14%</f>
        <v>0</v>
      </c>
      <c r="I244" s="1">
        <f>Table134567[[#This Row],[مبيعات جدول 5% ]]*5%</f>
        <v>0</v>
      </c>
      <c r="K244" s="1">
        <f>Table134567[[#This Row],[مبيعات محلية 14%]]+Table134567[[#This Row],[مبيعات معفية]]+Table134567[[#This Row],[مبيعات جدول 5% ]]+Table134567[[#This Row],[مبيعات تصدير]]</f>
        <v>0</v>
      </c>
      <c r="M244" s="1">
        <f>Table134567[[#This Row],[مبيعات محلية 14%]]*14%</f>
        <v>0</v>
      </c>
      <c r="P244" s="1">
        <f>Table134567[[#This Row],[مبيعات محلية 14%]]*14%</f>
        <v>0</v>
      </c>
      <c r="Q244" s="1">
        <f>Table134567[[#This Row],[مشتريات محلية 14%]]+Table134567[[#This Row],[مشتريات معفية]]+Table134567[[#This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6</v>
      </c>
      <c r="F245" s="1">
        <f>Table134567[[#This Row],[مبيعات محلية 14%]]*14%</f>
        <v>0</v>
      </c>
      <c r="I245" s="1">
        <f>Table134567[[#This Row],[مبيعات جدول 5% ]]*5%</f>
        <v>0</v>
      </c>
      <c r="K245" s="1">
        <f>Table134567[[#This Row],[مبيعات محلية 14%]]+Table134567[[#This Row],[مبيعات معفية]]+Table134567[[#This Row],[مبيعات جدول 5% ]]+Table134567[[#This Row],[مبيعات تصدير]]</f>
        <v>0</v>
      </c>
      <c r="M245" s="1">
        <f>Table134567[[#This Row],[مبيعات محلية 14%]]*14%</f>
        <v>0</v>
      </c>
      <c r="P245" s="1">
        <f>Table134567[[#This Row],[مبيعات محلية 14%]]*14%</f>
        <v>0</v>
      </c>
      <c r="Q245" s="1">
        <f>Table134567[[#This Row],[مشتريات محلية 14%]]+Table134567[[#This Row],[مشتريات معفية]]+Table134567[[#This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6</v>
      </c>
      <c r="F246" s="1">
        <f>Table134567[[#This Row],[مبيعات محلية 14%]]*14%</f>
        <v>0</v>
      </c>
      <c r="I246" s="1">
        <f>Table134567[[#This Row],[مبيعات جدول 5% ]]*5%</f>
        <v>0</v>
      </c>
      <c r="K246" s="1">
        <f>Table134567[[#This Row],[مبيعات محلية 14%]]+Table134567[[#This Row],[مبيعات معفية]]+Table134567[[#This Row],[مبيعات جدول 5% ]]+Table134567[[#This Row],[مبيعات تصدير]]</f>
        <v>0</v>
      </c>
      <c r="M246" s="1">
        <f>Table134567[[#This Row],[مبيعات محلية 14%]]*14%</f>
        <v>0</v>
      </c>
      <c r="P246" s="1">
        <f>Table134567[[#This Row],[مبيعات محلية 14%]]*14%</f>
        <v>0</v>
      </c>
      <c r="Q246" s="1">
        <f>Table134567[[#This Row],[مشتريات محلية 14%]]+Table134567[[#This Row],[مشتريات معفية]]+Table134567[[#This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6</v>
      </c>
      <c r="F247" s="1">
        <f>Table134567[[#This Row],[مبيعات محلية 14%]]*14%</f>
        <v>0</v>
      </c>
      <c r="I247" s="1">
        <f>Table134567[[#This Row],[مبيعات جدول 5% ]]*5%</f>
        <v>0</v>
      </c>
      <c r="K247" s="1">
        <f>Table134567[[#This Row],[مبيعات محلية 14%]]+Table134567[[#This Row],[مبيعات معفية]]+Table134567[[#This Row],[مبيعات جدول 5% ]]+Table134567[[#This Row],[مبيعات تصدير]]</f>
        <v>0</v>
      </c>
      <c r="M247" s="1">
        <f>Table134567[[#This Row],[مبيعات محلية 14%]]*14%</f>
        <v>0</v>
      </c>
      <c r="P247" s="1">
        <f>Table134567[[#This Row],[مبيعات محلية 14%]]*14%</f>
        <v>0</v>
      </c>
      <c r="Q247" s="1">
        <f>Table134567[[#This Row],[مشتريات محلية 14%]]+Table134567[[#This Row],[مشتريات معفية]]+Table134567[[#This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6</v>
      </c>
      <c r="F248" s="1">
        <f>Table134567[[#This Row],[مبيعات محلية 14%]]*14%</f>
        <v>0</v>
      </c>
      <c r="I248" s="1">
        <f>Table134567[[#This Row],[مبيعات جدول 5% ]]*5%</f>
        <v>0</v>
      </c>
      <c r="K248" s="1">
        <f>Table134567[[#This Row],[مبيعات محلية 14%]]+Table134567[[#This Row],[مبيعات معفية]]+Table134567[[#This Row],[مبيعات جدول 5% ]]+Table134567[[#This Row],[مبيعات تصدير]]</f>
        <v>0</v>
      </c>
      <c r="M248" s="1">
        <f>Table134567[[#This Row],[مبيعات محلية 14%]]*14%</f>
        <v>0</v>
      </c>
      <c r="P248" s="1">
        <f>Table134567[[#This Row],[مبيعات محلية 14%]]*14%</f>
        <v>0</v>
      </c>
      <c r="Q248" s="1">
        <f>Table134567[[#This Row],[مشتريات محلية 14%]]+Table134567[[#This Row],[مشتريات معفية]]+Table134567[[#This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6</v>
      </c>
      <c r="F249" s="1">
        <f>Table134567[[#This Row],[مبيعات محلية 14%]]*14%</f>
        <v>0</v>
      </c>
      <c r="I249" s="1">
        <f>Table134567[[#This Row],[مبيعات جدول 5% ]]*5%</f>
        <v>0</v>
      </c>
      <c r="K249" s="1">
        <f>Table134567[[#This Row],[مبيعات محلية 14%]]+Table134567[[#This Row],[مبيعات معفية]]+Table134567[[#This Row],[مبيعات جدول 5% ]]+Table134567[[#This Row],[مبيعات تصدير]]</f>
        <v>0</v>
      </c>
      <c r="M249" s="1">
        <f>Table134567[[#This Row],[مبيعات محلية 14%]]*14%</f>
        <v>0</v>
      </c>
      <c r="P249" s="1">
        <f>Table134567[[#This Row],[مبيعات محلية 14%]]*14%</f>
        <v>0</v>
      </c>
      <c r="Q249" s="1">
        <f>Table134567[[#This Row],[مشتريات محلية 14%]]+Table134567[[#This Row],[مشتريات معفية]]+Table134567[[#This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6</v>
      </c>
      <c r="F250" s="1">
        <f>Table134567[[#This Row],[مبيعات محلية 14%]]*14%</f>
        <v>0</v>
      </c>
      <c r="I250" s="1">
        <f>Table134567[[#This Row],[مبيعات جدول 5% ]]*5%</f>
        <v>0</v>
      </c>
      <c r="K250" s="1">
        <f>Table134567[[#This Row],[مبيعات محلية 14%]]+Table134567[[#This Row],[مبيعات معفية]]+Table134567[[#This Row],[مبيعات جدول 5% ]]+Table134567[[#This Row],[مبيعات تصدير]]</f>
        <v>0</v>
      </c>
      <c r="M250" s="1">
        <f>Table134567[[#This Row],[مبيعات محلية 14%]]*14%</f>
        <v>0</v>
      </c>
      <c r="P250" s="1">
        <f>Table134567[[#This Row],[مبيعات محلية 14%]]*14%</f>
        <v>0</v>
      </c>
      <c r="Q250" s="1">
        <f>Table134567[[#This Row],[مشتريات محلية 14%]]+Table134567[[#This Row],[مشتريات معفية]]+Table134567[[#This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6</v>
      </c>
      <c r="F251" s="1">
        <f>Table134567[[#This Row],[مبيعات محلية 14%]]*14%</f>
        <v>0</v>
      </c>
      <c r="I251" s="1">
        <f>Table134567[[#This Row],[مبيعات جدول 5% ]]*5%</f>
        <v>0</v>
      </c>
      <c r="K251" s="1">
        <f>Table134567[[#This Row],[مبيعات محلية 14%]]+Table134567[[#This Row],[مبيعات معفية]]+Table134567[[#This Row],[مبيعات جدول 5% ]]+Table134567[[#This Row],[مبيعات تصدير]]</f>
        <v>0</v>
      </c>
      <c r="M251" s="1">
        <f>Table134567[[#This Row],[مبيعات محلية 14%]]*14%</f>
        <v>0</v>
      </c>
      <c r="P251" s="1">
        <f>Table134567[[#This Row],[مبيعات محلية 14%]]*14%</f>
        <v>0</v>
      </c>
      <c r="Q251" s="1">
        <f>Table134567[[#This Row],[مشتريات محلية 14%]]+Table134567[[#This Row],[مشتريات معفية]]+Table134567[[#This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6</v>
      </c>
      <c r="F252" s="1">
        <f>Table134567[[#This Row],[مبيعات محلية 14%]]*14%</f>
        <v>0</v>
      </c>
      <c r="I252" s="1">
        <f>Table134567[[#This Row],[مبيعات جدول 5% ]]*5%</f>
        <v>0</v>
      </c>
      <c r="K252" s="1">
        <f>Table134567[[#This Row],[مبيعات محلية 14%]]+Table134567[[#This Row],[مبيعات معفية]]+Table134567[[#This Row],[مبيعات جدول 5% ]]+Table134567[[#This Row],[مبيعات تصدير]]</f>
        <v>0</v>
      </c>
      <c r="M252" s="1">
        <f>Table134567[[#This Row],[مبيعات محلية 14%]]*14%</f>
        <v>0</v>
      </c>
      <c r="P252" s="1">
        <f>Table134567[[#This Row],[مبيعات محلية 14%]]*14%</f>
        <v>0</v>
      </c>
      <c r="Q252" s="1">
        <f>Table134567[[#This Row],[مشتريات محلية 14%]]+Table134567[[#This Row],[مشتريات معفية]]+Table134567[[#This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6</v>
      </c>
      <c r="F253" s="1">
        <f>Table134567[[#This Row],[مبيعات محلية 14%]]*14%</f>
        <v>0</v>
      </c>
      <c r="I253" s="1">
        <f>Table134567[[#This Row],[مبيعات جدول 5% ]]*5%</f>
        <v>0</v>
      </c>
      <c r="K253" s="1">
        <f>Table134567[[#This Row],[مبيعات محلية 14%]]+Table134567[[#This Row],[مبيعات معفية]]+Table134567[[#This Row],[مبيعات جدول 5% ]]+Table134567[[#This Row],[مبيعات تصدير]]</f>
        <v>0</v>
      </c>
      <c r="M253" s="1">
        <f>Table134567[[#This Row],[مبيعات محلية 14%]]*14%</f>
        <v>0</v>
      </c>
      <c r="P253" s="1">
        <f>Table134567[[#This Row],[مبيعات محلية 14%]]*14%</f>
        <v>0</v>
      </c>
      <c r="Q253" s="1">
        <f>Table134567[[#This Row],[مشتريات محلية 14%]]+Table134567[[#This Row],[مشتريات معفية]]+Table134567[[#This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6</v>
      </c>
      <c r="F254" s="1">
        <f>Table134567[[#This Row],[مبيعات محلية 14%]]*14%</f>
        <v>0</v>
      </c>
      <c r="I254" s="1">
        <f>Table134567[[#This Row],[مبيعات جدول 5% ]]*5%</f>
        <v>0</v>
      </c>
      <c r="K254" s="1">
        <f>Table134567[[#This Row],[مبيعات محلية 14%]]+Table134567[[#This Row],[مبيعات معفية]]+Table134567[[#This Row],[مبيعات جدول 5% ]]+Table134567[[#This Row],[مبيعات تصدير]]</f>
        <v>0</v>
      </c>
      <c r="M254" s="1">
        <f>Table134567[[#This Row],[مبيعات محلية 14%]]*14%</f>
        <v>0</v>
      </c>
      <c r="P254" s="1">
        <f>Table134567[[#This Row],[مبيعات محلية 14%]]*14%</f>
        <v>0</v>
      </c>
      <c r="Q254" s="1">
        <f>Table134567[[#This Row],[مشتريات محلية 14%]]+Table134567[[#This Row],[مشتريات معفية]]+Table134567[[#This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6</v>
      </c>
      <c r="F255" s="1">
        <f>Table134567[[#This Row],[مبيعات محلية 14%]]*14%</f>
        <v>0</v>
      </c>
      <c r="I255" s="1">
        <f>Table134567[[#This Row],[مبيعات جدول 5% ]]*5%</f>
        <v>0</v>
      </c>
      <c r="K255" s="1">
        <f>Table134567[[#This Row],[مبيعات محلية 14%]]+Table134567[[#This Row],[مبيعات معفية]]+Table134567[[#This Row],[مبيعات جدول 5% ]]+Table134567[[#This Row],[مبيعات تصدير]]</f>
        <v>0</v>
      </c>
      <c r="M255" s="1">
        <f>Table134567[[#This Row],[مبيعات محلية 14%]]*14%</f>
        <v>0</v>
      </c>
      <c r="P255" s="1">
        <f>Table134567[[#This Row],[مبيعات محلية 14%]]*14%</f>
        <v>0</v>
      </c>
      <c r="Q255" s="1">
        <f>Table134567[[#This Row],[مشتريات محلية 14%]]+Table134567[[#This Row],[مشتريات معفية]]+Table134567[[#This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6</v>
      </c>
      <c r="F256" s="1">
        <f>Table134567[[#This Row],[مبيعات محلية 14%]]*14%</f>
        <v>0</v>
      </c>
      <c r="I256" s="1">
        <f>Table134567[[#This Row],[مبيعات جدول 5% ]]*5%</f>
        <v>0</v>
      </c>
      <c r="K256" s="1">
        <f>Table134567[[#This Row],[مبيعات محلية 14%]]+Table134567[[#This Row],[مبيعات معفية]]+Table134567[[#This Row],[مبيعات جدول 5% ]]+Table134567[[#This Row],[مبيعات تصدير]]</f>
        <v>0</v>
      </c>
      <c r="M256" s="1">
        <f>Table134567[[#This Row],[مبيعات محلية 14%]]*14%</f>
        <v>0</v>
      </c>
      <c r="P256" s="1">
        <f>Table134567[[#This Row],[مبيعات محلية 14%]]*14%</f>
        <v>0</v>
      </c>
      <c r="Q256" s="1">
        <f>Table134567[[#This Row],[مشتريات محلية 14%]]+Table134567[[#This Row],[مشتريات معفية]]+Table134567[[#This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6</v>
      </c>
      <c r="F257" s="1">
        <f>Table134567[[#This Row],[مبيعات محلية 14%]]*14%</f>
        <v>0</v>
      </c>
      <c r="I257" s="1">
        <f>Table134567[[#This Row],[مبيعات جدول 5% ]]*5%</f>
        <v>0</v>
      </c>
      <c r="K257" s="1">
        <f>Table134567[[#This Row],[مبيعات محلية 14%]]+Table134567[[#This Row],[مبيعات معفية]]+Table134567[[#This Row],[مبيعات جدول 5% ]]+Table134567[[#This Row],[مبيعات تصدير]]</f>
        <v>0</v>
      </c>
      <c r="M257" s="1">
        <f>Table134567[[#This Row],[مبيعات محلية 14%]]*14%</f>
        <v>0</v>
      </c>
      <c r="P257" s="1">
        <f>Table134567[[#This Row],[مبيعات محلية 14%]]*14%</f>
        <v>0</v>
      </c>
      <c r="Q257" s="1">
        <f>Table134567[[#This Row],[مشتريات محلية 14%]]+Table134567[[#This Row],[مشتريات معفية]]+Table134567[[#This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6</v>
      </c>
      <c r="F258" s="1">
        <f>Table134567[[#This Row],[مبيعات محلية 14%]]*14%</f>
        <v>0</v>
      </c>
      <c r="I258" s="1">
        <f>Table134567[[#This Row],[مبيعات جدول 5% ]]*5%</f>
        <v>0</v>
      </c>
      <c r="K258" s="1">
        <f>Table134567[[#This Row],[مبيعات محلية 14%]]+Table134567[[#This Row],[مبيعات معفية]]+Table134567[[#This Row],[مبيعات جدول 5% ]]+Table134567[[#This Row],[مبيعات تصدير]]</f>
        <v>0</v>
      </c>
      <c r="M258" s="1">
        <f>Table134567[[#This Row],[مبيعات محلية 14%]]*14%</f>
        <v>0</v>
      </c>
      <c r="P258" s="1">
        <f>Table134567[[#This Row],[مبيعات محلية 14%]]*14%</f>
        <v>0</v>
      </c>
      <c r="Q258" s="1">
        <f>Table134567[[#This Row],[مشتريات محلية 14%]]+Table134567[[#This Row],[مشتريات معفية]]+Table134567[[#This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6</v>
      </c>
      <c r="F259" s="1">
        <f>Table134567[[#This Row],[مبيعات محلية 14%]]*14%</f>
        <v>0</v>
      </c>
      <c r="I259" s="1">
        <f>Table134567[[#This Row],[مبيعات جدول 5% ]]*5%</f>
        <v>0</v>
      </c>
      <c r="K259" s="1">
        <f>Table134567[[#This Row],[مبيعات محلية 14%]]+Table134567[[#This Row],[مبيعات معفية]]+Table134567[[#This Row],[مبيعات جدول 5% ]]+Table134567[[#This Row],[مبيعات تصدير]]</f>
        <v>0</v>
      </c>
      <c r="M259" s="1">
        <f>Table134567[[#This Row],[مبيعات محلية 14%]]*14%</f>
        <v>0</v>
      </c>
      <c r="P259" s="1">
        <f>Table134567[[#This Row],[مبيعات محلية 14%]]*14%</f>
        <v>0</v>
      </c>
      <c r="Q259" s="1">
        <f>Table134567[[#This Row],[مشتريات محلية 14%]]+Table134567[[#This Row],[مشتريات معفية]]+Table134567[[#This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6</v>
      </c>
      <c r="F260" s="1">
        <f>Table134567[[#This Row],[مبيعات محلية 14%]]*14%</f>
        <v>0</v>
      </c>
      <c r="I260" s="1">
        <f>Table134567[[#This Row],[مبيعات جدول 5% ]]*5%</f>
        <v>0</v>
      </c>
      <c r="K260" s="1">
        <f>Table134567[[#This Row],[مبيعات محلية 14%]]+Table134567[[#This Row],[مبيعات معفية]]+Table134567[[#This Row],[مبيعات جدول 5% ]]+Table134567[[#This Row],[مبيعات تصدير]]</f>
        <v>0</v>
      </c>
      <c r="M260" s="1">
        <f>Table134567[[#This Row],[مبيعات محلية 14%]]*14%</f>
        <v>0</v>
      </c>
      <c r="P260" s="1">
        <f>Table134567[[#This Row],[مبيعات محلية 14%]]*14%</f>
        <v>0</v>
      </c>
      <c r="Q260" s="1">
        <f>Table134567[[#This Row],[مشتريات محلية 14%]]+Table134567[[#This Row],[مشتريات معفية]]+Table134567[[#This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6</v>
      </c>
      <c r="F261" s="1">
        <f>Table134567[[#This Row],[مبيعات محلية 14%]]*14%</f>
        <v>0</v>
      </c>
      <c r="I261" s="1">
        <f>Table134567[[#This Row],[مبيعات جدول 5% ]]*5%</f>
        <v>0</v>
      </c>
      <c r="K261" s="1">
        <f>Table134567[[#This Row],[مبيعات محلية 14%]]+Table134567[[#This Row],[مبيعات معفية]]+Table134567[[#This Row],[مبيعات جدول 5% ]]+Table134567[[#This Row],[مبيعات تصدير]]</f>
        <v>0</v>
      </c>
      <c r="M261" s="1">
        <f>Table134567[[#This Row],[مبيعات محلية 14%]]*14%</f>
        <v>0</v>
      </c>
      <c r="P261" s="1">
        <f>Table134567[[#This Row],[مبيعات محلية 14%]]*14%</f>
        <v>0</v>
      </c>
      <c r="Q261" s="1">
        <f>Table134567[[#This Row],[مشتريات محلية 14%]]+Table134567[[#This Row],[مشتريات معفية]]+Table134567[[#This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6</v>
      </c>
      <c r="F262" s="1">
        <f>Table134567[[#This Row],[مبيعات محلية 14%]]*14%</f>
        <v>0</v>
      </c>
      <c r="I262" s="1">
        <f>Table134567[[#This Row],[مبيعات جدول 5% ]]*5%</f>
        <v>0</v>
      </c>
      <c r="K262" s="1">
        <f>Table134567[[#This Row],[مبيعات محلية 14%]]+Table134567[[#This Row],[مبيعات معفية]]+Table134567[[#This Row],[مبيعات جدول 5% ]]+Table134567[[#This Row],[مبيعات تصدير]]</f>
        <v>0</v>
      </c>
      <c r="M262" s="1">
        <f>Table134567[[#This Row],[مبيعات محلية 14%]]*14%</f>
        <v>0</v>
      </c>
      <c r="P262" s="1">
        <f>Table134567[[#This Row],[مبيعات محلية 14%]]*14%</f>
        <v>0</v>
      </c>
      <c r="Q262" s="1">
        <f>Table134567[[#This Row],[مشتريات محلية 14%]]+Table134567[[#This Row],[مشتريات معفية]]+Table134567[[#This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6</v>
      </c>
      <c r="F263" s="1">
        <f>Table134567[[#This Row],[مبيعات محلية 14%]]*14%</f>
        <v>0</v>
      </c>
      <c r="I263" s="1">
        <f>Table134567[[#This Row],[مبيعات جدول 5% ]]*5%</f>
        <v>0</v>
      </c>
      <c r="K263" s="1">
        <f>Table134567[[#This Row],[مبيعات محلية 14%]]+Table134567[[#This Row],[مبيعات معفية]]+Table134567[[#This Row],[مبيعات جدول 5% ]]+Table134567[[#This Row],[مبيعات تصدير]]</f>
        <v>0</v>
      </c>
      <c r="M263" s="1">
        <f>Table134567[[#This Row],[مبيعات محلية 14%]]*14%</f>
        <v>0</v>
      </c>
      <c r="P263" s="1">
        <f>Table134567[[#This Row],[مبيعات محلية 14%]]*14%</f>
        <v>0</v>
      </c>
      <c r="Q263" s="1">
        <f>Table134567[[#This Row],[مشتريات محلية 14%]]+Table134567[[#This Row],[مشتريات معفية]]+Table134567[[#This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6</v>
      </c>
      <c r="F264" s="1">
        <f>Table134567[[#This Row],[مبيعات محلية 14%]]*14%</f>
        <v>0</v>
      </c>
      <c r="I264" s="1">
        <f>Table134567[[#This Row],[مبيعات جدول 5% ]]*5%</f>
        <v>0</v>
      </c>
      <c r="K264" s="1">
        <f>Table134567[[#This Row],[مبيعات محلية 14%]]+Table134567[[#This Row],[مبيعات معفية]]+Table134567[[#This Row],[مبيعات جدول 5% ]]+Table134567[[#This Row],[مبيعات تصدير]]</f>
        <v>0</v>
      </c>
      <c r="M264" s="1">
        <f>Table134567[[#This Row],[مبيعات محلية 14%]]*14%</f>
        <v>0</v>
      </c>
      <c r="P264" s="1">
        <f>Table134567[[#This Row],[مبيعات محلية 14%]]*14%</f>
        <v>0</v>
      </c>
      <c r="Q264" s="1">
        <f>Table134567[[#This Row],[مشتريات محلية 14%]]+Table134567[[#This Row],[مشتريات معفية]]+Table134567[[#This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6</v>
      </c>
      <c r="F265" s="1">
        <f>Table134567[[#This Row],[مبيعات محلية 14%]]*14%</f>
        <v>0</v>
      </c>
      <c r="I265" s="1">
        <f>Table134567[[#This Row],[مبيعات جدول 5% ]]*5%</f>
        <v>0</v>
      </c>
      <c r="K265" s="1">
        <f>Table134567[[#This Row],[مبيعات محلية 14%]]+Table134567[[#This Row],[مبيعات معفية]]+Table134567[[#This Row],[مبيعات جدول 5% ]]+Table134567[[#This Row],[مبيعات تصدير]]</f>
        <v>0</v>
      </c>
      <c r="M265" s="1">
        <f>Table134567[[#This Row],[مبيعات محلية 14%]]*14%</f>
        <v>0</v>
      </c>
      <c r="P265" s="1">
        <f>Table134567[[#This Row],[مبيعات محلية 14%]]*14%</f>
        <v>0</v>
      </c>
      <c r="Q265" s="1">
        <f>Table134567[[#This Row],[مشتريات محلية 14%]]+Table134567[[#This Row],[مشتريات معفية]]+Table134567[[#This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6</v>
      </c>
      <c r="F266" s="1">
        <f>Table134567[[#This Row],[مبيعات محلية 14%]]*14%</f>
        <v>0</v>
      </c>
      <c r="I266" s="1">
        <f>Table134567[[#This Row],[مبيعات جدول 5% ]]*5%</f>
        <v>0</v>
      </c>
      <c r="K266" s="1">
        <f>Table134567[[#This Row],[مبيعات محلية 14%]]+Table134567[[#This Row],[مبيعات معفية]]+Table134567[[#This Row],[مبيعات جدول 5% ]]+Table134567[[#This Row],[مبيعات تصدير]]</f>
        <v>0</v>
      </c>
      <c r="M266" s="1">
        <f>Table134567[[#This Row],[مبيعات محلية 14%]]*14%</f>
        <v>0</v>
      </c>
      <c r="P266" s="1">
        <f>Table134567[[#This Row],[مبيعات محلية 14%]]*14%</f>
        <v>0</v>
      </c>
      <c r="Q266" s="1">
        <f>Table134567[[#This Row],[مشتريات محلية 14%]]+Table134567[[#This Row],[مشتريات معفية]]+Table134567[[#This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6</v>
      </c>
      <c r="F267" s="1">
        <f>Table134567[[#This Row],[مبيعات محلية 14%]]*14%</f>
        <v>0</v>
      </c>
      <c r="I267" s="1">
        <f>Table134567[[#This Row],[مبيعات جدول 5% ]]*5%</f>
        <v>0</v>
      </c>
      <c r="K267" s="1">
        <f>Table134567[[#This Row],[مبيعات محلية 14%]]+Table134567[[#This Row],[مبيعات معفية]]+Table134567[[#This Row],[مبيعات جدول 5% ]]+Table134567[[#This Row],[مبيعات تصدير]]</f>
        <v>0</v>
      </c>
      <c r="M267" s="1">
        <f>Table134567[[#This Row],[مبيعات محلية 14%]]*14%</f>
        <v>0</v>
      </c>
      <c r="P267" s="1">
        <f>Table134567[[#This Row],[مبيعات محلية 14%]]*14%</f>
        <v>0</v>
      </c>
      <c r="Q267" s="1">
        <f>Table134567[[#This Row],[مشتريات محلية 14%]]+Table134567[[#This Row],[مشتريات معفية]]+Table134567[[#This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6</v>
      </c>
      <c r="F268" s="1">
        <f>Table134567[[#This Row],[مبيعات محلية 14%]]*14%</f>
        <v>0</v>
      </c>
      <c r="I268" s="1">
        <f>Table134567[[#This Row],[مبيعات جدول 5% ]]*5%</f>
        <v>0</v>
      </c>
      <c r="K268" s="1">
        <f>Table134567[[#This Row],[مبيعات محلية 14%]]+Table134567[[#This Row],[مبيعات معفية]]+Table134567[[#This Row],[مبيعات جدول 5% ]]+Table134567[[#This Row],[مبيعات تصدير]]</f>
        <v>0</v>
      </c>
      <c r="M268" s="1">
        <f>Table134567[[#This Row],[مبيعات محلية 14%]]*14%</f>
        <v>0</v>
      </c>
      <c r="P268" s="1">
        <f>Table134567[[#This Row],[مبيعات محلية 14%]]*14%</f>
        <v>0</v>
      </c>
      <c r="Q268" s="1">
        <f>Table134567[[#This Row],[مشتريات محلية 14%]]+Table134567[[#This Row],[مشتريات معفية]]+Table134567[[#This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6</v>
      </c>
      <c r="F269" s="1">
        <f>Table134567[[#This Row],[مبيعات محلية 14%]]*14%</f>
        <v>0</v>
      </c>
      <c r="I269" s="1">
        <f>Table134567[[#This Row],[مبيعات جدول 5% ]]*5%</f>
        <v>0</v>
      </c>
      <c r="K269" s="1">
        <f>Table134567[[#This Row],[مبيعات محلية 14%]]+Table134567[[#This Row],[مبيعات معفية]]+Table134567[[#This Row],[مبيعات جدول 5% ]]+Table134567[[#This Row],[مبيعات تصدير]]</f>
        <v>0</v>
      </c>
      <c r="M269" s="1">
        <f>Table134567[[#This Row],[مبيعات محلية 14%]]*14%</f>
        <v>0</v>
      </c>
      <c r="P269" s="1">
        <f>Table134567[[#This Row],[مبيعات محلية 14%]]*14%</f>
        <v>0</v>
      </c>
      <c r="Q269" s="1">
        <f>Table134567[[#This Row],[مشتريات محلية 14%]]+Table134567[[#This Row],[مشتريات معفية]]+Table134567[[#This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6</v>
      </c>
      <c r="F270" s="1">
        <f>Table134567[[#This Row],[مبيعات محلية 14%]]*14%</f>
        <v>0</v>
      </c>
      <c r="I270" s="1">
        <f>Table134567[[#This Row],[مبيعات جدول 5% ]]*5%</f>
        <v>0</v>
      </c>
      <c r="K270" s="1">
        <f>Table134567[[#This Row],[مبيعات محلية 14%]]+Table134567[[#This Row],[مبيعات معفية]]+Table134567[[#This Row],[مبيعات جدول 5% ]]+Table134567[[#This Row],[مبيعات تصدير]]</f>
        <v>0</v>
      </c>
      <c r="M270" s="1">
        <f>Table134567[[#This Row],[مبيعات محلية 14%]]*14%</f>
        <v>0</v>
      </c>
      <c r="P270" s="1">
        <f>Table134567[[#This Row],[مبيعات محلية 14%]]*14%</f>
        <v>0</v>
      </c>
      <c r="Q270" s="1">
        <f>Table134567[[#This Row],[مشتريات محلية 14%]]+Table134567[[#This Row],[مشتريات معفية]]+Table134567[[#This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6</v>
      </c>
      <c r="F271" s="1">
        <f>Table134567[[#This Row],[مبيعات محلية 14%]]*14%</f>
        <v>0</v>
      </c>
      <c r="I271" s="1">
        <f>Table134567[[#This Row],[مبيعات جدول 5% ]]*5%</f>
        <v>0</v>
      </c>
      <c r="K271" s="1">
        <f>Table134567[[#This Row],[مبيعات محلية 14%]]+Table134567[[#This Row],[مبيعات معفية]]+Table134567[[#This Row],[مبيعات جدول 5% ]]+Table134567[[#This Row],[مبيعات تصدير]]</f>
        <v>0</v>
      </c>
      <c r="M271" s="1">
        <f>Table134567[[#This Row],[مبيعات محلية 14%]]*14%</f>
        <v>0</v>
      </c>
      <c r="P271" s="1">
        <f>Table134567[[#This Row],[مبيعات محلية 14%]]*14%</f>
        <v>0</v>
      </c>
      <c r="Q271" s="1">
        <f>Table134567[[#This Row],[مشتريات محلية 14%]]+Table134567[[#This Row],[مشتريات معفية]]+Table134567[[#This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6</v>
      </c>
      <c r="F272" s="1">
        <f>Table134567[[#This Row],[مبيعات محلية 14%]]*14%</f>
        <v>0</v>
      </c>
      <c r="I272" s="1">
        <f>Table134567[[#This Row],[مبيعات جدول 5% ]]*5%</f>
        <v>0</v>
      </c>
      <c r="K272" s="1">
        <f>Table134567[[#This Row],[مبيعات محلية 14%]]+Table134567[[#This Row],[مبيعات معفية]]+Table134567[[#This Row],[مبيعات جدول 5% ]]+Table134567[[#This Row],[مبيعات تصدير]]</f>
        <v>0</v>
      </c>
      <c r="M272" s="1">
        <f>Table134567[[#This Row],[مبيعات محلية 14%]]*14%</f>
        <v>0</v>
      </c>
      <c r="P272" s="1">
        <f>Table134567[[#This Row],[مبيعات محلية 14%]]*14%</f>
        <v>0</v>
      </c>
      <c r="Q272" s="1">
        <f>Table134567[[#This Row],[مشتريات محلية 14%]]+Table134567[[#This Row],[مشتريات معفية]]+Table134567[[#This Row],[مشتريات استيراد]]</f>
        <v>0</v>
      </c>
      <c r="R272" s="4"/>
    </row>
  </sheetData>
  <dataValidations count="3"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6609F4C5-ED60-4126-8D27-BDCBC8EC7833}"/>
    <dataValidation type="list" allowBlank="1" showInputMessage="1" showErrorMessage="1" sqref="D6:D272" xr:uid="{E378DC76-2DFD-4A74-BED4-FD721120E167}">
      <formula1>$AO$5:$AO$12</formula1>
    </dataValidation>
    <dataValidation type="list" allowBlank="1" showInputMessage="1" showErrorMessage="1" sqref="B6:B272" xr:uid="{411FFC64-BDFB-4C2E-8FBF-E1FD55C1C84B}">
      <formula1>$AL$5:$AL$16</formula1>
    </dataValidation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3EC8-FF39-45D1-8795-6D2679796678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7</v>
      </c>
      <c r="F6" s="1">
        <f>Table1345678[[#This Row],[مبيعات محلية 14%]]*14%</f>
        <v>0</v>
      </c>
      <c r="I6" s="1">
        <f>Table1345678[[#This Row],[مبيعات جدول 5% ]]*5%</f>
        <v>0</v>
      </c>
      <c r="K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" s="1">
        <f>Table1345678[[#This Row],[مبيعات محلية 14%]]*14%</f>
        <v>0</v>
      </c>
      <c r="P6" s="1">
        <f>Table1345678[[#This Row],[مبيعات محلية 14%]]*14%</f>
        <v>0</v>
      </c>
      <c r="Q6" s="1">
        <f>Table1345678[[#This Row],[مشتريات محلية 14%]]+Table1345678[[#This Row],[مشتريات معفية]]+Table1345678[[#This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7</v>
      </c>
      <c r="F7" s="1">
        <f>Table1345678[[#This Row],[مبيعات محلية 14%]]*14%</f>
        <v>0</v>
      </c>
      <c r="I7" s="1">
        <f>Table1345678[[#This Row],[مبيعات جدول 5% ]]*5%</f>
        <v>0</v>
      </c>
      <c r="K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" s="1">
        <f>Table1345678[[#This Row],[مبيعات محلية 14%]]*14%</f>
        <v>0</v>
      </c>
      <c r="P7" s="1">
        <f>Table1345678[[#This Row],[مبيعات محلية 14%]]*14%</f>
        <v>0</v>
      </c>
      <c r="Q7" s="1">
        <f>Table1345678[[#This Row],[مشتريات محلية 14%]]+Table1345678[[#This Row],[مشتريات معفية]]+Table1345678[[#This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7</v>
      </c>
      <c r="F8" s="1">
        <f>Table1345678[[#This Row],[مبيعات محلية 14%]]*14%</f>
        <v>0</v>
      </c>
      <c r="I8" s="1">
        <f>Table1345678[[#This Row],[مبيعات جدول 5% ]]*5%</f>
        <v>0</v>
      </c>
      <c r="K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" s="1">
        <f>Table1345678[[#This Row],[مبيعات محلية 14%]]*14%</f>
        <v>0</v>
      </c>
      <c r="P8" s="1">
        <f>Table1345678[[#This Row],[مبيعات محلية 14%]]*14%</f>
        <v>0</v>
      </c>
      <c r="Q8" s="1">
        <f>Table1345678[[#This Row],[مشتريات محلية 14%]]+Table1345678[[#This Row],[مشتريات معفية]]+Table1345678[[#This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7</v>
      </c>
      <c r="F9" s="1">
        <f>Table1345678[[#This Row],[مبيعات محلية 14%]]*14%</f>
        <v>0</v>
      </c>
      <c r="I9" s="1">
        <f>Table1345678[[#This Row],[مبيعات جدول 5% ]]*5%</f>
        <v>0</v>
      </c>
      <c r="K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" s="1">
        <f>Table1345678[[#This Row],[مبيعات محلية 14%]]*14%</f>
        <v>0</v>
      </c>
      <c r="P9" s="1">
        <f>Table1345678[[#This Row],[مبيعات محلية 14%]]*14%</f>
        <v>0</v>
      </c>
      <c r="Q9" s="1">
        <f>Table1345678[[#This Row],[مشتريات محلية 14%]]+Table1345678[[#This Row],[مشتريات معفية]]+Table1345678[[#This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7</v>
      </c>
      <c r="F10" s="1">
        <f>Table1345678[[#This Row],[مبيعات محلية 14%]]*14%</f>
        <v>0</v>
      </c>
      <c r="I10" s="1">
        <f>Table1345678[[#This Row],[مبيعات جدول 5% ]]*5%</f>
        <v>0</v>
      </c>
      <c r="K1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" s="1">
        <f>Table1345678[[#This Row],[مبيعات محلية 14%]]*14%</f>
        <v>0</v>
      </c>
      <c r="P10" s="1">
        <f>Table1345678[[#This Row],[مبيعات محلية 14%]]*14%</f>
        <v>0</v>
      </c>
      <c r="Q10" s="1">
        <f>Table1345678[[#This Row],[مشتريات محلية 14%]]+Table1345678[[#This Row],[مشتريات معفية]]+Table1345678[[#This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7</v>
      </c>
      <c r="F11" s="1">
        <f>Table1345678[[#This Row],[مبيعات محلية 14%]]*14%</f>
        <v>0</v>
      </c>
      <c r="I11" s="1">
        <f>Table1345678[[#This Row],[مبيعات جدول 5% ]]*5%</f>
        <v>0</v>
      </c>
      <c r="K1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" s="1">
        <f>Table1345678[[#This Row],[مبيعات محلية 14%]]*14%</f>
        <v>0</v>
      </c>
      <c r="P11" s="1">
        <f>Table1345678[[#This Row],[مبيعات محلية 14%]]*14%</f>
        <v>0</v>
      </c>
      <c r="Q11" s="1">
        <f>Table1345678[[#This Row],[مشتريات محلية 14%]]+Table1345678[[#This Row],[مشتريات معفية]]+Table1345678[[#This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7</v>
      </c>
      <c r="F12" s="1">
        <f>Table1345678[[#This Row],[مبيعات محلية 14%]]*14%</f>
        <v>0</v>
      </c>
      <c r="I12" s="1">
        <f>Table1345678[[#This Row],[مبيعات جدول 5% ]]*5%</f>
        <v>0</v>
      </c>
      <c r="K1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" s="1">
        <f>Table1345678[[#This Row],[مبيعات محلية 14%]]*14%</f>
        <v>0</v>
      </c>
      <c r="P12" s="1">
        <f>Table1345678[[#This Row],[مبيعات محلية 14%]]*14%</f>
        <v>0</v>
      </c>
      <c r="Q12" s="1">
        <f>Table1345678[[#This Row],[مشتريات محلية 14%]]+Table1345678[[#This Row],[مشتريات معفية]]+Table1345678[[#This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7</v>
      </c>
      <c r="F13" s="1">
        <f>Table1345678[[#This Row],[مبيعات محلية 14%]]*14%</f>
        <v>0</v>
      </c>
      <c r="I13" s="1">
        <f>Table1345678[[#This Row],[مبيعات جدول 5% ]]*5%</f>
        <v>0</v>
      </c>
      <c r="K1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" s="1">
        <f>Table1345678[[#This Row],[مبيعات محلية 14%]]*14%</f>
        <v>0</v>
      </c>
      <c r="P13" s="1">
        <f>Table1345678[[#This Row],[مبيعات محلية 14%]]*14%</f>
        <v>0</v>
      </c>
      <c r="Q13" s="1">
        <f>Table1345678[[#This Row],[مشتريات محلية 14%]]+Table1345678[[#This Row],[مشتريات معفية]]+Table1345678[[#This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7</v>
      </c>
      <c r="F14" s="1">
        <f>Table1345678[[#This Row],[مبيعات محلية 14%]]*14%</f>
        <v>0</v>
      </c>
      <c r="I14" s="1">
        <f>Table1345678[[#This Row],[مبيعات جدول 5% ]]*5%</f>
        <v>0</v>
      </c>
      <c r="K1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" s="1">
        <f>Table1345678[[#This Row],[مبيعات محلية 14%]]*14%</f>
        <v>0</v>
      </c>
      <c r="P14" s="1">
        <f>Table1345678[[#This Row],[مبيعات محلية 14%]]*14%</f>
        <v>0</v>
      </c>
      <c r="Q14" s="1">
        <f>Table1345678[[#This Row],[مشتريات محلية 14%]]+Table1345678[[#This Row],[مشتريات معفية]]+Table1345678[[#This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7</v>
      </c>
      <c r="F15" s="1">
        <f>Table1345678[[#This Row],[مبيعات محلية 14%]]*14%</f>
        <v>0</v>
      </c>
      <c r="I15" s="1">
        <f>Table1345678[[#This Row],[مبيعات جدول 5% ]]*5%</f>
        <v>0</v>
      </c>
      <c r="K1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" s="1">
        <f>Table1345678[[#This Row],[مبيعات محلية 14%]]*14%</f>
        <v>0</v>
      </c>
      <c r="P15" s="1">
        <f>Table1345678[[#This Row],[مبيعات محلية 14%]]*14%</f>
        <v>0</v>
      </c>
      <c r="Q15" s="1">
        <f>Table1345678[[#This Row],[مشتريات محلية 14%]]+Table1345678[[#This Row],[مشتريات معفية]]+Table1345678[[#This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7</v>
      </c>
      <c r="F16" s="1">
        <f>Table1345678[[#This Row],[مبيعات محلية 14%]]*14%</f>
        <v>0</v>
      </c>
      <c r="I16" s="1">
        <f>Table1345678[[#This Row],[مبيعات جدول 5% ]]*5%</f>
        <v>0</v>
      </c>
      <c r="K1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" s="1">
        <f>Table1345678[[#This Row],[مبيعات محلية 14%]]*14%</f>
        <v>0</v>
      </c>
      <c r="P16" s="1">
        <f>Table1345678[[#This Row],[مبيعات محلية 14%]]*14%</f>
        <v>0</v>
      </c>
      <c r="Q16" s="1">
        <f>Table1345678[[#This Row],[مشتريات محلية 14%]]+Table1345678[[#This Row],[مشتريات معفية]]+Table1345678[[#This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7</v>
      </c>
      <c r="F17" s="1">
        <f>Table1345678[[#This Row],[مبيعات محلية 14%]]*14%</f>
        <v>0</v>
      </c>
      <c r="I17" s="1">
        <f>Table1345678[[#This Row],[مبيعات جدول 5% ]]*5%</f>
        <v>0</v>
      </c>
      <c r="K1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" s="1">
        <f>Table1345678[[#This Row],[مبيعات محلية 14%]]*14%</f>
        <v>0</v>
      </c>
      <c r="P17" s="1">
        <f>Table1345678[[#This Row],[مبيعات محلية 14%]]*14%</f>
        <v>0</v>
      </c>
      <c r="Q17" s="1">
        <f>Table1345678[[#This Row],[مشتريات محلية 14%]]+Table1345678[[#This Row],[مشتريات معفية]]+Table1345678[[#This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7</v>
      </c>
      <c r="F18" s="1">
        <f>Table1345678[[#This Row],[مبيعات محلية 14%]]*14%</f>
        <v>0</v>
      </c>
      <c r="I18" s="1">
        <f>Table1345678[[#This Row],[مبيعات جدول 5% ]]*5%</f>
        <v>0</v>
      </c>
      <c r="K1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" s="1">
        <f>Table1345678[[#This Row],[مبيعات محلية 14%]]*14%</f>
        <v>0</v>
      </c>
      <c r="P18" s="1">
        <f>Table1345678[[#This Row],[مبيعات محلية 14%]]*14%</f>
        <v>0</v>
      </c>
      <c r="Q18" s="1">
        <f>Table1345678[[#This Row],[مشتريات محلية 14%]]+Table1345678[[#This Row],[مشتريات معفية]]+Table1345678[[#This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7</v>
      </c>
      <c r="F19" s="1">
        <f>Table1345678[[#This Row],[مبيعات محلية 14%]]*14%</f>
        <v>0</v>
      </c>
      <c r="I19" s="1">
        <f>Table1345678[[#This Row],[مبيعات جدول 5% ]]*5%</f>
        <v>0</v>
      </c>
      <c r="K1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" s="1">
        <f>Table1345678[[#This Row],[مبيعات محلية 14%]]*14%</f>
        <v>0</v>
      </c>
      <c r="P19" s="1">
        <f>Table1345678[[#This Row],[مبيعات محلية 14%]]*14%</f>
        <v>0</v>
      </c>
      <c r="Q19" s="1">
        <f>Table1345678[[#This Row],[مشتريات محلية 14%]]+Table1345678[[#This Row],[مشتريات معفية]]+Table1345678[[#This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7</v>
      </c>
      <c r="F20" s="1">
        <f>Table1345678[[#This Row],[مبيعات محلية 14%]]*14%</f>
        <v>0</v>
      </c>
      <c r="I20" s="1">
        <f>Table1345678[[#This Row],[مبيعات جدول 5% ]]*5%</f>
        <v>0</v>
      </c>
      <c r="K2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" s="1">
        <f>Table1345678[[#This Row],[مبيعات محلية 14%]]*14%</f>
        <v>0</v>
      </c>
      <c r="P20" s="1">
        <f>Table1345678[[#This Row],[مبيعات محلية 14%]]*14%</f>
        <v>0</v>
      </c>
      <c r="Q20" s="1">
        <f>Table1345678[[#This Row],[مشتريات محلية 14%]]+Table1345678[[#This Row],[مشتريات معفية]]+Table1345678[[#This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7</v>
      </c>
      <c r="F21" s="1">
        <f>Table1345678[[#This Row],[مبيعات محلية 14%]]*14%</f>
        <v>0</v>
      </c>
      <c r="I21" s="1">
        <f>Table1345678[[#This Row],[مبيعات جدول 5% ]]*5%</f>
        <v>0</v>
      </c>
      <c r="K2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" s="1">
        <f>Table1345678[[#This Row],[مبيعات محلية 14%]]*14%</f>
        <v>0</v>
      </c>
      <c r="P21" s="1">
        <f>Table1345678[[#This Row],[مبيعات محلية 14%]]*14%</f>
        <v>0</v>
      </c>
      <c r="Q21" s="1">
        <f>Table1345678[[#This Row],[مشتريات محلية 14%]]+Table1345678[[#This Row],[مشتريات معفية]]+Table1345678[[#This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7</v>
      </c>
      <c r="F22" s="1">
        <f>Table1345678[[#This Row],[مبيعات محلية 14%]]*14%</f>
        <v>0</v>
      </c>
      <c r="I22" s="1">
        <f>Table1345678[[#This Row],[مبيعات جدول 5% ]]*5%</f>
        <v>0</v>
      </c>
      <c r="K2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" s="1">
        <f>Table1345678[[#This Row],[مبيعات محلية 14%]]*14%</f>
        <v>0</v>
      </c>
      <c r="P22" s="1">
        <f>Table1345678[[#This Row],[مبيعات محلية 14%]]*14%</f>
        <v>0</v>
      </c>
      <c r="Q22" s="1">
        <f>Table1345678[[#This Row],[مشتريات محلية 14%]]+Table1345678[[#This Row],[مشتريات معفية]]+Table1345678[[#This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7</v>
      </c>
      <c r="F23" s="1">
        <f>Table1345678[[#This Row],[مبيعات محلية 14%]]*14%</f>
        <v>0</v>
      </c>
      <c r="I23" s="1">
        <f>Table1345678[[#This Row],[مبيعات جدول 5% ]]*5%</f>
        <v>0</v>
      </c>
      <c r="K2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" s="1">
        <f>Table1345678[[#This Row],[مبيعات محلية 14%]]*14%</f>
        <v>0</v>
      </c>
      <c r="P23" s="1">
        <f>Table1345678[[#This Row],[مبيعات محلية 14%]]*14%</f>
        <v>0</v>
      </c>
      <c r="Q23" s="1">
        <f>Table1345678[[#This Row],[مشتريات محلية 14%]]+Table1345678[[#This Row],[مشتريات معفية]]+Table1345678[[#This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7</v>
      </c>
      <c r="F24" s="1">
        <f>Table1345678[[#This Row],[مبيعات محلية 14%]]*14%</f>
        <v>0</v>
      </c>
      <c r="I24" s="1">
        <f>Table1345678[[#This Row],[مبيعات جدول 5% ]]*5%</f>
        <v>0</v>
      </c>
      <c r="K2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" s="1">
        <f>Table1345678[[#This Row],[مبيعات محلية 14%]]*14%</f>
        <v>0</v>
      </c>
      <c r="P24" s="1">
        <f>Table1345678[[#This Row],[مبيعات محلية 14%]]*14%</f>
        <v>0</v>
      </c>
      <c r="Q24" s="1">
        <f>Table1345678[[#This Row],[مشتريات محلية 14%]]+Table1345678[[#This Row],[مشتريات معفية]]+Table1345678[[#This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7</v>
      </c>
      <c r="F25" s="1">
        <f>Table1345678[[#This Row],[مبيعات محلية 14%]]*14%</f>
        <v>0</v>
      </c>
      <c r="I25" s="1">
        <f>Table1345678[[#This Row],[مبيعات جدول 5% ]]*5%</f>
        <v>0</v>
      </c>
      <c r="K2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" s="1">
        <f>Table1345678[[#This Row],[مبيعات محلية 14%]]*14%</f>
        <v>0</v>
      </c>
      <c r="P25" s="1">
        <f>Table1345678[[#This Row],[مبيعات محلية 14%]]*14%</f>
        <v>0</v>
      </c>
      <c r="Q25" s="1">
        <f>Table1345678[[#This Row],[مشتريات محلية 14%]]+Table1345678[[#This Row],[مشتريات معفية]]+Table1345678[[#This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7</v>
      </c>
      <c r="F26" s="1">
        <f>Table1345678[[#This Row],[مبيعات محلية 14%]]*14%</f>
        <v>0</v>
      </c>
      <c r="I26" s="1">
        <f>Table1345678[[#This Row],[مبيعات جدول 5% ]]*5%</f>
        <v>0</v>
      </c>
      <c r="K2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" s="1">
        <f>Table1345678[[#This Row],[مبيعات محلية 14%]]*14%</f>
        <v>0</v>
      </c>
      <c r="P26" s="1">
        <f>Table1345678[[#This Row],[مبيعات محلية 14%]]*14%</f>
        <v>0</v>
      </c>
      <c r="Q26" s="1">
        <f>Table1345678[[#This Row],[مشتريات محلية 14%]]+Table1345678[[#This Row],[مشتريات معفية]]+Table1345678[[#This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7</v>
      </c>
      <c r="F27" s="1">
        <f>Table1345678[[#This Row],[مبيعات محلية 14%]]*14%</f>
        <v>0</v>
      </c>
      <c r="I27" s="1">
        <f>Table1345678[[#This Row],[مبيعات جدول 5% ]]*5%</f>
        <v>0</v>
      </c>
      <c r="K2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7" s="1">
        <f>Table1345678[[#This Row],[مبيعات محلية 14%]]*14%</f>
        <v>0</v>
      </c>
      <c r="P27" s="1">
        <f>Table1345678[[#This Row],[مبيعات محلية 14%]]*14%</f>
        <v>0</v>
      </c>
      <c r="Q27" s="1">
        <f>Table1345678[[#This Row],[مشتريات محلية 14%]]+Table1345678[[#This Row],[مشتريات معفية]]+Table1345678[[#This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7</v>
      </c>
      <c r="F28" s="1">
        <f>Table1345678[[#This Row],[مبيعات محلية 14%]]*14%</f>
        <v>0</v>
      </c>
      <c r="I28" s="1">
        <f>Table1345678[[#This Row],[مبيعات جدول 5% ]]*5%</f>
        <v>0</v>
      </c>
      <c r="K2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8" s="1">
        <f>Table1345678[[#This Row],[مبيعات محلية 14%]]*14%</f>
        <v>0</v>
      </c>
      <c r="P28" s="1">
        <f>Table1345678[[#This Row],[مبيعات محلية 14%]]*14%</f>
        <v>0</v>
      </c>
      <c r="Q28" s="1">
        <f>Table1345678[[#This Row],[مشتريات محلية 14%]]+Table1345678[[#This Row],[مشتريات معفية]]+Table1345678[[#This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7</v>
      </c>
      <c r="F29" s="1">
        <f>Table1345678[[#This Row],[مبيعات محلية 14%]]*14%</f>
        <v>0</v>
      </c>
      <c r="I29" s="1">
        <f>Table1345678[[#This Row],[مبيعات جدول 5% ]]*5%</f>
        <v>0</v>
      </c>
      <c r="K2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9" s="1">
        <f>Table1345678[[#This Row],[مبيعات محلية 14%]]*14%</f>
        <v>0</v>
      </c>
      <c r="P29" s="1">
        <f>Table1345678[[#This Row],[مبيعات محلية 14%]]*14%</f>
        <v>0</v>
      </c>
      <c r="Q29" s="1">
        <f>Table1345678[[#This Row],[مشتريات محلية 14%]]+Table1345678[[#This Row],[مشتريات معفية]]+Table1345678[[#This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7</v>
      </c>
      <c r="F30" s="1">
        <f>Table1345678[[#This Row],[مبيعات محلية 14%]]*14%</f>
        <v>0</v>
      </c>
      <c r="I30" s="1">
        <f>Table1345678[[#This Row],[مبيعات جدول 5% ]]*5%</f>
        <v>0</v>
      </c>
      <c r="K3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0" s="1">
        <f>Table1345678[[#This Row],[مبيعات محلية 14%]]*14%</f>
        <v>0</v>
      </c>
      <c r="P30" s="1">
        <f>Table1345678[[#This Row],[مبيعات محلية 14%]]*14%</f>
        <v>0</v>
      </c>
      <c r="Q30" s="1">
        <f>Table1345678[[#This Row],[مشتريات محلية 14%]]+Table1345678[[#This Row],[مشتريات معفية]]+Table1345678[[#This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7</v>
      </c>
      <c r="F31" s="1">
        <f>Table1345678[[#This Row],[مبيعات محلية 14%]]*14%</f>
        <v>0</v>
      </c>
      <c r="I31" s="1">
        <f>Table1345678[[#This Row],[مبيعات جدول 5% ]]*5%</f>
        <v>0</v>
      </c>
      <c r="K3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1" s="1">
        <f>Table1345678[[#This Row],[مبيعات محلية 14%]]*14%</f>
        <v>0</v>
      </c>
      <c r="P31" s="1">
        <f>Table1345678[[#This Row],[مبيعات محلية 14%]]*14%</f>
        <v>0</v>
      </c>
      <c r="Q31" s="1">
        <f>Table1345678[[#This Row],[مشتريات محلية 14%]]+Table1345678[[#This Row],[مشتريات معفية]]+Table1345678[[#This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7</v>
      </c>
      <c r="F32" s="1">
        <f>Table1345678[[#This Row],[مبيعات محلية 14%]]*14%</f>
        <v>0</v>
      </c>
      <c r="I32" s="1">
        <f>Table1345678[[#This Row],[مبيعات جدول 5% ]]*5%</f>
        <v>0</v>
      </c>
      <c r="K3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2" s="1">
        <f>Table1345678[[#This Row],[مبيعات محلية 14%]]*14%</f>
        <v>0</v>
      </c>
      <c r="P32" s="1">
        <f>Table1345678[[#This Row],[مبيعات محلية 14%]]*14%</f>
        <v>0</v>
      </c>
      <c r="Q32" s="1">
        <f>Table1345678[[#This Row],[مشتريات محلية 14%]]+Table1345678[[#This Row],[مشتريات معفية]]+Table1345678[[#This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7</v>
      </c>
      <c r="F33" s="1">
        <f>Table1345678[[#This Row],[مبيعات محلية 14%]]*14%</f>
        <v>0</v>
      </c>
      <c r="I33" s="1">
        <f>Table1345678[[#This Row],[مبيعات جدول 5% ]]*5%</f>
        <v>0</v>
      </c>
      <c r="K3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3" s="1">
        <f>Table1345678[[#This Row],[مبيعات محلية 14%]]*14%</f>
        <v>0</v>
      </c>
      <c r="P33" s="1">
        <f>Table1345678[[#This Row],[مبيعات محلية 14%]]*14%</f>
        <v>0</v>
      </c>
      <c r="Q33" s="1">
        <f>Table1345678[[#This Row],[مشتريات محلية 14%]]+Table1345678[[#This Row],[مشتريات معفية]]+Table1345678[[#This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7</v>
      </c>
      <c r="F34" s="1">
        <f>Table1345678[[#This Row],[مبيعات محلية 14%]]*14%</f>
        <v>0</v>
      </c>
      <c r="I34" s="1">
        <f>Table1345678[[#This Row],[مبيعات جدول 5% ]]*5%</f>
        <v>0</v>
      </c>
      <c r="K3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4" s="1">
        <f>Table1345678[[#This Row],[مبيعات محلية 14%]]*14%</f>
        <v>0</v>
      </c>
      <c r="P34" s="1">
        <f>Table1345678[[#This Row],[مبيعات محلية 14%]]*14%</f>
        <v>0</v>
      </c>
      <c r="Q34" s="1">
        <f>Table1345678[[#This Row],[مشتريات محلية 14%]]+Table1345678[[#This Row],[مشتريات معفية]]+Table1345678[[#This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7</v>
      </c>
      <c r="F35" s="1">
        <f>Table1345678[[#This Row],[مبيعات محلية 14%]]*14%</f>
        <v>0</v>
      </c>
      <c r="I35" s="1">
        <f>Table1345678[[#This Row],[مبيعات جدول 5% ]]*5%</f>
        <v>0</v>
      </c>
      <c r="K3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5" s="1">
        <f>Table1345678[[#This Row],[مبيعات محلية 14%]]*14%</f>
        <v>0</v>
      </c>
      <c r="P35" s="1">
        <f>Table1345678[[#This Row],[مبيعات محلية 14%]]*14%</f>
        <v>0</v>
      </c>
      <c r="Q35" s="1">
        <f>Table1345678[[#This Row],[مشتريات محلية 14%]]+Table1345678[[#This Row],[مشتريات معفية]]+Table1345678[[#This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7</v>
      </c>
      <c r="F36" s="1">
        <f>Table1345678[[#This Row],[مبيعات محلية 14%]]*14%</f>
        <v>0</v>
      </c>
      <c r="I36" s="1">
        <f>Table1345678[[#This Row],[مبيعات جدول 5% ]]*5%</f>
        <v>0</v>
      </c>
      <c r="K3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6" s="1">
        <f>Table1345678[[#This Row],[مبيعات محلية 14%]]*14%</f>
        <v>0</v>
      </c>
      <c r="P36" s="1">
        <f>Table1345678[[#This Row],[مبيعات محلية 14%]]*14%</f>
        <v>0</v>
      </c>
      <c r="Q36" s="1">
        <f>Table1345678[[#This Row],[مشتريات محلية 14%]]+Table1345678[[#This Row],[مشتريات معفية]]+Table1345678[[#This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7</v>
      </c>
      <c r="F37" s="1">
        <f>Table1345678[[#This Row],[مبيعات محلية 14%]]*14%</f>
        <v>0</v>
      </c>
      <c r="I37" s="1">
        <f>Table1345678[[#This Row],[مبيعات جدول 5% ]]*5%</f>
        <v>0</v>
      </c>
      <c r="K3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7" s="1">
        <f>Table1345678[[#This Row],[مبيعات محلية 14%]]*14%</f>
        <v>0</v>
      </c>
      <c r="P37" s="1">
        <f>Table1345678[[#This Row],[مبيعات محلية 14%]]*14%</f>
        <v>0</v>
      </c>
      <c r="Q37" s="1">
        <f>Table1345678[[#This Row],[مشتريات محلية 14%]]+Table1345678[[#This Row],[مشتريات معفية]]+Table1345678[[#This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7</v>
      </c>
      <c r="F38" s="1">
        <f>Table1345678[[#This Row],[مبيعات محلية 14%]]*14%</f>
        <v>0</v>
      </c>
      <c r="I38" s="1">
        <f>Table1345678[[#This Row],[مبيعات جدول 5% ]]*5%</f>
        <v>0</v>
      </c>
      <c r="K3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8" s="1">
        <f>Table1345678[[#This Row],[مبيعات محلية 14%]]*14%</f>
        <v>0</v>
      </c>
      <c r="P38" s="1">
        <f>Table1345678[[#This Row],[مبيعات محلية 14%]]*14%</f>
        <v>0</v>
      </c>
      <c r="Q38" s="1">
        <f>Table1345678[[#This Row],[مشتريات محلية 14%]]+Table1345678[[#This Row],[مشتريات معفية]]+Table1345678[[#This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7</v>
      </c>
      <c r="F39" s="1">
        <f>Table1345678[[#This Row],[مبيعات محلية 14%]]*14%</f>
        <v>0</v>
      </c>
      <c r="I39" s="1">
        <f>Table1345678[[#This Row],[مبيعات جدول 5% ]]*5%</f>
        <v>0</v>
      </c>
      <c r="K3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39" s="1">
        <f>Table1345678[[#This Row],[مبيعات محلية 14%]]*14%</f>
        <v>0</v>
      </c>
      <c r="P39" s="1">
        <f>Table1345678[[#This Row],[مبيعات محلية 14%]]*14%</f>
        <v>0</v>
      </c>
      <c r="Q39" s="1">
        <f>Table1345678[[#This Row],[مشتريات محلية 14%]]+Table1345678[[#This Row],[مشتريات معفية]]+Table1345678[[#This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7</v>
      </c>
      <c r="F40" s="1">
        <f>Table1345678[[#This Row],[مبيعات محلية 14%]]*14%</f>
        <v>0</v>
      </c>
      <c r="I40" s="1">
        <f>Table1345678[[#This Row],[مبيعات جدول 5% ]]*5%</f>
        <v>0</v>
      </c>
      <c r="K4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0" s="1">
        <f>Table1345678[[#This Row],[مبيعات محلية 14%]]*14%</f>
        <v>0</v>
      </c>
      <c r="P40" s="1">
        <f>Table1345678[[#This Row],[مبيعات محلية 14%]]*14%</f>
        <v>0</v>
      </c>
      <c r="Q40" s="1">
        <f>Table1345678[[#This Row],[مشتريات محلية 14%]]+Table1345678[[#This Row],[مشتريات معفية]]+Table1345678[[#This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7</v>
      </c>
      <c r="F41" s="1">
        <f>Table1345678[[#This Row],[مبيعات محلية 14%]]*14%</f>
        <v>0</v>
      </c>
      <c r="I41" s="1">
        <f>Table1345678[[#This Row],[مبيعات جدول 5% ]]*5%</f>
        <v>0</v>
      </c>
      <c r="K4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1" s="1">
        <f>Table1345678[[#This Row],[مبيعات محلية 14%]]*14%</f>
        <v>0</v>
      </c>
      <c r="P41" s="1">
        <f>Table1345678[[#This Row],[مبيعات محلية 14%]]*14%</f>
        <v>0</v>
      </c>
      <c r="Q41" s="1">
        <f>Table1345678[[#This Row],[مشتريات محلية 14%]]+Table1345678[[#This Row],[مشتريات معفية]]+Table1345678[[#This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7</v>
      </c>
      <c r="F42" s="1">
        <f>Table1345678[[#This Row],[مبيعات محلية 14%]]*14%</f>
        <v>0</v>
      </c>
      <c r="I42" s="1">
        <f>Table1345678[[#This Row],[مبيعات جدول 5% ]]*5%</f>
        <v>0</v>
      </c>
      <c r="K4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2" s="1">
        <f>Table1345678[[#This Row],[مبيعات محلية 14%]]*14%</f>
        <v>0</v>
      </c>
      <c r="P42" s="1">
        <f>Table1345678[[#This Row],[مبيعات محلية 14%]]*14%</f>
        <v>0</v>
      </c>
      <c r="Q42" s="1">
        <f>Table1345678[[#This Row],[مشتريات محلية 14%]]+Table1345678[[#This Row],[مشتريات معفية]]+Table1345678[[#This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7</v>
      </c>
      <c r="F43" s="1">
        <f>Table1345678[[#This Row],[مبيعات محلية 14%]]*14%</f>
        <v>0</v>
      </c>
      <c r="I43" s="1">
        <f>Table1345678[[#This Row],[مبيعات جدول 5% ]]*5%</f>
        <v>0</v>
      </c>
      <c r="K4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3" s="1">
        <f>Table1345678[[#This Row],[مبيعات محلية 14%]]*14%</f>
        <v>0</v>
      </c>
      <c r="P43" s="1">
        <f>Table1345678[[#This Row],[مبيعات محلية 14%]]*14%</f>
        <v>0</v>
      </c>
      <c r="Q43" s="1">
        <f>Table1345678[[#This Row],[مشتريات محلية 14%]]+Table1345678[[#This Row],[مشتريات معفية]]+Table1345678[[#This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7</v>
      </c>
      <c r="F44" s="1">
        <f>Table1345678[[#This Row],[مبيعات محلية 14%]]*14%</f>
        <v>0</v>
      </c>
      <c r="I44" s="1">
        <f>Table1345678[[#This Row],[مبيعات جدول 5% ]]*5%</f>
        <v>0</v>
      </c>
      <c r="K4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4" s="1">
        <f>Table1345678[[#This Row],[مبيعات محلية 14%]]*14%</f>
        <v>0</v>
      </c>
      <c r="P44" s="1">
        <f>Table1345678[[#This Row],[مبيعات محلية 14%]]*14%</f>
        <v>0</v>
      </c>
      <c r="Q44" s="1">
        <f>Table1345678[[#This Row],[مشتريات محلية 14%]]+Table1345678[[#This Row],[مشتريات معفية]]+Table1345678[[#This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7</v>
      </c>
      <c r="F45" s="1">
        <f>Table1345678[[#This Row],[مبيعات محلية 14%]]*14%</f>
        <v>0</v>
      </c>
      <c r="I45" s="1">
        <f>Table1345678[[#This Row],[مبيعات جدول 5% ]]*5%</f>
        <v>0</v>
      </c>
      <c r="K4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5" s="1">
        <f>Table1345678[[#This Row],[مبيعات محلية 14%]]*14%</f>
        <v>0</v>
      </c>
      <c r="P45" s="1">
        <f>Table1345678[[#This Row],[مبيعات محلية 14%]]*14%</f>
        <v>0</v>
      </c>
      <c r="Q45" s="1">
        <f>Table1345678[[#This Row],[مشتريات محلية 14%]]+Table1345678[[#This Row],[مشتريات معفية]]+Table1345678[[#This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7</v>
      </c>
      <c r="F46" s="1">
        <f>Table1345678[[#This Row],[مبيعات محلية 14%]]*14%</f>
        <v>0</v>
      </c>
      <c r="I46" s="1">
        <f>Table1345678[[#This Row],[مبيعات جدول 5% ]]*5%</f>
        <v>0</v>
      </c>
      <c r="K4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6" s="1">
        <f>Table1345678[[#This Row],[مبيعات محلية 14%]]*14%</f>
        <v>0</v>
      </c>
      <c r="P46" s="1">
        <f>Table1345678[[#This Row],[مبيعات محلية 14%]]*14%</f>
        <v>0</v>
      </c>
      <c r="Q46" s="1">
        <f>Table1345678[[#This Row],[مشتريات محلية 14%]]+Table1345678[[#This Row],[مشتريات معفية]]+Table1345678[[#This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7</v>
      </c>
      <c r="F47" s="1">
        <f>Table1345678[[#This Row],[مبيعات محلية 14%]]*14%</f>
        <v>0</v>
      </c>
      <c r="I47" s="1">
        <f>Table1345678[[#This Row],[مبيعات جدول 5% ]]*5%</f>
        <v>0</v>
      </c>
      <c r="K4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7" s="1">
        <f>Table1345678[[#This Row],[مبيعات محلية 14%]]*14%</f>
        <v>0</v>
      </c>
      <c r="P47" s="1">
        <f>Table1345678[[#This Row],[مبيعات محلية 14%]]*14%</f>
        <v>0</v>
      </c>
      <c r="Q47" s="1">
        <f>Table1345678[[#This Row],[مشتريات محلية 14%]]+Table1345678[[#This Row],[مشتريات معفية]]+Table1345678[[#This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7</v>
      </c>
      <c r="F48" s="1">
        <f>Table1345678[[#This Row],[مبيعات محلية 14%]]*14%</f>
        <v>0</v>
      </c>
      <c r="I48" s="1">
        <f>Table1345678[[#This Row],[مبيعات جدول 5% ]]*5%</f>
        <v>0</v>
      </c>
      <c r="K4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8" s="1">
        <f>Table1345678[[#This Row],[مبيعات محلية 14%]]*14%</f>
        <v>0</v>
      </c>
      <c r="P48" s="1">
        <f>Table1345678[[#This Row],[مبيعات محلية 14%]]*14%</f>
        <v>0</v>
      </c>
      <c r="Q48" s="1">
        <f>Table1345678[[#This Row],[مشتريات محلية 14%]]+Table1345678[[#This Row],[مشتريات معفية]]+Table1345678[[#This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7</v>
      </c>
      <c r="F49" s="1">
        <f>Table1345678[[#This Row],[مبيعات محلية 14%]]*14%</f>
        <v>0</v>
      </c>
      <c r="I49" s="1">
        <f>Table1345678[[#This Row],[مبيعات جدول 5% ]]*5%</f>
        <v>0</v>
      </c>
      <c r="K4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49" s="1">
        <f>Table1345678[[#This Row],[مبيعات محلية 14%]]*14%</f>
        <v>0</v>
      </c>
      <c r="P49" s="1">
        <f>Table1345678[[#This Row],[مبيعات محلية 14%]]*14%</f>
        <v>0</v>
      </c>
      <c r="Q49" s="1">
        <f>Table1345678[[#This Row],[مشتريات محلية 14%]]+Table1345678[[#This Row],[مشتريات معفية]]+Table1345678[[#This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7</v>
      </c>
      <c r="F50" s="1">
        <f>Table1345678[[#This Row],[مبيعات محلية 14%]]*14%</f>
        <v>0</v>
      </c>
      <c r="I50" s="1">
        <f>Table1345678[[#This Row],[مبيعات جدول 5% ]]*5%</f>
        <v>0</v>
      </c>
      <c r="K5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0" s="1">
        <f>Table1345678[[#This Row],[مبيعات محلية 14%]]*14%</f>
        <v>0</v>
      </c>
      <c r="P50" s="1">
        <f>Table1345678[[#This Row],[مبيعات محلية 14%]]*14%</f>
        <v>0</v>
      </c>
      <c r="Q50" s="1">
        <f>Table1345678[[#This Row],[مشتريات محلية 14%]]+Table1345678[[#This Row],[مشتريات معفية]]+Table1345678[[#This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7</v>
      </c>
      <c r="F51" s="1">
        <f>Table1345678[[#This Row],[مبيعات محلية 14%]]*14%</f>
        <v>0</v>
      </c>
      <c r="I51" s="1">
        <f>Table1345678[[#This Row],[مبيعات جدول 5% ]]*5%</f>
        <v>0</v>
      </c>
      <c r="K5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1" s="1">
        <f>Table1345678[[#This Row],[مبيعات محلية 14%]]*14%</f>
        <v>0</v>
      </c>
      <c r="P51" s="1">
        <f>Table1345678[[#This Row],[مبيعات محلية 14%]]*14%</f>
        <v>0</v>
      </c>
      <c r="Q51" s="1">
        <f>Table1345678[[#This Row],[مشتريات محلية 14%]]+Table1345678[[#This Row],[مشتريات معفية]]+Table1345678[[#This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7</v>
      </c>
      <c r="F52" s="1">
        <f>Table1345678[[#This Row],[مبيعات محلية 14%]]*14%</f>
        <v>0</v>
      </c>
      <c r="I52" s="1">
        <f>Table1345678[[#This Row],[مبيعات جدول 5% ]]*5%</f>
        <v>0</v>
      </c>
      <c r="K5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2" s="1">
        <f>Table1345678[[#This Row],[مبيعات محلية 14%]]*14%</f>
        <v>0</v>
      </c>
      <c r="P52" s="1">
        <f>Table1345678[[#This Row],[مبيعات محلية 14%]]*14%</f>
        <v>0</v>
      </c>
      <c r="Q52" s="1">
        <f>Table1345678[[#This Row],[مشتريات محلية 14%]]+Table1345678[[#This Row],[مشتريات معفية]]+Table1345678[[#This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7</v>
      </c>
      <c r="F53" s="1">
        <f>Table1345678[[#This Row],[مبيعات محلية 14%]]*14%</f>
        <v>0</v>
      </c>
      <c r="I53" s="1">
        <f>Table1345678[[#This Row],[مبيعات جدول 5% ]]*5%</f>
        <v>0</v>
      </c>
      <c r="K5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3" s="1">
        <f>Table1345678[[#This Row],[مبيعات محلية 14%]]*14%</f>
        <v>0</v>
      </c>
      <c r="P53" s="1">
        <f>Table1345678[[#This Row],[مبيعات محلية 14%]]*14%</f>
        <v>0</v>
      </c>
      <c r="Q53" s="1">
        <f>Table1345678[[#This Row],[مشتريات محلية 14%]]+Table1345678[[#This Row],[مشتريات معفية]]+Table1345678[[#This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7</v>
      </c>
      <c r="F54" s="1">
        <f>Table1345678[[#This Row],[مبيعات محلية 14%]]*14%</f>
        <v>0</v>
      </c>
      <c r="I54" s="1">
        <f>Table1345678[[#This Row],[مبيعات جدول 5% ]]*5%</f>
        <v>0</v>
      </c>
      <c r="K5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4" s="1">
        <f>Table1345678[[#This Row],[مبيعات محلية 14%]]*14%</f>
        <v>0</v>
      </c>
      <c r="P54" s="1">
        <f>Table1345678[[#This Row],[مبيعات محلية 14%]]*14%</f>
        <v>0</v>
      </c>
      <c r="Q54" s="1">
        <f>Table1345678[[#This Row],[مشتريات محلية 14%]]+Table1345678[[#This Row],[مشتريات معفية]]+Table1345678[[#This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7</v>
      </c>
      <c r="F55" s="1">
        <f>Table1345678[[#This Row],[مبيعات محلية 14%]]*14%</f>
        <v>0</v>
      </c>
      <c r="I55" s="1">
        <f>Table1345678[[#This Row],[مبيعات جدول 5% ]]*5%</f>
        <v>0</v>
      </c>
      <c r="K5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5" s="1">
        <f>Table1345678[[#This Row],[مبيعات محلية 14%]]*14%</f>
        <v>0</v>
      </c>
      <c r="P55" s="1">
        <f>Table1345678[[#This Row],[مبيعات محلية 14%]]*14%</f>
        <v>0</v>
      </c>
      <c r="Q55" s="1">
        <f>Table1345678[[#This Row],[مشتريات محلية 14%]]+Table1345678[[#This Row],[مشتريات معفية]]+Table1345678[[#This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7</v>
      </c>
      <c r="F56" s="1">
        <f>Table1345678[[#This Row],[مبيعات محلية 14%]]*14%</f>
        <v>0</v>
      </c>
      <c r="I56" s="1">
        <f>Table1345678[[#This Row],[مبيعات جدول 5% ]]*5%</f>
        <v>0</v>
      </c>
      <c r="K5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6" s="1">
        <f>Table1345678[[#This Row],[مبيعات محلية 14%]]*14%</f>
        <v>0</v>
      </c>
      <c r="P56" s="1">
        <f>Table1345678[[#This Row],[مبيعات محلية 14%]]*14%</f>
        <v>0</v>
      </c>
      <c r="Q56" s="1">
        <f>Table1345678[[#This Row],[مشتريات محلية 14%]]+Table1345678[[#This Row],[مشتريات معفية]]+Table1345678[[#This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7</v>
      </c>
      <c r="F57" s="1">
        <f>Table1345678[[#This Row],[مبيعات محلية 14%]]*14%</f>
        <v>0</v>
      </c>
      <c r="I57" s="1">
        <f>Table1345678[[#This Row],[مبيعات جدول 5% ]]*5%</f>
        <v>0</v>
      </c>
      <c r="K5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7" s="1">
        <f>Table1345678[[#This Row],[مبيعات محلية 14%]]*14%</f>
        <v>0</v>
      </c>
      <c r="P57" s="1">
        <f>Table1345678[[#This Row],[مبيعات محلية 14%]]*14%</f>
        <v>0</v>
      </c>
      <c r="Q57" s="1">
        <f>Table1345678[[#This Row],[مشتريات محلية 14%]]+Table1345678[[#This Row],[مشتريات معفية]]+Table1345678[[#This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7</v>
      </c>
      <c r="F58" s="1">
        <f>Table1345678[[#This Row],[مبيعات محلية 14%]]*14%</f>
        <v>0</v>
      </c>
      <c r="I58" s="1">
        <f>Table1345678[[#This Row],[مبيعات جدول 5% ]]*5%</f>
        <v>0</v>
      </c>
      <c r="K5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8" s="1">
        <f>Table1345678[[#This Row],[مبيعات محلية 14%]]*14%</f>
        <v>0</v>
      </c>
      <c r="P58" s="1">
        <f>Table1345678[[#This Row],[مبيعات محلية 14%]]*14%</f>
        <v>0</v>
      </c>
      <c r="Q58" s="1">
        <f>Table1345678[[#This Row],[مشتريات محلية 14%]]+Table1345678[[#This Row],[مشتريات معفية]]+Table1345678[[#This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7</v>
      </c>
      <c r="F59" s="1">
        <f>Table1345678[[#This Row],[مبيعات محلية 14%]]*14%</f>
        <v>0</v>
      </c>
      <c r="I59" s="1">
        <f>Table1345678[[#This Row],[مبيعات جدول 5% ]]*5%</f>
        <v>0</v>
      </c>
      <c r="K5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59" s="1">
        <f>Table1345678[[#This Row],[مبيعات محلية 14%]]*14%</f>
        <v>0</v>
      </c>
      <c r="P59" s="1">
        <f>Table1345678[[#This Row],[مبيعات محلية 14%]]*14%</f>
        <v>0</v>
      </c>
      <c r="Q59" s="1">
        <f>Table1345678[[#This Row],[مشتريات محلية 14%]]+Table1345678[[#This Row],[مشتريات معفية]]+Table1345678[[#This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7</v>
      </c>
      <c r="F60" s="1">
        <f>Table1345678[[#This Row],[مبيعات محلية 14%]]*14%</f>
        <v>0</v>
      </c>
      <c r="I60" s="1">
        <f>Table1345678[[#This Row],[مبيعات جدول 5% ]]*5%</f>
        <v>0</v>
      </c>
      <c r="K6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0" s="1">
        <f>Table1345678[[#This Row],[مبيعات محلية 14%]]*14%</f>
        <v>0</v>
      </c>
      <c r="P60" s="1">
        <f>Table1345678[[#This Row],[مبيعات محلية 14%]]*14%</f>
        <v>0</v>
      </c>
      <c r="Q60" s="1">
        <f>Table1345678[[#This Row],[مشتريات محلية 14%]]+Table1345678[[#This Row],[مشتريات معفية]]+Table1345678[[#This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7</v>
      </c>
      <c r="F61" s="1">
        <f>Table1345678[[#This Row],[مبيعات محلية 14%]]*14%</f>
        <v>0</v>
      </c>
      <c r="I61" s="1">
        <f>Table1345678[[#This Row],[مبيعات جدول 5% ]]*5%</f>
        <v>0</v>
      </c>
      <c r="K6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1" s="1">
        <f>Table1345678[[#This Row],[مبيعات محلية 14%]]*14%</f>
        <v>0</v>
      </c>
      <c r="P61" s="1">
        <f>Table1345678[[#This Row],[مبيعات محلية 14%]]*14%</f>
        <v>0</v>
      </c>
      <c r="Q61" s="1">
        <f>Table1345678[[#This Row],[مشتريات محلية 14%]]+Table1345678[[#This Row],[مشتريات معفية]]+Table1345678[[#This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7</v>
      </c>
      <c r="F62" s="1">
        <f>Table1345678[[#This Row],[مبيعات محلية 14%]]*14%</f>
        <v>0</v>
      </c>
      <c r="I62" s="1">
        <f>Table1345678[[#This Row],[مبيعات جدول 5% ]]*5%</f>
        <v>0</v>
      </c>
      <c r="K6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2" s="1">
        <f>Table1345678[[#This Row],[مبيعات محلية 14%]]*14%</f>
        <v>0</v>
      </c>
      <c r="P62" s="1">
        <f>Table1345678[[#This Row],[مبيعات محلية 14%]]*14%</f>
        <v>0</v>
      </c>
      <c r="Q62" s="1">
        <f>Table1345678[[#This Row],[مشتريات محلية 14%]]+Table1345678[[#This Row],[مشتريات معفية]]+Table1345678[[#This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7</v>
      </c>
      <c r="F63" s="1">
        <f>Table1345678[[#This Row],[مبيعات محلية 14%]]*14%</f>
        <v>0</v>
      </c>
      <c r="I63" s="1">
        <f>Table1345678[[#This Row],[مبيعات جدول 5% ]]*5%</f>
        <v>0</v>
      </c>
      <c r="K6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3" s="1">
        <f>Table1345678[[#This Row],[مبيعات محلية 14%]]*14%</f>
        <v>0</v>
      </c>
      <c r="P63" s="1">
        <f>Table1345678[[#This Row],[مبيعات محلية 14%]]*14%</f>
        <v>0</v>
      </c>
      <c r="Q63" s="1">
        <f>Table1345678[[#This Row],[مشتريات محلية 14%]]+Table1345678[[#This Row],[مشتريات معفية]]+Table1345678[[#This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7</v>
      </c>
      <c r="F64" s="1">
        <f>Table1345678[[#This Row],[مبيعات محلية 14%]]*14%</f>
        <v>0</v>
      </c>
      <c r="I64" s="1">
        <f>Table1345678[[#This Row],[مبيعات جدول 5% ]]*5%</f>
        <v>0</v>
      </c>
      <c r="K6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4" s="1">
        <f>Table1345678[[#This Row],[مبيعات محلية 14%]]*14%</f>
        <v>0</v>
      </c>
      <c r="P64" s="1">
        <f>Table1345678[[#This Row],[مبيعات محلية 14%]]*14%</f>
        <v>0</v>
      </c>
      <c r="Q64" s="1">
        <f>Table1345678[[#This Row],[مشتريات محلية 14%]]+Table1345678[[#This Row],[مشتريات معفية]]+Table1345678[[#This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7</v>
      </c>
      <c r="F65" s="1">
        <f>Table1345678[[#This Row],[مبيعات محلية 14%]]*14%</f>
        <v>0</v>
      </c>
      <c r="I65" s="1">
        <f>Table1345678[[#This Row],[مبيعات جدول 5% ]]*5%</f>
        <v>0</v>
      </c>
      <c r="K6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5" s="1">
        <f>Table1345678[[#This Row],[مبيعات محلية 14%]]*14%</f>
        <v>0</v>
      </c>
      <c r="P65" s="1">
        <f>Table1345678[[#This Row],[مبيعات محلية 14%]]*14%</f>
        <v>0</v>
      </c>
      <c r="Q65" s="1">
        <f>Table1345678[[#This Row],[مشتريات محلية 14%]]+Table1345678[[#This Row],[مشتريات معفية]]+Table1345678[[#This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7</v>
      </c>
      <c r="F66" s="1">
        <f>Table1345678[[#This Row],[مبيعات محلية 14%]]*14%</f>
        <v>0</v>
      </c>
      <c r="I66" s="1">
        <f>Table1345678[[#This Row],[مبيعات جدول 5% ]]*5%</f>
        <v>0</v>
      </c>
      <c r="K6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6" s="1">
        <f>Table1345678[[#This Row],[مبيعات محلية 14%]]*14%</f>
        <v>0</v>
      </c>
      <c r="P66" s="1">
        <f>Table1345678[[#This Row],[مبيعات محلية 14%]]*14%</f>
        <v>0</v>
      </c>
      <c r="Q66" s="1">
        <f>Table1345678[[#This Row],[مشتريات محلية 14%]]+Table1345678[[#This Row],[مشتريات معفية]]+Table1345678[[#This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7</v>
      </c>
      <c r="F67" s="1">
        <f>Table1345678[[#This Row],[مبيعات محلية 14%]]*14%</f>
        <v>0</v>
      </c>
      <c r="I67" s="1">
        <f>Table1345678[[#This Row],[مبيعات جدول 5% ]]*5%</f>
        <v>0</v>
      </c>
      <c r="K6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7" s="1">
        <f>Table1345678[[#This Row],[مبيعات محلية 14%]]*14%</f>
        <v>0</v>
      </c>
      <c r="P67" s="1">
        <f>Table1345678[[#This Row],[مبيعات محلية 14%]]*14%</f>
        <v>0</v>
      </c>
      <c r="Q67" s="1">
        <f>Table1345678[[#This Row],[مشتريات محلية 14%]]+Table1345678[[#This Row],[مشتريات معفية]]+Table1345678[[#This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7</v>
      </c>
      <c r="F68" s="1">
        <f>Table1345678[[#This Row],[مبيعات محلية 14%]]*14%</f>
        <v>0</v>
      </c>
      <c r="I68" s="1">
        <f>Table1345678[[#This Row],[مبيعات جدول 5% ]]*5%</f>
        <v>0</v>
      </c>
      <c r="K6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8" s="1">
        <f>Table1345678[[#This Row],[مبيعات محلية 14%]]*14%</f>
        <v>0</v>
      </c>
      <c r="P68" s="1">
        <f>Table1345678[[#This Row],[مبيعات محلية 14%]]*14%</f>
        <v>0</v>
      </c>
      <c r="Q68" s="1">
        <f>Table1345678[[#This Row],[مشتريات محلية 14%]]+Table1345678[[#This Row],[مشتريات معفية]]+Table1345678[[#This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7</v>
      </c>
      <c r="F69" s="1">
        <f>Table1345678[[#This Row],[مبيعات محلية 14%]]*14%</f>
        <v>0</v>
      </c>
      <c r="I69" s="1">
        <f>Table1345678[[#This Row],[مبيعات جدول 5% ]]*5%</f>
        <v>0</v>
      </c>
      <c r="K6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69" s="1">
        <f>Table1345678[[#This Row],[مبيعات محلية 14%]]*14%</f>
        <v>0</v>
      </c>
      <c r="P69" s="1">
        <f>Table1345678[[#This Row],[مبيعات محلية 14%]]*14%</f>
        <v>0</v>
      </c>
      <c r="Q69" s="1">
        <f>Table1345678[[#This Row],[مشتريات محلية 14%]]+Table1345678[[#This Row],[مشتريات معفية]]+Table1345678[[#This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7</v>
      </c>
      <c r="F70" s="1">
        <f>Table1345678[[#This Row],[مبيعات محلية 14%]]*14%</f>
        <v>0</v>
      </c>
      <c r="I70" s="1">
        <f>Table1345678[[#This Row],[مبيعات جدول 5% ]]*5%</f>
        <v>0</v>
      </c>
      <c r="K7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0" s="1">
        <f>Table1345678[[#This Row],[مبيعات محلية 14%]]*14%</f>
        <v>0</v>
      </c>
      <c r="P70" s="1">
        <f>Table1345678[[#This Row],[مبيعات محلية 14%]]*14%</f>
        <v>0</v>
      </c>
      <c r="Q70" s="1">
        <f>Table1345678[[#This Row],[مشتريات محلية 14%]]+Table1345678[[#This Row],[مشتريات معفية]]+Table1345678[[#This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7</v>
      </c>
      <c r="F71" s="1">
        <f>Table1345678[[#This Row],[مبيعات محلية 14%]]*14%</f>
        <v>0</v>
      </c>
      <c r="I71" s="1">
        <f>Table1345678[[#This Row],[مبيعات جدول 5% ]]*5%</f>
        <v>0</v>
      </c>
      <c r="K7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1" s="1">
        <f>Table1345678[[#This Row],[مبيعات محلية 14%]]*14%</f>
        <v>0</v>
      </c>
      <c r="P71" s="1">
        <f>Table1345678[[#This Row],[مبيعات محلية 14%]]*14%</f>
        <v>0</v>
      </c>
      <c r="Q71" s="1">
        <f>Table1345678[[#This Row],[مشتريات محلية 14%]]+Table1345678[[#This Row],[مشتريات معفية]]+Table1345678[[#This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7</v>
      </c>
      <c r="F72" s="1">
        <f>Table1345678[[#This Row],[مبيعات محلية 14%]]*14%</f>
        <v>0</v>
      </c>
      <c r="I72" s="1">
        <f>Table1345678[[#This Row],[مبيعات جدول 5% ]]*5%</f>
        <v>0</v>
      </c>
      <c r="K7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2" s="1">
        <f>Table1345678[[#This Row],[مبيعات محلية 14%]]*14%</f>
        <v>0</v>
      </c>
      <c r="P72" s="1">
        <f>Table1345678[[#This Row],[مبيعات محلية 14%]]*14%</f>
        <v>0</v>
      </c>
      <c r="Q72" s="1">
        <f>Table1345678[[#This Row],[مشتريات محلية 14%]]+Table1345678[[#This Row],[مشتريات معفية]]+Table1345678[[#This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7</v>
      </c>
      <c r="F73" s="1">
        <f>Table1345678[[#This Row],[مبيعات محلية 14%]]*14%</f>
        <v>0</v>
      </c>
      <c r="I73" s="1">
        <f>Table1345678[[#This Row],[مبيعات جدول 5% ]]*5%</f>
        <v>0</v>
      </c>
      <c r="K7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3" s="1">
        <f>Table1345678[[#This Row],[مبيعات محلية 14%]]*14%</f>
        <v>0</v>
      </c>
      <c r="P73" s="1">
        <f>Table1345678[[#This Row],[مبيعات محلية 14%]]*14%</f>
        <v>0</v>
      </c>
      <c r="Q73" s="1">
        <f>Table1345678[[#This Row],[مشتريات محلية 14%]]+Table1345678[[#This Row],[مشتريات معفية]]+Table1345678[[#This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7</v>
      </c>
      <c r="F74" s="1">
        <f>Table1345678[[#This Row],[مبيعات محلية 14%]]*14%</f>
        <v>0</v>
      </c>
      <c r="I74" s="1">
        <f>Table1345678[[#This Row],[مبيعات جدول 5% ]]*5%</f>
        <v>0</v>
      </c>
      <c r="K7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4" s="1">
        <f>Table1345678[[#This Row],[مبيعات محلية 14%]]*14%</f>
        <v>0</v>
      </c>
      <c r="P74" s="1">
        <f>Table1345678[[#This Row],[مبيعات محلية 14%]]*14%</f>
        <v>0</v>
      </c>
      <c r="Q74" s="1">
        <f>Table1345678[[#This Row],[مشتريات محلية 14%]]+Table1345678[[#This Row],[مشتريات معفية]]+Table1345678[[#This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7</v>
      </c>
      <c r="F75" s="1">
        <f>Table1345678[[#This Row],[مبيعات محلية 14%]]*14%</f>
        <v>0</v>
      </c>
      <c r="I75" s="1">
        <f>Table1345678[[#This Row],[مبيعات جدول 5% ]]*5%</f>
        <v>0</v>
      </c>
      <c r="K7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5" s="1">
        <f>Table1345678[[#This Row],[مبيعات محلية 14%]]*14%</f>
        <v>0</v>
      </c>
      <c r="P75" s="1">
        <f>Table1345678[[#This Row],[مبيعات محلية 14%]]*14%</f>
        <v>0</v>
      </c>
      <c r="Q75" s="1">
        <f>Table1345678[[#This Row],[مشتريات محلية 14%]]+Table1345678[[#This Row],[مشتريات معفية]]+Table1345678[[#This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7</v>
      </c>
      <c r="F76" s="1">
        <f>Table1345678[[#This Row],[مبيعات محلية 14%]]*14%</f>
        <v>0</v>
      </c>
      <c r="I76" s="1">
        <f>Table1345678[[#This Row],[مبيعات جدول 5% ]]*5%</f>
        <v>0</v>
      </c>
      <c r="K7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6" s="1">
        <f>Table1345678[[#This Row],[مبيعات محلية 14%]]*14%</f>
        <v>0</v>
      </c>
      <c r="P76" s="1">
        <f>Table1345678[[#This Row],[مبيعات محلية 14%]]*14%</f>
        <v>0</v>
      </c>
      <c r="Q76" s="1">
        <f>Table1345678[[#This Row],[مشتريات محلية 14%]]+Table1345678[[#This Row],[مشتريات معفية]]+Table1345678[[#This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7</v>
      </c>
      <c r="F77" s="1">
        <f>Table1345678[[#This Row],[مبيعات محلية 14%]]*14%</f>
        <v>0</v>
      </c>
      <c r="I77" s="1">
        <f>Table1345678[[#This Row],[مبيعات جدول 5% ]]*5%</f>
        <v>0</v>
      </c>
      <c r="K7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7" s="1">
        <f>Table1345678[[#This Row],[مبيعات محلية 14%]]*14%</f>
        <v>0</v>
      </c>
      <c r="P77" s="1">
        <f>Table1345678[[#This Row],[مبيعات محلية 14%]]*14%</f>
        <v>0</v>
      </c>
      <c r="Q77" s="1">
        <f>Table1345678[[#This Row],[مشتريات محلية 14%]]+Table1345678[[#This Row],[مشتريات معفية]]+Table1345678[[#This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7</v>
      </c>
      <c r="F78" s="1">
        <f>Table1345678[[#This Row],[مبيعات محلية 14%]]*14%</f>
        <v>0</v>
      </c>
      <c r="I78" s="1">
        <f>Table1345678[[#This Row],[مبيعات جدول 5% ]]*5%</f>
        <v>0</v>
      </c>
      <c r="K7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8" s="1">
        <f>Table1345678[[#This Row],[مبيعات محلية 14%]]*14%</f>
        <v>0</v>
      </c>
      <c r="P78" s="1">
        <f>Table1345678[[#This Row],[مبيعات محلية 14%]]*14%</f>
        <v>0</v>
      </c>
      <c r="Q78" s="1">
        <f>Table1345678[[#This Row],[مشتريات محلية 14%]]+Table1345678[[#This Row],[مشتريات معفية]]+Table1345678[[#This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7</v>
      </c>
      <c r="F79" s="1">
        <f>Table1345678[[#This Row],[مبيعات محلية 14%]]*14%</f>
        <v>0</v>
      </c>
      <c r="I79" s="1">
        <f>Table1345678[[#This Row],[مبيعات جدول 5% ]]*5%</f>
        <v>0</v>
      </c>
      <c r="K7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79" s="1">
        <f>Table1345678[[#This Row],[مبيعات محلية 14%]]*14%</f>
        <v>0</v>
      </c>
      <c r="P79" s="1">
        <f>Table1345678[[#This Row],[مبيعات محلية 14%]]*14%</f>
        <v>0</v>
      </c>
      <c r="Q79" s="1">
        <f>Table1345678[[#This Row],[مشتريات محلية 14%]]+Table1345678[[#This Row],[مشتريات معفية]]+Table1345678[[#This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7</v>
      </c>
      <c r="F80" s="1">
        <f>Table1345678[[#This Row],[مبيعات محلية 14%]]*14%</f>
        <v>0</v>
      </c>
      <c r="I80" s="1">
        <f>Table1345678[[#This Row],[مبيعات جدول 5% ]]*5%</f>
        <v>0</v>
      </c>
      <c r="K8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0" s="1">
        <f>Table1345678[[#This Row],[مبيعات محلية 14%]]*14%</f>
        <v>0</v>
      </c>
      <c r="P80" s="1">
        <f>Table1345678[[#This Row],[مبيعات محلية 14%]]*14%</f>
        <v>0</v>
      </c>
      <c r="Q80" s="1">
        <f>Table1345678[[#This Row],[مشتريات محلية 14%]]+Table1345678[[#This Row],[مشتريات معفية]]+Table1345678[[#This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7</v>
      </c>
      <c r="F81" s="1">
        <f>Table1345678[[#This Row],[مبيعات محلية 14%]]*14%</f>
        <v>0</v>
      </c>
      <c r="I81" s="1">
        <f>Table1345678[[#This Row],[مبيعات جدول 5% ]]*5%</f>
        <v>0</v>
      </c>
      <c r="K8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1" s="1">
        <f>Table1345678[[#This Row],[مبيعات محلية 14%]]*14%</f>
        <v>0</v>
      </c>
      <c r="P81" s="1">
        <f>Table1345678[[#This Row],[مبيعات محلية 14%]]*14%</f>
        <v>0</v>
      </c>
      <c r="Q81" s="1">
        <f>Table1345678[[#This Row],[مشتريات محلية 14%]]+Table1345678[[#This Row],[مشتريات معفية]]+Table1345678[[#This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7</v>
      </c>
      <c r="F82" s="1">
        <f>Table1345678[[#This Row],[مبيعات محلية 14%]]*14%</f>
        <v>0</v>
      </c>
      <c r="I82" s="1">
        <f>Table1345678[[#This Row],[مبيعات جدول 5% ]]*5%</f>
        <v>0</v>
      </c>
      <c r="K8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2" s="1">
        <f>Table1345678[[#This Row],[مبيعات محلية 14%]]*14%</f>
        <v>0</v>
      </c>
      <c r="P82" s="1">
        <f>Table1345678[[#This Row],[مبيعات محلية 14%]]*14%</f>
        <v>0</v>
      </c>
      <c r="Q82" s="1">
        <f>Table1345678[[#This Row],[مشتريات محلية 14%]]+Table1345678[[#This Row],[مشتريات معفية]]+Table1345678[[#This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7</v>
      </c>
      <c r="F83" s="1">
        <f>Table1345678[[#This Row],[مبيعات محلية 14%]]*14%</f>
        <v>0</v>
      </c>
      <c r="I83" s="1">
        <f>Table1345678[[#This Row],[مبيعات جدول 5% ]]*5%</f>
        <v>0</v>
      </c>
      <c r="K8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3" s="1">
        <f>Table1345678[[#This Row],[مبيعات محلية 14%]]*14%</f>
        <v>0</v>
      </c>
      <c r="P83" s="1">
        <f>Table1345678[[#This Row],[مبيعات محلية 14%]]*14%</f>
        <v>0</v>
      </c>
      <c r="Q83" s="1">
        <f>Table1345678[[#This Row],[مشتريات محلية 14%]]+Table1345678[[#This Row],[مشتريات معفية]]+Table1345678[[#This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7</v>
      </c>
      <c r="F84" s="1">
        <f>Table1345678[[#This Row],[مبيعات محلية 14%]]*14%</f>
        <v>0</v>
      </c>
      <c r="I84" s="1">
        <f>Table1345678[[#This Row],[مبيعات جدول 5% ]]*5%</f>
        <v>0</v>
      </c>
      <c r="K8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4" s="1">
        <f>Table1345678[[#This Row],[مبيعات محلية 14%]]*14%</f>
        <v>0</v>
      </c>
      <c r="P84" s="1">
        <f>Table1345678[[#This Row],[مبيعات محلية 14%]]*14%</f>
        <v>0</v>
      </c>
      <c r="Q84" s="1">
        <f>Table1345678[[#This Row],[مشتريات محلية 14%]]+Table1345678[[#This Row],[مشتريات معفية]]+Table1345678[[#This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7</v>
      </c>
      <c r="F85" s="1">
        <f>Table1345678[[#This Row],[مبيعات محلية 14%]]*14%</f>
        <v>0</v>
      </c>
      <c r="I85" s="1">
        <f>Table1345678[[#This Row],[مبيعات جدول 5% ]]*5%</f>
        <v>0</v>
      </c>
      <c r="K8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5" s="1">
        <f>Table1345678[[#This Row],[مبيعات محلية 14%]]*14%</f>
        <v>0</v>
      </c>
      <c r="P85" s="1">
        <f>Table1345678[[#This Row],[مبيعات محلية 14%]]*14%</f>
        <v>0</v>
      </c>
      <c r="Q85" s="1">
        <f>Table1345678[[#This Row],[مشتريات محلية 14%]]+Table1345678[[#This Row],[مشتريات معفية]]+Table1345678[[#This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7</v>
      </c>
      <c r="F86" s="1">
        <f>Table1345678[[#This Row],[مبيعات محلية 14%]]*14%</f>
        <v>0</v>
      </c>
      <c r="I86" s="1">
        <f>Table1345678[[#This Row],[مبيعات جدول 5% ]]*5%</f>
        <v>0</v>
      </c>
      <c r="K8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6" s="1">
        <f>Table1345678[[#This Row],[مبيعات محلية 14%]]*14%</f>
        <v>0</v>
      </c>
      <c r="P86" s="1">
        <f>Table1345678[[#This Row],[مبيعات محلية 14%]]*14%</f>
        <v>0</v>
      </c>
      <c r="Q86" s="1">
        <f>Table1345678[[#This Row],[مشتريات محلية 14%]]+Table1345678[[#This Row],[مشتريات معفية]]+Table1345678[[#This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7</v>
      </c>
      <c r="F87" s="1">
        <f>Table1345678[[#This Row],[مبيعات محلية 14%]]*14%</f>
        <v>0</v>
      </c>
      <c r="I87" s="1">
        <f>Table1345678[[#This Row],[مبيعات جدول 5% ]]*5%</f>
        <v>0</v>
      </c>
      <c r="K8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7" s="1">
        <f>Table1345678[[#This Row],[مبيعات محلية 14%]]*14%</f>
        <v>0</v>
      </c>
      <c r="P87" s="1">
        <f>Table1345678[[#This Row],[مبيعات محلية 14%]]*14%</f>
        <v>0</v>
      </c>
      <c r="Q87" s="1">
        <f>Table1345678[[#This Row],[مشتريات محلية 14%]]+Table1345678[[#This Row],[مشتريات معفية]]+Table1345678[[#This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7</v>
      </c>
      <c r="F88" s="1">
        <f>Table1345678[[#This Row],[مبيعات محلية 14%]]*14%</f>
        <v>0</v>
      </c>
      <c r="I88" s="1">
        <f>Table1345678[[#This Row],[مبيعات جدول 5% ]]*5%</f>
        <v>0</v>
      </c>
      <c r="K8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8" s="1">
        <f>Table1345678[[#This Row],[مبيعات محلية 14%]]*14%</f>
        <v>0</v>
      </c>
      <c r="P88" s="1">
        <f>Table1345678[[#This Row],[مبيعات محلية 14%]]*14%</f>
        <v>0</v>
      </c>
      <c r="Q88" s="1">
        <f>Table1345678[[#This Row],[مشتريات محلية 14%]]+Table1345678[[#This Row],[مشتريات معفية]]+Table1345678[[#This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7</v>
      </c>
      <c r="F89" s="1">
        <f>Table1345678[[#This Row],[مبيعات محلية 14%]]*14%</f>
        <v>0</v>
      </c>
      <c r="I89" s="1">
        <f>Table1345678[[#This Row],[مبيعات جدول 5% ]]*5%</f>
        <v>0</v>
      </c>
      <c r="K8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89" s="1">
        <f>Table1345678[[#This Row],[مبيعات محلية 14%]]*14%</f>
        <v>0</v>
      </c>
      <c r="P89" s="1">
        <f>Table1345678[[#This Row],[مبيعات محلية 14%]]*14%</f>
        <v>0</v>
      </c>
      <c r="Q89" s="1">
        <f>Table1345678[[#This Row],[مشتريات محلية 14%]]+Table1345678[[#This Row],[مشتريات معفية]]+Table1345678[[#This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7</v>
      </c>
      <c r="F90" s="1">
        <f>Table1345678[[#This Row],[مبيعات محلية 14%]]*14%</f>
        <v>0</v>
      </c>
      <c r="I90" s="1">
        <f>Table1345678[[#This Row],[مبيعات جدول 5% ]]*5%</f>
        <v>0</v>
      </c>
      <c r="K9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0" s="1">
        <f>Table1345678[[#This Row],[مبيعات محلية 14%]]*14%</f>
        <v>0</v>
      </c>
      <c r="P90" s="1">
        <f>Table1345678[[#This Row],[مبيعات محلية 14%]]*14%</f>
        <v>0</v>
      </c>
      <c r="Q90" s="1">
        <f>Table1345678[[#This Row],[مشتريات محلية 14%]]+Table1345678[[#This Row],[مشتريات معفية]]+Table1345678[[#This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7</v>
      </c>
      <c r="F91" s="1">
        <f>Table1345678[[#This Row],[مبيعات محلية 14%]]*14%</f>
        <v>0</v>
      </c>
      <c r="I91" s="1">
        <f>Table1345678[[#This Row],[مبيعات جدول 5% ]]*5%</f>
        <v>0</v>
      </c>
      <c r="K9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1" s="1">
        <f>Table1345678[[#This Row],[مبيعات محلية 14%]]*14%</f>
        <v>0</v>
      </c>
      <c r="P91" s="1">
        <f>Table1345678[[#This Row],[مبيعات محلية 14%]]*14%</f>
        <v>0</v>
      </c>
      <c r="Q91" s="1">
        <f>Table1345678[[#This Row],[مشتريات محلية 14%]]+Table1345678[[#This Row],[مشتريات معفية]]+Table1345678[[#This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7</v>
      </c>
      <c r="F92" s="1">
        <f>Table1345678[[#This Row],[مبيعات محلية 14%]]*14%</f>
        <v>0</v>
      </c>
      <c r="I92" s="1">
        <f>Table1345678[[#This Row],[مبيعات جدول 5% ]]*5%</f>
        <v>0</v>
      </c>
      <c r="K9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2" s="1">
        <f>Table1345678[[#This Row],[مبيعات محلية 14%]]*14%</f>
        <v>0</v>
      </c>
      <c r="P92" s="1">
        <f>Table1345678[[#This Row],[مبيعات محلية 14%]]*14%</f>
        <v>0</v>
      </c>
      <c r="Q92" s="1">
        <f>Table1345678[[#This Row],[مشتريات محلية 14%]]+Table1345678[[#This Row],[مشتريات معفية]]+Table1345678[[#This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7</v>
      </c>
      <c r="F93" s="1">
        <f>Table1345678[[#This Row],[مبيعات محلية 14%]]*14%</f>
        <v>0</v>
      </c>
      <c r="I93" s="1">
        <f>Table1345678[[#This Row],[مبيعات جدول 5% ]]*5%</f>
        <v>0</v>
      </c>
      <c r="K9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3" s="1">
        <f>Table1345678[[#This Row],[مبيعات محلية 14%]]*14%</f>
        <v>0</v>
      </c>
      <c r="P93" s="1">
        <f>Table1345678[[#This Row],[مبيعات محلية 14%]]*14%</f>
        <v>0</v>
      </c>
      <c r="Q93" s="1">
        <f>Table1345678[[#This Row],[مشتريات محلية 14%]]+Table1345678[[#This Row],[مشتريات معفية]]+Table1345678[[#This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7</v>
      </c>
      <c r="F94" s="1">
        <f>Table1345678[[#This Row],[مبيعات محلية 14%]]*14%</f>
        <v>0</v>
      </c>
      <c r="I94" s="1">
        <f>Table1345678[[#This Row],[مبيعات جدول 5% ]]*5%</f>
        <v>0</v>
      </c>
      <c r="K9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4" s="1">
        <f>Table1345678[[#This Row],[مبيعات محلية 14%]]*14%</f>
        <v>0</v>
      </c>
      <c r="P94" s="1">
        <f>Table1345678[[#This Row],[مبيعات محلية 14%]]*14%</f>
        <v>0</v>
      </c>
      <c r="Q94" s="1">
        <f>Table1345678[[#This Row],[مشتريات محلية 14%]]+Table1345678[[#This Row],[مشتريات معفية]]+Table1345678[[#This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7</v>
      </c>
      <c r="F95" s="1">
        <f>Table1345678[[#This Row],[مبيعات محلية 14%]]*14%</f>
        <v>0</v>
      </c>
      <c r="I95" s="1">
        <f>Table1345678[[#This Row],[مبيعات جدول 5% ]]*5%</f>
        <v>0</v>
      </c>
      <c r="K9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5" s="1">
        <f>Table1345678[[#This Row],[مبيعات محلية 14%]]*14%</f>
        <v>0</v>
      </c>
      <c r="P95" s="1">
        <f>Table1345678[[#This Row],[مبيعات محلية 14%]]*14%</f>
        <v>0</v>
      </c>
      <c r="Q95" s="1">
        <f>Table1345678[[#This Row],[مشتريات محلية 14%]]+Table1345678[[#This Row],[مشتريات معفية]]+Table1345678[[#This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7</v>
      </c>
      <c r="F96" s="1">
        <f>Table1345678[[#This Row],[مبيعات محلية 14%]]*14%</f>
        <v>0</v>
      </c>
      <c r="I96" s="1">
        <f>Table1345678[[#This Row],[مبيعات جدول 5% ]]*5%</f>
        <v>0</v>
      </c>
      <c r="K9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6" s="1">
        <f>Table1345678[[#This Row],[مبيعات محلية 14%]]*14%</f>
        <v>0</v>
      </c>
      <c r="P96" s="1">
        <f>Table1345678[[#This Row],[مبيعات محلية 14%]]*14%</f>
        <v>0</v>
      </c>
      <c r="Q96" s="1">
        <f>Table1345678[[#This Row],[مشتريات محلية 14%]]+Table1345678[[#This Row],[مشتريات معفية]]+Table1345678[[#This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7</v>
      </c>
      <c r="F97" s="1">
        <f>Table1345678[[#This Row],[مبيعات محلية 14%]]*14%</f>
        <v>0</v>
      </c>
      <c r="I97" s="1">
        <f>Table1345678[[#This Row],[مبيعات جدول 5% ]]*5%</f>
        <v>0</v>
      </c>
      <c r="K9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7" s="1">
        <f>Table1345678[[#This Row],[مبيعات محلية 14%]]*14%</f>
        <v>0</v>
      </c>
      <c r="P97" s="1">
        <f>Table1345678[[#This Row],[مبيعات محلية 14%]]*14%</f>
        <v>0</v>
      </c>
      <c r="Q97" s="1">
        <f>Table1345678[[#This Row],[مشتريات محلية 14%]]+Table1345678[[#This Row],[مشتريات معفية]]+Table1345678[[#This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7</v>
      </c>
      <c r="F98" s="1">
        <f>Table1345678[[#This Row],[مبيعات محلية 14%]]*14%</f>
        <v>0</v>
      </c>
      <c r="I98" s="1">
        <f>Table1345678[[#This Row],[مبيعات جدول 5% ]]*5%</f>
        <v>0</v>
      </c>
      <c r="K9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8" s="1">
        <f>Table1345678[[#This Row],[مبيعات محلية 14%]]*14%</f>
        <v>0</v>
      </c>
      <c r="P98" s="1">
        <f>Table1345678[[#This Row],[مبيعات محلية 14%]]*14%</f>
        <v>0</v>
      </c>
      <c r="Q98" s="1">
        <f>Table1345678[[#This Row],[مشتريات محلية 14%]]+Table1345678[[#This Row],[مشتريات معفية]]+Table1345678[[#This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7</v>
      </c>
      <c r="F99" s="1">
        <f>Table1345678[[#This Row],[مبيعات محلية 14%]]*14%</f>
        <v>0</v>
      </c>
      <c r="I99" s="1">
        <f>Table1345678[[#This Row],[مبيعات جدول 5% ]]*5%</f>
        <v>0</v>
      </c>
      <c r="K9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99" s="1">
        <f>Table1345678[[#This Row],[مبيعات محلية 14%]]*14%</f>
        <v>0</v>
      </c>
      <c r="P99" s="1">
        <f>Table1345678[[#This Row],[مبيعات محلية 14%]]*14%</f>
        <v>0</v>
      </c>
      <c r="Q99" s="1">
        <f>Table1345678[[#This Row],[مشتريات محلية 14%]]+Table1345678[[#This Row],[مشتريات معفية]]+Table1345678[[#This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7</v>
      </c>
      <c r="F100" s="1">
        <f>Table1345678[[#This Row],[مبيعات محلية 14%]]*14%</f>
        <v>0</v>
      </c>
      <c r="I100" s="1">
        <f>Table1345678[[#This Row],[مبيعات جدول 5% ]]*5%</f>
        <v>0</v>
      </c>
      <c r="K10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0" s="1">
        <f>Table1345678[[#This Row],[مبيعات محلية 14%]]*14%</f>
        <v>0</v>
      </c>
      <c r="P100" s="1">
        <f>Table1345678[[#This Row],[مبيعات محلية 14%]]*14%</f>
        <v>0</v>
      </c>
      <c r="Q100" s="1">
        <f>Table1345678[[#This Row],[مشتريات محلية 14%]]+Table1345678[[#This Row],[مشتريات معفية]]+Table1345678[[#This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7</v>
      </c>
      <c r="F101" s="1">
        <f>Table1345678[[#This Row],[مبيعات محلية 14%]]*14%</f>
        <v>0</v>
      </c>
      <c r="I101" s="1">
        <f>Table1345678[[#This Row],[مبيعات جدول 5% ]]*5%</f>
        <v>0</v>
      </c>
      <c r="K10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1" s="1">
        <f>Table1345678[[#This Row],[مبيعات محلية 14%]]*14%</f>
        <v>0</v>
      </c>
      <c r="P101" s="1">
        <f>Table1345678[[#This Row],[مبيعات محلية 14%]]*14%</f>
        <v>0</v>
      </c>
      <c r="Q101" s="1">
        <f>Table1345678[[#This Row],[مشتريات محلية 14%]]+Table1345678[[#This Row],[مشتريات معفية]]+Table1345678[[#This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7</v>
      </c>
      <c r="F102" s="1">
        <f>Table1345678[[#This Row],[مبيعات محلية 14%]]*14%</f>
        <v>0</v>
      </c>
      <c r="I102" s="1">
        <f>Table1345678[[#This Row],[مبيعات جدول 5% ]]*5%</f>
        <v>0</v>
      </c>
      <c r="K10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2" s="1">
        <f>Table1345678[[#This Row],[مبيعات محلية 14%]]*14%</f>
        <v>0</v>
      </c>
      <c r="P102" s="1">
        <f>Table1345678[[#This Row],[مبيعات محلية 14%]]*14%</f>
        <v>0</v>
      </c>
      <c r="Q102" s="1">
        <f>Table1345678[[#This Row],[مشتريات محلية 14%]]+Table1345678[[#This Row],[مشتريات معفية]]+Table1345678[[#This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7</v>
      </c>
      <c r="F103" s="1">
        <f>Table1345678[[#This Row],[مبيعات محلية 14%]]*14%</f>
        <v>0</v>
      </c>
      <c r="I103" s="1">
        <f>Table1345678[[#This Row],[مبيعات جدول 5% ]]*5%</f>
        <v>0</v>
      </c>
      <c r="K10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3" s="1">
        <f>Table1345678[[#This Row],[مبيعات محلية 14%]]*14%</f>
        <v>0</v>
      </c>
      <c r="P103" s="1">
        <f>Table1345678[[#This Row],[مبيعات محلية 14%]]*14%</f>
        <v>0</v>
      </c>
      <c r="Q103" s="1">
        <f>Table1345678[[#This Row],[مشتريات محلية 14%]]+Table1345678[[#This Row],[مشتريات معفية]]+Table1345678[[#This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7</v>
      </c>
      <c r="F104" s="1">
        <f>Table1345678[[#This Row],[مبيعات محلية 14%]]*14%</f>
        <v>0</v>
      </c>
      <c r="I104" s="1">
        <f>Table1345678[[#This Row],[مبيعات جدول 5% ]]*5%</f>
        <v>0</v>
      </c>
      <c r="K10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4" s="1">
        <f>Table1345678[[#This Row],[مبيعات محلية 14%]]*14%</f>
        <v>0</v>
      </c>
      <c r="P104" s="1">
        <f>Table1345678[[#This Row],[مبيعات محلية 14%]]*14%</f>
        <v>0</v>
      </c>
      <c r="Q104" s="1">
        <f>Table1345678[[#This Row],[مشتريات محلية 14%]]+Table1345678[[#This Row],[مشتريات معفية]]+Table1345678[[#This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7</v>
      </c>
      <c r="F105" s="1">
        <f>Table1345678[[#This Row],[مبيعات محلية 14%]]*14%</f>
        <v>0</v>
      </c>
      <c r="I105" s="1">
        <f>Table1345678[[#This Row],[مبيعات جدول 5% ]]*5%</f>
        <v>0</v>
      </c>
      <c r="K10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5" s="1">
        <f>Table1345678[[#This Row],[مبيعات محلية 14%]]*14%</f>
        <v>0</v>
      </c>
      <c r="P105" s="1">
        <f>Table1345678[[#This Row],[مبيعات محلية 14%]]*14%</f>
        <v>0</v>
      </c>
      <c r="Q105" s="1">
        <f>Table1345678[[#This Row],[مشتريات محلية 14%]]+Table1345678[[#This Row],[مشتريات معفية]]+Table1345678[[#This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7</v>
      </c>
      <c r="F106" s="1">
        <f>Table1345678[[#This Row],[مبيعات محلية 14%]]*14%</f>
        <v>0</v>
      </c>
      <c r="I106" s="1">
        <f>Table1345678[[#This Row],[مبيعات جدول 5% ]]*5%</f>
        <v>0</v>
      </c>
      <c r="K10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6" s="1">
        <f>Table1345678[[#This Row],[مبيعات محلية 14%]]*14%</f>
        <v>0</v>
      </c>
      <c r="P106" s="1">
        <f>Table1345678[[#This Row],[مبيعات محلية 14%]]*14%</f>
        <v>0</v>
      </c>
      <c r="Q106" s="1">
        <f>Table1345678[[#This Row],[مشتريات محلية 14%]]+Table1345678[[#This Row],[مشتريات معفية]]+Table1345678[[#This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7</v>
      </c>
      <c r="F107" s="1">
        <f>Table1345678[[#This Row],[مبيعات محلية 14%]]*14%</f>
        <v>0</v>
      </c>
      <c r="I107" s="1">
        <f>Table1345678[[#This Row],[مبيعات جدول 5% ]]*5%</f>
        <v>0</v>
      </c>
      <c r="K10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7" s="1">
        <f>Table1345678[[#This Row],[مبيعات محلية 14%]]*14%</f>
        <v>0</v>
      </c>
      <c r="P107" s="1">
        <f>Table1345678[[#This Row],[مبيعات محلية 14%]]*14%</f>
        <v>0</v>
      </c>
      <c r="Q107" s="1">
        <f>Table1345678[[#This Row],[مشتريات محلية 14%]]+Table1345678[[#This Row],[مشتريات معفية]]+Table1345678[[#This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7</v>
      </c>
      <c r="F108" s="1">
        <f>Table1345678[[#This Row],[مبيعات محلية 14%]]*14%</f>
        <v>0</v>
      </c>
      <c r="I108" s="1">
        <f>Table1345678[[#This Row],[مبيعات جدول 5% ]]*5%</f>
        <v>0</v>
      </c>
      <c r="K10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8" s="1">
        <f>Table1345678[[#This Row],[مبيعات محلية 14%]]*14%</f>
        <v>0</v>
      </c>
      <c r="P108" s="1">
        <f>Table1345678[[#This Row],[مبيعات محلية 14%]]*14%</f>
        <v>0</v>
      </c>
      <c r="Q108" s="1">
        <f>Table1345678[[#This Row],[مشتريات محلية 14%]]+Table1345678[[#This Row],[مشتريات معفية]]+Table1345678[[#This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7</v>
      </c>
      <c r="F109" s="1">
        <f>Table1345678[[#This Row],[مبيعات محلية 14%]]*14%</f>
        <v>0</v>
      </c>
      <c r="I109" s="1">
        <f>Table1345678[[#This Row],[مبيعات جدول 5% ]]*5%</f>
        <v>0</v>
      </c>
      <c r="K10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09" s="1">
        <f>Table1345678[[#This Row],[مبيعات محلية 14%]]*14%</f>
        <v>0</v>
      </c>
      <c r="P109" s="1">
        <f>Table1345678[[#This Row],[مبيعات محلية 14%]]*14%</f>
        <v>0</v>
      </c>
      <c r="Q109" s="1">
        <f>Table1345678[[#This Row],[مشتريات محلية 14%]]+Table1345678[[#This Row],[مشتريات معفية]]+Table1345678[[#This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7</v>
      </c>
      <c r="F110" s="1">
        <f>Table1345678[[#This Row],[مبيعات محلية 14%]]*14%</f>
        <v>0</v>
      </c>
      <c r="I110" s="1">
        <f>Table1345678[[#This Row],[مبيعات جدول 5% ]]*5%</f>
        <v>0</v>
      </c>
      <c r="K11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0" s="1">
        <f>Table1345678[[#This Row],[مبيعات محلية 14%]]*14%</f>
        <v>0</v>
      </c>
      <c r="P110" s="1">
        <f>Table1345678[[#This Row],[مبيعات محلية 14%]]*14%</f>
        <v>0</v>
      </c>
      <c r="Q110" s="1">
        <f>Table1345678[[#This Row],[مشتريات محلية 14%]]+Table1345678[[#This Row],[مشتريات معفية]]+Table1345678[[#This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7</v>
      </c>
      <c r="F111" s="1">
        <f>Table1345678[[#This Row],[مبيعات محلية 14%]]*14%</f>
        <v>0</v>
      </c>
      <c r="I111" s="1">
        <f>Table1345678[[#This Row],[مبيعات جدول 5% ]]*5%</f>
        <v>0</v>
      </c>
      <c r="K11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1" s="1">
        <f>Table1345678[[#This Row],[مبيعات محلية 14%]]*14%</f>
        <v>0</v>
      </c>
      <c r="P111" s="1">
        <f>Table1345678[[#This Row],[مبيعات محلية 14%]]*14%</f>
        <v>0</v>
      </c>
      <c r="Q111" s="1">
        <f>Table1345678[[#This Row],[مشتريات محلية 14%]]+Table1345678[[#This Row],[مشتريات معفية]]+Table1345678[[#This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7</v>
      </c>
      <c r="F112" s="1">
        <f>Table1345678[[#This Row],[مبيعات محلية 14%]]*14%</f>
        <v>0</v>
      </c>
      <c r="I112" s="1">
        <f>Table1345678[[#This Row],[مبيعات جدول 5% ]]*5%</f>
        <v>0</v>
      </c>
      <c r="K11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2" s="1">
        <f>Table1345678[[#This Row],[مبيعات محلية 14%]]*14%</f>
        <v>0</v>
      </c>
      <c r="P112" s="1">
        <f>Table1345678[[#This Row],[مبيعات محلية 14%]]*14%</f>
        <v>0</v>
      </c>
      <c r="Q112" s="1">
        <f>Table1345678[[#This Row],[مشتريات محلية 14%]]+Table1345678[[#This Row],[مشتريات معفية]]+Table1345678[[#This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7</v>
      </c>
      <c r="F113" s="1">
        <f>Table1345678[[#This Row],[مبيعات محلية 14%]]*14%</f>
        <v>0</v>
      </c>
      <c r="I113" s="1">
        <f>Table1345678[[#This Row],[مبيعات جدول 5% ]]*5%</f>
        <v>0</v>
      </c>
      <c r="K11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3" s="1">
        <f>Table1345678[[#This Row],[مبيعات محلية 14%]]*14%</f>
        <v>0</v>
      </c>
      <c r="P113" s="1">
        <f>Table1345678[[#This Row],[مبيعات محلية 14%]]*14%</f>
        <v>0</v>
      </c>
      <c r="Q113" s="1">
        <f>Table1345678[[#This Row],[مشتريات محلية 14%]]+Table1345678[[#This Row],[مشتريات معفية]]+Table1345678[[#This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7</v>
      </c>
      <c r="F114" s="1">
        <f>Table1345678[[#This Row],[مبيعات محلية 14%]]*14%</f>
        <v>0</v>
      </c>
      <c r="I114" s="1">
        <f>Table1345678[[#This Row],[مبيعات جدول 5% ]]*5%</f>
        <v>0</v>
      </c>
      <c r="K11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4" s="1">
        <f>Table1345678[[#This Row],[مبيعات محلية 14%]]*14%</f>
        <v>0</v>
      </c>
      <c r="P114" s="1">
        <f>Table1345678[[#This Row],[مبيعات محلية 14%]]*14%</f>
        <v>0</v>
      </c>
      <c r="Q114" s="1">
        <f>Table1345678[[#This Row],[مشتريات محلية 14%]]+Table1345678[[#This Row],[مشتريات معفية]]+Table1345678[[#This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7</v>
      </c>
      <c r="F115" s="1">
        <f>Table1345678[[#This Row],[مبيعات محلية 14%]]*14%</f>
        <v>0</v>
      </c>
      <c r="I115" s="1">
        <f>Table1345678[[#This Row],[مبيعات جدول 5% ]]*5%</f>
        <v>0</v>
      </c>
      <c r="K11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5" s="1">
        <f>Table1345678[[#This Row],[مبيعات محلية 14%]]*14%</f>
        <v>0</v>
      </c>
      <c r="P115" s="1">
        <f>Table1345678[[#This Row],[مبيعات محلية 14%]]*14%</f>
        <v>0</v>
      </c>
      <c r="Q115" s="1">
        <f>Table1345678[[#This Row],[مشتريات محلية 14%]]+Table1345678[[#This Row],[مشتريات معفية]]+Table1345678[[#This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7</v>
      </c>
      <c r="F116" s="1">
        <f>Table1345678[[#This Row],[مبيعات محلية 14%]]*14%</f>
        <v>0</v>
      </c>
      <c r="I116" s="1">
        <f>Table1345678[[#This Row],[مبيعات جدول 5% ]]*5%</f>
        <v>0</v>
      </c>
      <c r="K11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6" s="1">
        <f>Table1345678[[#This Row],[مبيعات محلية 14%]]*14%</f>
        <v>0</v>
      </c>
      <c r="P116" s="1">
        <f>Table1345678[[#This Row],[مبيعات محلية 14%]]*14%</f>
        <v>0</v>
      </c>
      <c r="Q116" s="1">
        <f>Table1345678[[#This Row],[مشتريات محلية 14%]]+Table1345678[[#This Row],[مشتريات معفية]]+Table1345678[[#This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7</v>
      </c>
      <c r="F117" s="1">
        <f>Table1345678[[#This Row],[مبيعات محلية 14%]]*14%</f>
        <v>0</v>
      </c>
      <c r="I117" s="1">
        <f>Table1345678[[#This Row],[مبيعات جدول 5% ]]*5%</f>
        <v>0</v>
      </c>
      <c r="K11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7" s="1">
        <f>Table1345678[[#This Row],[مبيعات محلية 14%]]*14%</f>
        <v>0</v>
      </c>
      <c r="P117" s="1">
        <f>Table1345678[[#This Row],[مبيعات محلية 14%]]*14%</f>
        <v>0</v>
      </c>
      <c r="Q117" s="1">
        <f>Table1345678[[#This Row],[مشتريات محلية 14%]]+Table1345678[[#This Row],[مشتريات معفية]]+Table1345678[[#This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7</v>
      </c>
      <c r="F118" s="1">
        <f>Table1345678[[#This Row],[مبيعات محلية 14%]]*14%</f>
        <v>0</v>
      </c>
      <c r="I118" s="1">
        <f>Table1345678[[#This Row],[مبيعات جدول 5% ]]*5%</f>
        <v>0</v>
      </c>
      <c r="K11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8" s="1">
        <f>Table1345678[[#This Row],[مبيعات محلية 14%]]*14%</f>
        <v>0</v>
      </c>
      <c r="P118" s="1">
        <f>Table1345678[[#This Row],[مبيعات محلية 14%]]*14%</f>
        <v>0</v>
      </c>
      <c r="Q118" s="1">
        <f>Table1345678[[#This Row],[مشتريات محلية 14%]]+Table1345678[[#This Row],[مشتريات معفية]]+Table1345678[[#This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7</v>
      </c>
      <c r="F119" s="1">
        <f>Table1345678[[#This Row],[مبيعات محلية 14%]]*14%</f>
        <v>0</v>
      </c>
      <c r="I119" s="1">
        <f>Table1345678[[#This Row],[مبيعات جدول 5% ]]*5%</f>
        <v>0</v>
      </c>
      <c r="K11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19" s="1">
        <f>Table1345678[[#This Row],[مبيعات محلية 14%]]*14%</f>
        <v>0</v>
      </c>
      <c r="P119" s="1">
        <f>Table1345678[[#This Row],[مبيعات محلية 14%]]*14%</f>
        <v>0</v>
      </c>
      <c r="Q119" s="1">
        <f>Table1345678[[#This Row],[مشتريات محلية 14%]]+Table1345678[[#This Row],[مشتريات معفية]]+Table1345678[[#This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7</v>
      </c>
      <c r="F120" s="1">
        <f>Table1345678[[#This Row],[مبيعات محلية 14%]]*14%</f>
        <v>0</v>
      </c>
      <c r="I120" s="1">
        <f>Table1345678[[#This Row],[مبيعات جدول 5% ]]*5%</f>
        <v>0</v>
      </c>
      <c r="K12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0" s="1">
        <f>Table1345678[[#This Row],[مبيعات محلية 14%]]*14%</f>
        <v>0</v>
      </c>
      <c r="P120" s="1">
        <f>Table1345678[[#This Row],[مبيعات محلية 14%]]*14%</f>
        <v>0</v>
      </c>
      <c r="Q120" s="1">
        <f>Table1345678[[#This Row],[مشتريات محلية 14%]]+Table1345678[[#This Row],[مشتريات معفية]]+Table1345678[[#This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7</v>
      </c>
      <c r="F121" s="1">
        <f>Table1345678[[#This Row],[مبيعات محلية 14%]]*14%</f>
        <v>0</v>
      </c>
      <c r="I121" s="1">
        <f>Table1345678[[#This Row],[مبيعات جدول 5% ]]*5%</f>
        <v>0</v>
      </c>
      <c r="K12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1" s="1">
        <f>Table1345678[[#This Row],[مبيعات محلية 14%]]*14%</f>
        <v>0</v>
      </c>
      <c r="P121" s="1">
        <f>Table1345678[[#This Row],[مبيعات محلية 14%]]*14%</f>
        <v>0</v>
      </c>
      <c r="Q121" s="1">
        <f>Table1345678[[#This Row],[مشتريات محلية 14%]]+Table1345678[[#This Row],[مشتريات معفية]]+Table1345678[[#This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7</v>
      </c>
      <c r="F122" s="1">
        <f>Table1345678[[#This Row],[مبيعات محلية 14%]]*14%</f>
        <v>0</v>
      </c>
      <c r="I122" s="1">
        <f>Table1345678[[#This Row],[مبيعات جدول 5% ]]*5%</f>
        <v>0</v>
      </c>
      <c r="K12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2" s="1">
        <f>Table1345678[[#This Row],[مبيعات محلية 14%]]*14%</f>
        <v>0</v>
      </c>
      <c r="P122" s="1">
        <f>Table1345678[[#This Row],[مبيعات محلية 14%]]*14%</f>
        <v>0</v>
      </c>
      <c r="Q122" s="1">
        <f>Table1345678[[#This Row],[مشتريات محلية 14%]]+Table1345678[[#This Row],[مشتريات معفية]]+Table1345678[[#This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7</v>
      </c>
      <c r="F123" s="1">
        <f>Table1345678[[#This Row],[مبيعات محلية 14%]]*14%</f>
        <v>0</v>
      </c>
      <c r="I123" s="1">
        <f>Table1345678[[#This Row],[مبيعات جدول 5% ]]*5%</f>
        <v>0</v>
      </c>
      <c r="K12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3" s="1">
        <f>Table1345678[[#This Row],[مبيعات محلية 14%]]*14%</f>
        <v>0</v>
      </c>
      <c r="P123" s="1">
        <f>Table1345678[[#This Row],[مبيعات محلية 14%]]*14%</f>
        <v>0</v>
      </c>
      <c r="Q123" s="1">
        <f>Table1345678[[#This Row],[مشتريات محلية 14%]]+Table1345678[[#This Row],[مشتريات معفية]]+Table1345678[[#This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7</v>
      </c>
      <c r="F124" s="1">
        <f>Table1345678[[#This Row],[مبيعات محلية 14%]]*14%</f>
        <v>0</v>
      </c>
      <c r="I124" s="1">
        <f>Table1345678[[#This Row],[مبيعات جدول 5% ]]*5%</f>
        <v>0</v>
      </c>
      <c r="K12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4" s="1">
        <f>Table1345678[[#This Row],[مبيعات محلية 14%]]*14%</f>
        <v>0</v>
      </c>
      <c r="P124" s="1">
        <f>Table1345678[[#This Row],[مبيعات محلية 14%]]*14%</f>
        <v>0</v>
      </c>
      <c r="Q124" s="1">
        <f>Table1345678[[#This Row],[مشتريات محلية 14%]]+Table1345678[[#This Row],[مشتريات معفية]]+Table1345678[[#This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7</v>
      </c>
      <c r="F125" s="1">
        <f>Table1345678[[#This Row],[مبيعات محلية 14%]]*14%</f>
        <v>0</v>
      </c>
      <c r="I125" s="1">
        <f>Table1345678[[#This Row],[مبيعات جدول 5% ]]*5%</f>
        <v>0</v>
      </c>
      <c r="K12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5" s="1">
        <f>Table1345678[[#This Row],[مبيعات محلية 14%]]*14%</f>
        <v>0</v>
      </c>
      <c r="P125" s="1">
        <f>Table1345678[[#This Row],[مبيعات محلية 14%]]*14%</f>
        <v>0</v>
      </c>
      <c r="Q125" s="1">
        <f>Table1345678[[#This Row],[مشتريات محلية 14%]]+Table1345678[[#This Row],[مشتريات معفية]]+Table1345678[[#This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7</v>
      </c>
      <c r="F126" s="1">
        <f>Table1345678[[#This Row],[مبيعات محلية 14%]]*14%</f>
        <v>0</v>
      </c>
      <c r="I126" s="1">
        <f>Table1345678[[#This Row],[مبيعات جدول 5% ]]*5%</f>
        <v>0</v>
      </c>
      <c r="K12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6" s="1">
        <f>Table1345678[[#This Row],[مبيعات محلية 14%]]*14%</f>
        <v>0</v>
      </c>
      <c r="P126" s="1">
        <f>Table1345678[[#This Row],[مبيعات محلية 14%]]*14%</f>
        <v>0</v>
      </c>
      <c r="Q126" s="1">
        <f>Table1345678[[#This Row],[مشتريات محلية 14%]]+Table1345678[[#This Row],[مشتريات معفية]]+Table1345678[[#This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7</v>
      </c>
      <c r="F127" s="1">
        <f>Table1345678[[#This Row],[مبيعات محلية 14%]]*14%</f>
        <v>0</v>
      </c>
      <c r="I127" s="1">
        <f>Table1345678[[#This Row],[مبيعات جدول 5% ]]*5%</f>
        <v>0</v>
      </c>
      <c r="K12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7" s="1">
        <f>Table1345678[[#This Row],[مبيعات محلية 14%]]*14%</f>
        <v>0</v>
      </c>
      <c r="P127" s="1">
        <f>Table1345678[[#This Row],[مبيعات محلية 14%]]*14%</f>
        <v>0</v>
      </c>
      <c r="Q127" s="1">
        <f>Table1345678[[#This Row],[مشتريات محلية 14%]]+Table1345678[[#This Row],[مشتريات معفية]]+Table1345678[[#This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7</v>
      </c>
      <c r="F128" s="1">
        <f>Table1345678[[#This Row],[مبيعات محلية 14%]]*14%</f>
        <v>0</v>
      </c>
      <c r="I128" s="1">
        <f>Table1345678[[#This Row],[مبيعات جدول 5% ]]*5%</f>
        <v>0</v>
      </c>
      <c r="K12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8" s="1">
        <f>Table1345678[[#This Row],[مبيعات محلية 14%]]*14%</f>
        <v>0</v>
      </c>
      <c r="P128" s="1">
        <f>Table1345678[[#This Row],[مبيعات محلية 14%]]*14%</f>
        <v>0</v>
      </c>
      <c r="Q128" s="1">
        <f>Table1345678[[#This Row],[مشتريات محلية 14%]]+Table1345678[[#This Row],[مشتريات معفية]]+Table1345678[[#This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7</v>
      </c>
      <c r="F129" s="1">
        <f>Table1345678[[#This Row],[مبيعات محلية 14%]]*14%</f>
        <v>0</v>
      </c>
      <c r="I129" s="1">
        <f>Table1345678[[#This Row],[مبيعات جدول 5% ]]*5%</f>
        <v>0</v>
      </c>
      <c r="K12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29" s="1">
        <f>Table1345678[[#This Row],[مبيعات محلية 14%]]*14%</f>
        <v>0</v>
      </c>
      <c r="P129" s="1">
        <f>Table1345678[[#This Row],[مبيعات محلية 14%]]*14%</f>
        <v>0</v>
      </c>
      <c r="Q129" s="1">
        <f>Table1345678[[#This Row],[مشتريات محلية 14%]]+Table1345678[[#This Row],[مشتريات معفية]]+Table1345678[[#This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7</v>
      </c>
      <c r="F130" s="1">
        <f>Table1345678[[#This Row],[مبيعات محلية 14%]]*14%</f>
        <v>0</v>
      </c>
      <c r="I130" s="1">
        <f>Table1345678[[#This Row],[مبيعات جدول 5% ]]*5%</f>
        <v>0</v>
      </c>
      <c r="K13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0" s="1">
        <f>Table1345678[[#This Row],[مبيعات محلية 14%]]*14%</f>
        <v>0</v>
      </c>
      <c r="P130" s="1">
        <f>Table1345678[[#This Row],[مبيعات محلية 14%]]*14%</f>
        <v>0</v>
      </c>
      <c r="Q130" s="1">
        <f>Table1345678[[#This Row],[مشتريات محلية 14%]]+Table1345678[[#This Row],[مشتريات معفية]]+Table1345678[[#This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7</v>
      </c>
      <c r="F131" s="1">
        <f>Table1345678[[#This Row],[مبيعات محلية 14%]]*14%</f>
        <v>0</v>
      </c>
      <c r="I131" s="1">
        <f>Table1345678[[#This Row],[مبيعات جدول 5% ]]*5%</f>
        <v>0</v>
      </c>
      <c r="K13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1" s="1">
        <f>Table1345678[[#This Row],[مبيعات محلية 14%]]*14%</f>
        <v>0</v>
      </c>
      <c r="P131" s="1">
        <f>Table1345678[[#This Row],[مبيعات محلية 14%]]*14%</f>
        <v>0</v>
      </c>
      <c r="Q131" s="1">
        <f>Table1345678[[#This Row],[مشتريات محلية 14%]]+Table1345678[[#This Row],[مشتريات معفية]]+Table1345678[[#This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7</v>
      </c>
      <c r="F132" s="1">
        <f>Table1345678[[#This Row],[مبيعات محلية 14%]]*14%</f>
        <v>0</v>
      </c>
      <c r="I132" s="1">
        <f>Table1345678[[#This Row],[مبيعات جدول 5% ]]*5%</f>
        <v>0</v>
      </c>
      <c r="K13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2" s="1">
        <f>Table1345678[[#This Row],[مبيعات محلية 14%]]*14%</f>
        <v>0</v>
      </c>
      <c r="P132" s="1">
        <f>Table1345678[[#This Row],[مبيعات محلية 14%]]*14%</f>
        <v>0</v>
      </c>
      <c r="Q132" s="1">
        <f>Table1345678[[#This Row],[مشتريات محلية 14%]]+Table1345678[[#This Row],[مشتريات معفية]]+Table1345678[[#This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7</v>
      </c>
      <c r="F133" s="1">
        <f>Table1345678[[#This Row],[مبيعات محلية 14%]]*14%</f>
        <v>0</v>
      </c>
      <c r="I133" s="1">
        <f>Table1345678[[#This Row],[مبيعات جدول 5% ]]*5%</f>
        <v>0</v>
      </c>
      <c r="K13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3" s="1">
        <f>Table1345678[[#This Row],[مبيعات محلية 14%]]*14%</f>
        <v>0</v>
      </c>
      <c r="P133" s="1">
        <f>Table1345678[[#This Row],[مبيعات محلية 14%]]*14%</f>
        <v>0</v>
      </c>
      <c r="Q133" s="1">
        <f>Table1345678[[#This Row],[مشتريات محلية 14%]]+Table1345678[[#This Row],[مشتريات معفية]]+Table1345678[[#This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7</v>
      </c>
      <c r="F134" s="1">
        <f>Table1345678[[#This Row],[مبيعات محلية 14%]]*14%</f>
        <v>0</v>
      </c>
      <c r="I134" s="1">
        <f>Table1345678[[#This Row],[مبيعات جدول 5% ]]*5%</f>
        <v>0</v>
      </c>
      <c r="K13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4" s="1">
        <f>Table1345678[[#This Row],[مبيعات محلية 14%]]*14%</f>
        <v>0</v>
      </c>
      <c r="P134" s="1">
        <f>Table1345678[[#This Row],[مبيعات محلية 14%]]*14%</f>
        <v>0</v>
      </c>
      <c r="Q134" s="1">
        <f>Table1345678[[#This Row],[مشتريات محلية 14%]]+Table1345678[[#This Row],[مشتريات معفية]]+Table1345678[[#This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7</v>
      </c>
      <c r="F135" s="1">
        <f>Table1345678[[#This Row],[مبيعات محلية 14%]]*14%</f>
        <v>0</v>
      </c>
      <c r="I135" s="1">
        <f>Table1345678[[#This Row],[مبيعات جدول 5% ]]*5%</f>
        <v>0</v>
      </c>
      <c r="K13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5" s="1">
        <f>Table1345678[[#This Row],[مبيعات محلية 14%]]*14%</f>
        <v>0</v>
      </c>
      <c r="P135" s="1">
        <f>Table1345678[[#This Row],[مبيعات محلية 14%]]*14%</f>
        <v>0</v>
      </c>
      <c r="Q135" s="1">
        <f>Table1345678[[#This Row],[مشتريات محلية 14%]]+Table1345678[[#This Row],[مشتريات معفية]]+Table1345678[[#This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7</v>
      </c>
      <c r="F136" s="1">
        <f>Table1345678[[#This Row],[مبيعات محلية 14%]]*14%</f>
        <v>0</v>
      </c>
      <c r="I136" s="1">
        <f>Table1345678[[#This Row],[مبيعات جدول 5% ]]*5%</f>
        <v>0</v>
      </c>
      <c r="K13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6" s="1">
        <f>Table1345678[[#This Row],[مبيعات محلية 14%]]*14%</f>
        <v>0</v>
      </c>
      <c r="P136" s="1">
        <f>Table1345678[[#This Row],[مبيعات محلية 14%]]*14%</f>
        <v>0</v>
      </c>
      <c r="Q136" s="1">
        <f>Table1345678[[#This Row],[مشتريات محلية 14%]]+Table1345678[[#This Row],[مشتريات معفية]]+Table1345678[[#This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7</v>
      </c>
      <c r="F137" s="1">
        <f>Table1345678[[#This Row],[مبيعات محلية 14%]]*14%</f>
        <v>0</v>
      </c>
      <c r="I137" s="1">
        <f>Table1345678[[#This Row],[مبيعات جدول 5% ]]*5%</f>
        <v>0</v>
      </c>
      <c r="K13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7" s="1">
        <f>Table1345678[[#This Row],[مبيعات محلية 14%]]*14%</f>
        <v>0</v>
      </c>
      <c r="P137" s="1">
        <f>Table1345678[[#This Row],[مبيعات محلية 14%]]*14%</f>
        <v>0</v>
      </c>
      <c r="Q137" s="1">
        <f>Table1345678[[#This Row],[مشتريات محلية 14%]]+Table1345678[[#This Row],[مشتريات معفية]]+Table1345678[[#This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7</v>
      </c>
      <c r="F138" s="1">
        <f>Table1345678[[#This Row],[مبيعات محلية 14%]]*14%</f>
        <v>0</v>
      </c>
      <c r="I138" s="1">
        <f>Table1345678[[#This Row],[مبيعات جدول 5% ]]*5%</f>
        <v>0</v>
      </c>
      <c r="K13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8" s="1">
        <f>Table1345678[[#This Row],[مبيعات محلية 14%]]*14%</f>
        <v>0</v>
      </c>
      <c r="P138" s="1">
        <f>Table1345678[[#This Row],[مبيعات محلية 14%]]*14%</f>
        <v>0</v>
      </c>
      <c r="Q138" s="1">
        <f>Table1345678[[#This Row],[مشتريات محلية 14%]]+Table1345678[[#This Row],[مشتريات معفية]]+Table1345678[[#This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7</v>
      </c>
      <c r="F139" s="1">
        <f>Table1345678[[#This Row],[مبيعات محلية 14%]]*14%</f>
        <v>0</v>
      </c>
      <c r="I139" s="1">
        <f>Table1345678[[#This Row],[مبيعات جدول 5% ]]*5%</f>
        <v>0</v>
      </c>
      <c r="K13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39" s="1">
        <f>Table1345678[[#This Row],[مبيعات محلية 14%]]*14%</f>
        <v>0</v>
      </c>
      <c r="P139" s="1">
        <f>Table1345678[[#This Row],[مبيعات محلية 14%]]*14%</f>
        <v>0</v>
      </c>
      <c r="Q139" s="1">
        <f>Table1345678[[#This Row],[مشتريات محلية 14%]]+Table1345678[[#This Row],[مشتريات معفية]]+Table1345678[[#This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7</v>
      </c>
      <c r="F140" s="1">
        <f>Table1345678[[#This Row],[مبيعات محلية 14%]]*14%</f>
        <v>0</v>
      </c>
      <c r="I140" s="1">
        <f>Table1345678[[#This Row],[مبيعات جدول 5% ]]*5%</f>
        <v>0</v>
      </c>
      <c r="K14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0" s="1">
        <f>Table1345678[[#This Row],[مبيعات محلية 14%]]*14%</f>
        <v>0</v>
      </c>
      <c r="P140" s="1">
        <f>Table1345678[[#This Row],[مبيعات محلية 14%]]*14%</f>
        <v>0</v>
      </c>
      <c r="Q140" s="1">
        <f>Table1345678[[#This Row],[مشتريات محلية 14%]]+Table1345678[[#This Row],[مشتريات معفية]]+Table1345678[[#This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7</v>
      </c>
      <c r="F141" s="1">
        <f>Table1345678[[#This Row],[مبيعات محلية 14%]]*14%</f>
        <v>0</v>
      </c>
      <c r="I141" s="1">
        <f>Table1345678[[#This Row],[مبيعات جدول 5% ]]*5%</f>
        <v>0</v>
      </c>
      <c r="K14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1" s="1">
        <f>Table1345678[[#This Row],[مبيعات محلية 14%]]*14%</f>
        <v>0</v>
      </c>
      <c r="P141" s="1">
        <f>Table1345678[[#This Row],[مبيعات محلية 14%]]*14%</f>
        <v>0</v>
      </c>
      <c r="Q141" s="1">
        <f>Table1345678[[#This Row],[مشتريات محلية 14%]]+Table1345678[[#This Row],[مشتريات معفية]]+Table1345678[[#This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7</v>
      </c>
      <c r="F142" s="1">
        <f>Table1345678[[#This Row],[مبيعات محلية 14%]]*14%</f>
        <v>0</v>
      </c>
      <c r="I142" s="1">
        <f>Table1345678[[#This Row],[مبيعات جدول 5% ]]*5%</f>
        <v>0</v>
      </c>
      <c r="K14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2" s="1">
        <f>Table1345678[[#This Row],[مبيعات محلية 14%]]*14%</f>
        <v>0</v>
      </c>
      <c r="P142" s="1">
        <f>Table1345678[[#This Row],[مبيعات محلية 14%]]*14%</f>
        <v>0</v>
      </c>
      <c r="Q142" s="1">
        <f>Table1345678[[#This Row],[مشتريات محلية 14%]]+Table1345678[[#This Row],[مشتريات معفية]]+Table1345678[[#This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7</v>
      </c>
      <c r="F143" s="1">
        <f>Table1345678[[#This Row],[مبيعات محلية 14%]]*14%</f>
        <v>0</v>
      </c>
      <c r="I143" s="1">
        <f>Table1345678[[#This Row],[مبيعات جدول 5% ]]*5%</f>
        <v>0</v>
      </c>
      <c r="K14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3" s="1">
        <f>Table1345678[[#This Row],[مبيعات محلية 14%]]*14%</f>
        <v>0</v>
      </c>
      <c r="P143" s="1">
        <f>Table1345678[[#This Row],[مبيعات محلية 14%]]*14%</f>
        <v>0</v>
      </c>
      <c r="Q143" s="1">
        <f>Table1345678[[#This Row],[مشتريات محلية 14%]]+Table1345678[[#This Row],[مشتريات معفية]]+Table1345678[[#This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7</v>
      </c>
      <c r="F144" s="1">
        <f>Table1345678[[#This Row],[مبيعات محلية 14%]]*14%</f>
        <v>0</v>
      </c>
      <c r="I144" s="1">
        <f>Table1345678[[#This Row],[مبيعات جدول 5% ]]*5%</f>
        <v>0</v>
      </c>
      <c r="K14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4" s="1">
        <f>Table1345678[[#This Row],[مبيعات محلية 14%]]*14%</f>
        <v>0</v>
      </c>
      <c r="P144" s="1">
        <f>Table1345678[[#This Row],[مبيعات محلية 14%]]*14%</f>
        <v>0</v>
      </c>
      <c r="Q144" s="1">
        <f>Table1345678[[#This Row],[مشتريات محلية 14%]]+Table1345678[[#This Row],[مشتريات معفية]]+Table1345678[[#This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7</v>
      </c>
      <c r="F145" s="1">
        <f>Table1345678[[#This Row],[مبيعات محلية 14%]]*14%</f>
        <v>0</v>
      </c>
      <c r="I145" s="1">
        <f>Table1345678[[#This Row],[مبيعات جدول 5% ]]*5%</f>
        <v>0</v>
      </c>
      <c r="K14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5" s="1">
        <f>Table1345678[[#This Row],[مبيعات محلية 14%]]*14%</f>
        <v>0</v>
      </c>
      <c r="P145" s="1">
        <f>Table1345678[[#This Row],[مبيعات محلية 14%]]*14%</f>
        <v>0</v>
      </c>
      <c r="Q145" s="1">
        <f>Table1345678[[#This Row],[مشتريات محلية 14%]]+Table1345678[[#This Row],[مشتريات معفية]]+Table1345678[[#This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7</v>
      </c>
      <c r="F146" s="1">
        <f>Table1345678[[#This Row],[مبيعات محلية 14%]]*14%</f>
        <v>0</v>
      </c>
      <c r="I146" s="1">
        <f>Table1345678[[#This Row],[مبيعات جدول 5% ]]*5%</f>
        <v>0</v>
      </c>
      <c r="K14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6" s="1">
        <f>Table1345678[[#This Row],[مبيعات محلية 14%]]*14%</f>
        <v>0</v>
      </c>
      <c r="P146" s="1">
        <f>Table1345678[[#This Row],[مبيعات محلية 14%]]*14%</f>
        <v>0</v>
      </c>
      <c r="Q146" s="1">
        <f>Table1345678[[#This Row],[مشتريات محلية 14%]]+Table1345678[[#This Row],[مشتريات معفية]]+Table1345678[[#This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7</v>
      </c>
      <c r="F147" s="1">
        <f>Table1345678[[#This Row],[مبيعات محلية 14%]]*14%</f>
        <v>0</v>
      </c>
      <c r="I147" s="1">
        <f>Table1345678[[#This Row],[مبيعات جدول 5% ]]*5%</f>
        <v>0</v>
      </c>
      <c r="K14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7" s="1">
        <f>Table1345678[[#This Row],[مبيعات محلية 14%]]*14%</f>
        <v>0</v>
      </c>
      <c r="P147" s="1">
        <f>Table1345678[[#This Row],[مبيعات محلية 14%]]*14%</f>
        <v>0</v>
      </c>
      <c r="Q147" s="1">
        <f>Table1345678[[#This Row],[مشتريات محلية 14%]]+Table1345678[[#This Row],[مشتريات معفية]]+Table1345678[[#This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7</v>
      </c>
      <c r="F148" s="1">
        <f>Table1345678[[#This Row],[مبيعات محلية 14%]]*14%</f>
        <v>0</v>
      </c>
      <c r="I148" s="1">
        <f>Table1345678[[#This Row],[مبيعات جدول 5% ]]*5%</f>
        <v>0</v>
      </c>
      <c r="K14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8" s="1">
        <f>Table1345678[[#This Row],[مبيعات محلية 14%]]*14%</f>
        <v>0</v>
      </c>
      <c r="P148" s="1">
        <f>Table1345678[[#This Row],[مبيعات محلية 14%]]*14%</f>
        <v>0</v>
      </c>
      <c r="Q148" s="1">
        <f>Table1345678[[#This Row],[مشتريات محلية 14%]]+Table1345678[[#This Row],[مشتريات معفية]]+Table1345678[[#This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7</v>
      </c>
      <c r="F149" s="1">
        <f>Table1345678[[#This Row],[مبيعات محلية 14%]]*14%</f>
        <v>0</v>
      </c>
      <c r="I149" s="1">
        <f>Table1345678[[#This Row],[مبيعات جدول 5% ]]*5%</f>
        <v>0</v>
      </c>
      <c r="K14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49" s="1">
        <f>Table1345678[[#This Row],[مبيعات محلية 14%]]*14%</f>
        <v>0</v>
      </c>
      <c r="P149" s="1">
        <f>Table1345678[[#This Row],[مبيعات محلية 14%]]*14%</f>
        <v>0</v>
      </c>
      <c r="Q149" s="1">
        <f>Table1345678[[#This Row],[مشتريات محلية 14%]]+Table1345678[[#This Row],[مشتريات معفية]]+Table1345678[[#This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7</v>
      </c>
      <c r="F150" s="1">
        <f>Table1345678[[#This Row],[مبيعات محلية 14%]]*14%</f>
        <v>0</v>
      </c>
      <c r="I150" s="1">
        <f>Table1345678[[#This Row],[مبيعات جدول 5% ]]*5%</f>
        <v>0</v>
      </c>
      <c r="K15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0" s="1">
        <f>Table1345678[[#This Row],[مبيعات محلية 14%]]*14%</f>
        <v>0</v>
      </c>
      <c r="P150" s="1">
        <f>Table1345678[[#This Row],[مبيعات محلية 14%]]*14%</f>
        <v>0</v>
      </c>
      <c r="Q150" s="1">
        <f>Table1345678[[#This Row],[مشتريات محلية 14%]]+Table1345678[[#This Row],[مشتريات معفية]]+Table1345678[[#This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7</v>
      </c>
      <c r="F151" s="1">
        <f>Table1345678[[#This Row],[مبيعات محلية 14%]]*14%</f>
        <v>0</v>
      </c>
      <c r="I151" s="1">
        <f>Table1345678[[#This Row],[مبيعات جدول 5% ]]*5%</f>
        <v>0</v>
      </c>
      <c r="K15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1" s="1">
        <f>Table1345678[[#This Row],[مبيعات محلية 14%]]*14%</f>
        <v>0</v>
      </c>
      <c r="P151" s="1">
        <f>Table1345678[[#This Row],[مبيعات محلية 14%]]*14%</f>
        <v>0</v>
      </c>
      <c r="Q151" s="1">
        <f>Table1345678[[#This Row],[مشتريات محلية 14%]]+Table1345678[[#This Row],[مشتريات معفية]]+Table1345678[[#This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7</v>
      </c>
      <c r="F152" s="1">
        <f>Table1345678[[#This Row],[مبيعات محلية 14%]]*14%</f>
        <v>0</v>
      </c>
      <c r="I152" s="1">
        <f>Table1345678[[#This Row],[مبيعات جدول 5% ]]*5%</f>
        <v>0</v>
      </c>
      <c r="K15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2" s="1">
        <f>Table1345678[[#This Row],[مبيعات محلية 14%]]*14%</f>
        <v>0</v>
      </c>
      <c r="P152" s="1">
        <f>Table1345678[[#This Row],[مبيعات محلية 14%]]*14%</f>
        <v>0</v>
      </c>
      <c r="Q152" s="1">
        <f>Table1345678[[#This Row],[مشتريات محلية 14%]]+Table1345678[[#This Row],[مشتريات معفية]]+Table1345678[[#This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7</v>
      </c>
      <c r="F153" s="1">
        <f>Table1345678[[#This Row],[مبيعات محلية 14%]]*14%</f>
        <v>0</v>
      </c>
      <c r="I153" s="1">
        <f>Table1345678[[#This Row],[مبيعات جدول 5% ]]*5%</f>
        <v>0</v>
      </c>
      <c r="K15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3" s="1">
        <f>Table1345678[[#This Row],[مبيعات محلية 14%]]*14%</f>
        <v>0</v>
      </c>
      <c r="P153" s="1">
        <f>Table1345678[[#This Row],[مبيعات محلية 14%]]*14%</f>
        <v>0</v>
      </c>
      <c r="Q153" s="1">
        <f>Table1345678[[#This Row],[مشتريات محلية 14%]]+Table1345678[[#This Row],[مشتريات معفية]]+Table1345678[[#This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7</v>
      </c>
      <c r="F154" s="1">
        <f>Table1345678[[#This Row],[مبيعات محلية 14%]]*14%</f>
        <v>0</v>
      </c>
      <c r="I154" s="1">
        <f>Table1345678[[#This Row],[مبيعات جدول 5% ]]*5%</f>
        <v>0</v>
      </c>
      <c r="K15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4" s="1">
        <f>Table1345678[[#This Row],[مبيعات محلية 14%]]*14%</f>
        <v>0</v>
      </c>
      <c r="P154" s="1">
        <f>Table1345678[[#This Row],[مبيعات محلية 14%]]*14%</f>
        <v>0</v>
      </c>
      <c r="Q154" s="1">
        <f>Table1345678[[#This Row],[مشتريات محلية 14%]]+Table1345678[[#This Row],[مشتريات معفية]]+Table1345678[[#This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7</v>
      </c>
      <c r="F155" s="1">
        <f>Table1345678[[#This Row],[مبيعات محلية 14%]]*14%</f>
        <v>0</v>
      </c>
      <c r="I155" s="1">
        <f>Table1345678[[#This Row],[مبيعات جدول 5% ]]*5%</f>
        <v>0</v>
      </c>
      <c r="K15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5" s="1">
        <f>Table1345678[[#This Row],[مبيعات محلية 14%]]*14%</f>
        <v>0</v>
      </c>
      <c r="P155" s="1">
        <f>Table1345678[[#This Row],[مبيعات محلية 14%]]*14%</f>
        <v>0</v>
      </c>
      <c r="Q155" s="1">
        <f>Table1345678[[#This Row],[مشتريات محلية 14%]]+Table1345678[[#This Row],[مشتريات معفية]]+Table1345678[[#This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7</v>
      </c>
      <c r="F156" s="1">
        <f>Table1345678[[#This Row],[مبيعات محلية 14%]]*14%</f>
        <v>0</v>
      </c>
      <c r="I156" s="1">
        <f>Table1345678[[#This Row],[مبيعات جدول 5% ]]*5%</f>
        <v>0</v>
      </c>
      <c r="K15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6" s="1">
        <f>Table1345678[[#This Row],[مبيعات محلية 14%]]*14%</f>
        <v>0</v>
      </c>
      <c r="P156" s="1">
        <f>Table1345678[[#This Row],[مبيعات محلية 14%]]*14%</f>
        <v>0</v>
      </c>
      <c r="Q156" s="1">
        <f>Table1345678[[#This Row],[مشتريات محلية 14%]]+Table1345678[[#This Row],[مشتريات معفية]]+Table1345678[[#This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7</v>
      </c>
      <c r="F157" s="1">
        <f>Table1345678[[#This Row],[مبيعات محلية 14%]]*14%</f>
        <v>0</v>
      </c>
      <c r="I157" s="1">
        <f>Table1345678[[#This Row],[مبيعات جدول 5% ]]*5%</f>
        <v>0</v>
      </c>
      <c r="K15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7" s="1">
        <f>Table1345678[[#This Row],[مبيعات محلية 14%]]*14%</f>
        <v>0</v>
      </c>
      <c r="P157" s="1">
        <f>Table1345678[[#This Row],[مبيعات محلية 14%]]*14%</f>
        <v>0</v>
      </c>
      <c r="Q157" s="1">
        <f>Table1345678[[#This Row],[مشتريات محلية 14%]]+Table1345678[[#This Row],[مشتريات معفية]]+Table1345678[[#This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7</v>
      </c>
      <c r="F158" s="1">
        <f>Table1345678[[#This Row],[مبيعات محلية 14%]]*14%</f>
        <v>0</v>
      </c>
      <c r="I158" s="1">
        <f>Table1345678[[#This Row],[مبيعات جدول 5% ]]*5%</f>
        <v>0</v>
      </c>
      <c r="K15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8" s="1">
        <f>Table1345678[[#This Row],[مبيعات محلية 14%]]*14%</f>
        <v>0</v>
      </c>
      <c r="P158" s="1">
        <f>Table1345678[[#This Row],[مبيعات محلية 14%]]*14%</f>
        <v>0</v>
      </c>
      <c r="Q158" s="1">
        <f>Table1345678[[#This Row],[مشتريات محلية 14%]]+Table1345678[[#This Row],[مشتريات معفية]]+Table1345678[[#This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7</v>
      </c>
      <c r="F159" s="1">
        <f>Table1345678[[#This Row],[مبيعات محلية 14%]]*14%</f>
        <v>0</v>
      </c>
      <c r="I159" s="1">
        <f>Table1345678[[#This Row],[مبيعات جدول 5% ]]*5%</f>
        <v>0</v>
      </c>
      <c r="K15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59" s="1">
        <f>Table1345678[[#This Row],[مبيعات محلية 14%]]*14%</f>
        <v>0</v>
      </c>
      <c r="P159" s="1">
        <f>Table1345678[[#This Row],[مبيعات محلية 14%]]*14%</f>
        <v>0</v>
      </c>
      <c r="Q159" s="1">
        <f>Table1345678[[#This Row],[مشتريات محلية 14%]]+Table1345678[[#This Row],[مشتريات معفية]]+Table1345678[[#This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7</v>
      </c>
      <c r="F160" s="1">
        <f>Table1345678[[#This Row],[مبيعات محلية 14%]]*14%</f>
        <v>0</v>
      </c>
      <c r="I160" s="1">
        <f>Table1345678[[#This Row],[مبيعات جدول 5% ]]*5%</f>
        <v>0</v>
      </c>
      <c r="K16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0" s="1">
        <f>Table1345678[[#This Row],[مبيعات محلية 14%]]*14%</f>
        <v>0</v>
      </c>
      <c r="P160" s="1">
        <f>Table1345678[[#This Row],[مبيعات محلية 14%]]*14%</f>
        <v>0</v>
      </c>
      <c r="Q160" s="1">
        <f>Table1345678[[#This Row],[مشتريات محلية 14%]]+Table1345678[[#This Row],[مشتريات معفية]]+Table1345678[[#This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7</v>
      </c>
      <c r="F161" s="1">
        <f>Table1345678[[#This Row],[مبيعات محلية 14%]]*14%</f>
        <v>0</v>
      </c>
      <c r="I161" s="1">
        <f>Table1345678[[#This Row],[مبيعات جدول 5% ]]*5%</f>
        <v>0</v>
      </c>
      <c r="K16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1" s="1">
        <f>Table1345678[[#This Row],[مبيعات محلية 14%]]*14%</f>
        <v>0</v>
      </c>
      <c r="P161" s="1">
        <f>Table1345678[[#This Row],[مبيعات محلية 14%]]*14%</f>
        <v>0</v>
      </c>
      <c r="Q161" s="1">
        <f>Table1345678[[#This Row],[مشتريات محلية 14%]]+Table1345678[[#This Row],[مشتريات معفية]]+Table1345678[[#This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7</v>
      </c>
      <c r="F162" s="1">
        <f>Table1345678[[#This Row],[مبيعات محلية 14%]]*14%</f>
        <v>0</v>
      </c>
      <c r="I162" s="1">
        <f>Table1345678[[#This Row],[مبيعات جدول 5% ]]*5%</f>
        <v>0</v>
      </c>
      <c r="K16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2" s="1">
        <f>Table1345678[[#This Row],[مبيعات محلية 14%]]*14%</f>
        <v>0</v>
      </c>
      <c r="P162" s="1">
        <f>Table1345678[[#This Row],[مبيعات محلية 14%]]*14%</f>
        <v>0</v>
      </c>
      <c r="Q162" s="1">
        <f>Table1345678[[#This Row],[مشتريات محلية 14%]]+Table1345678[[#This Row],[مشتريات معفية]]+Table1345678[[#This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7</v>
      </c>
      <c r="F163" s="1">
        <f>Table1345678[[#This Row],[مبيعات محلية 14%]]*14%</f>
        <v>0</v>
      </c>
      <c r="I163" s="1">
        <f>Table1345678[[#This Row],[مبيعات جدول 5% ]]*5%</f>
        <v>0</v>
      </c>
      <c r="K16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3" s="1">
        <f>Table1345678[[#This Row],[مبيعات محلية 14%]]*14%</f>
        <v>0</v>
      </c>
      <c r="P163" s="1">
        <f>Table1345678[[#This Row],[مبيعات محلية 14%]]*14%</f>
        <v>0</v>
      </c>
      <c r="Q163" s="1">
        <f>Table1345678[[#This Row],[مشتريات محلية 14%]]+Table1345678[[#This Row],[مشتريات معفية]]+Table1345678[[#This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7</v>
      </c>
      <c r="F164" s="1">
        <f>Table1345678[[#This Row],[مبيعات محلية 14%]]*14%</f>
        <v>0</v>
      </c>
      <c r="I164" s="1">
        <f>Table1345678[[#This Row],[مبيعات جدول 5% ]]*5%</f>
        <v>0</v>
      </c>
      <c r="K16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4" s="1">
        <f>Table1345678[[#This Row],[مبيعات محلية 14%]]*14%</f>
        <v>0</v>
      </c>
      <c r="P164" s="1">
        <f>Table1345678[[#This Row],[مبيعات محلية 14%]]*14%</f>
        <v>0</v>
      </c>
      <c r="Q164" s="1">
        <f>Table1345678[[#This Row],[مشتريات محلية 14%]]+Table1345678[[#This Row],[مشتريات معفية]]+Table1345678[[#This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7</v>
      </c>
      <c r="F165" s="1">
        <f>Table1345678[[#This Row],[مبيعات محلية 14%]]*14%</f>
        <v>0</v>
      </c>
      <c r="I165" s="1">
        <f>Table1345678[[#This Row],[مبيعات جدول 5% ]]*5%</f>
        <v>0</v>
      </c>
      <c r="K16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5" s="1">
        <f>Table1345678[[#This Row],[مبيعات محلية 14%]]*14%</f>
        <v>0</v>
      </c>
      <c r="P165" s="1">
        <f>Table1345678[[#This Row],[مبيعات محلية 14%]]*14%</f>
        <v>0</v>
      </c>
      <c r="Q165" s="1">
        <f>Table1345678[[#This Row],[مشتريات محلية 14%]]+Table1345678[[#This Row],[مشتريات معفية]]+Table1345678[[#This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7</v>
      </c>
      <c r="F166" s="1">
        <f>Table1345678[[#This Row],[مبيعات محلية 14%]]*14%</f>
        <v>0</v>
      </c>
      <c r="I166" s="1">
        <f>Table1345678[[#This Row],[مبيعات جدول 5% ]]*5%</f>
        <v>0</v>
      </c>
      <c r="K16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6" s="1">
        <f>Table1345678[[#This Row],[مبيعات محلية 14%]]*14%</f>
        <v>0</v>
      </c>
      <c r="P166" s="1">
        <f>Table1345678[[#This Row],[مبيعات محلية 14%]]*14%</f>
        <v>0</v>
      </c>
      <c r="Q166" s="1">
        <f>Table1345678[[#This Row],[مشتريات محلية 14%]]+Table1345678[[#This Row],[مشتريات معفية]]+Table1345678[[#This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7</v>
      </c>
      <c r="F167" s="1">
        <f>Table1345678[[#This Row],[مبيعات محلية 14%]]*14%</f>
        <v>0</v>
      </c>
      <c r="I167" s="1">
        <f>Table1345678[[#This Row],[مبيعات جدول 5% ]]*5%</f>
        <v>0</v>
      </c>
      <c r="K16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7" s="1">
        <f>Table1345678[[#This Row],[مبيعات محلية 14%]]*14%</f>
        <v>0</v>
      </c>
      <c r="P167" s="1">
        <f>Table1345678[[#This Row],[مبيعات محلية 14%]]*14%</f>
        <v>0</v>
      </c>
      <c r="Q167" s="1">
        <f>Table1345678[[#This Row],[مشتريات محلية 14%]]+Table1345678[[#This Row],[مشتريات معفية]]+Table1345678[[#This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7</v>
      </c>
      <c r="F168" s="1">
        <f>Table1345678[[#This Row],[مبيعات محلية 14%]]*14%</f>
        <v>0</v>
      </c>
      <c r="I168" s="1">
        <f>Table1345678[[#This Row],[مبيعات جدول 5% ]]*5%</f>
        <v>0</v>
      </c>
      <c r="K16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8" s="1">
        <f>Table1345678[[#This Row],[مبيعات محلية 14%]]*14%</f>
        <v>0</v>
      </c>
      <c r="P168" s="1">
        <f>Table1345678[[#This Row],[مبيعات محلية 14%]]*14%</f>
        <v>0</v>
      </c>
      <c r="Q168" s="1">
        <f>Table1345678[[#This Row],[مشتريات محلية 14%]]+Table1345678[[#This Row],[مشتريات معفية]]+Table1345678[[#This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7</v>
      </c>
      <c r="F169" s="1">
        <f>Table1345678[[#This Row],[مبيعات محلية 14%]]*14%</f>
        <v>0</v>
      </c>
      <c r="I169" s="1">
        <f>Table1345678[[#This Row],[مبيعات جدول 5% ]]*5%</f>
        <v>0</v>
      </c>
      <c r="K16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69" s="1">
        <f>Table1345678[[#This Row],[مبيعات محلية 14%]]*14%</f>
        <v>0</v>
      </c>
      <c r="P169" s="1">
        <f>Table1345678[[#This Row],[مبيعات محلية 14%]]*14%</f>
        <v>0</v>
      </c>
      <c r="Q169" s="1">
        <f>Table1345678[[#This Row],[مشتريات محلية 14%]]+Table1345678[[#This Row],[مشتريات معفية]]+Table1345678[[#This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7</v>
      </c>
      <c r="F170" s="1">
        <f>Table1345678[[#This Row],[مبيعات محلية 14%]]*14%</f>
        <v>0</v>
      </c>
      <c r="I170" s="1">
        <f>Table1345678[[#This Row],[مبيعات جدول 5% ]]*5%</f>
        <v>0</v>
      </c>
      <c r="K17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0" s="1">
        <f>Table1345678[[#This Row],[مبيعات محلية 14%]]*14%</f>
        <v>0</v>
      </c>
      <c r="P170" s="1">
        <f>Table1345678[[#This Row],[مبيعات محلية 14%]]*14%</f>
        <v>0</v>
      </c>
      <c r="Q170" s="1">
        <f>Table1345678[[#This Row],[مشتريات محلية 14%]]+Table1345678[[#This Row],[مشتريات معفية]]+Table1345678[[#This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7</v>
      </c>
      <c r="F171" s="1">
        <f>Table1345678[[#This Row],[مبيعات محلية 14%]]*14%</f>
        <v>0</v>
      </c>
      <c r="I171" s="1">
        <f>Table1345678[[#This Row],[مبيعات جدول 5% ]]*5%</f>
        <v>0</v>
      </c>
      <c r="K17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1" s="1">
        <f>Table1345678[[#This Row],[مبيعات محلية 14%]]*14%</f>
        <v>0</v>
      </c>
      <c r="P171" s="1">
        <f>Table1345678[[#This Row],[مبيعات محلية 14%]]*14%</f>
        <v>0</v>
      </c>
      <c r="Q171" s="1">
        <f>Table1345678[[#This Row],[مشتريات محلية 14%]]+Table1345678[[#This Row],[مشتريات معفية]]+Table1345678[[#This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7</v>
      </c>
      <c r="F172" s="1">
        <f>Table1345678[[#This Row],[مبيعات محلية 14%]]*14%</f>
        <v>0</v>
      </c>
      <c r="I172" s="1">
        <f>Table1345678[[#This Row],[مبيعات جدول 5% ]]*5%</f>
        <v>0</v>
      </c>
      <c r="K17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2" s="1">
        <f>Table1345678[[#This Row],[مبيعات محلية 14%]]*14%</f>
        <v>0</v>
      </c>
      <c r="P172" s="1">
        <f>Table1345678[[#This Row],[مبيعات محلية 14%]]*14%</f>
        <v>0</v>
      </c>
      <c r="Q172" s="1">
        <f>Table1345678[[#This Row],[مشتريات محلية 14%]]+Table1345678[[#This Row],[مشتريات معفية]]+Table1345678[[#This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7</v>
      </c>
      <c r="F173" s="1">
        <f>Table1345678[[#This Row],[مبيعات محلية 14%]]*14%</f>
        <v>0</v>
      </c>
      <c r="I173" s="1">
        <f>Table1345678[[#This Row],[مبيعات جدول 5% ]]*5%</f>
        <v>0</v>
      </c>
      <c r="K17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3" s="1">
        <f>Table1345678[[#This Row],[مبيعات محلية 14%]]*14%</f>
        <v>0</v>
      </c>
      <c r="P173" s="1">
        <f>Table1345678[[#This Row],[مبيعات محلية 14%]]*14%</f>
        <v>0</v>
      </c>
      <c r="Q173" s="1">
        <f>Table1345678[[#This Row],[مشتريات محلية 14%]]+Table1345678[[#This Row],[مشتريات معفية]]+Table1345678[[#This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7</v>
      </c>
      <c r="F174" s="1">
        <f>Table1345678[[#This Row],[مبيعات محلية 14%]]*14%</f>
        <v>0</v>
      </c>
      <c r="I174" s="1">
        <f>Table1345678[[#This Row],[مبيعات جدول 5% ]]*5%</f>
        <v>0</v>
      </c>
      <c r="K17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4" s="1">
        <f>Table1345678[[#This Row],[مبيعات محلية 14%]]*14%</f>
        <v>0</v>
      </c>
      <c r="P174" s="1">
        <f>Table1345678[[#This Row],[مبيعات محلية 14%]]*14%</f>
        <v>0</v>
      </c>
      <c r="Q174" s="1">
        <f>Table1345678[[#This Row],[مشتريات محلية 14%]]+Table1345678[[#This Row],[مشتريات معفية]]+Table1345678[[#This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7</v>
      </c>
      <c r="F175" s="1">
        <f>Table1345678[[#This Row],[مبيعات محلية 14%]]*14%</f>
        <v>0</v>
      </c>
      <c r="I175" s="1">
        <f>Table1345678[[#This Row],[مبيعات جدول 5% ]]*5%</f>
        <v>0</v>
      </c>
      <c r="K17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5" s="1">
        <f>Table1345678[[#This Row],[مبيعات محلية 14%]]*14%</f>
        <v>0</v>
      </c>
      <c r="P175" s="1">
        <f>Table1345678[[#This Row],[مبيعات محلية 14%]]*14%</f>
        <v>0</v>
      </c>
      <c r="Q175" s="1">
        <f>Table1345678[[#This Row],[مشتريات محلية 14%]]+Table1345678[[#This Row],[مشتريات معفية]]+Table1345678[[#This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7</v>
      </c>
      <c r="F176" s="1">
        <f>Table1345678[[#This Row],[مبيعات محلية 14%]]*14%</f>
        <v>0</v>
      </c>
      <c r="I176" s="1">
        <f>Table1345678[[#This Row],[مبيعات جدول 5% ]]*5%</f>
        <v>0</v>
      </c>
      <c r="K17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6" s="1">
        <f>Table1345678[[#This Row],[مبيعات محلية 14%]]*14%</f>
        <v>0</v>
      </c>
      <c r="P176" s="1">
        <f>Table1345678[[#This Row],[مبيعات محلية 14%]]*14%</f>
        <v>0</v>
      </c>
      <c r="Q176" s="1">
        <f>Table1345678[[#This Row],[مشتريات محلية 14%]]+Table1345678[[#This Row],[مشتريات معفية]]+Table1345678[[#This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7</v>
      </c>
      <c r="F177" s="1">
        <f>Table1345678[[#This Row],[مبيعات محلية 14%]]*14%</f>
        <v>0</v>
      </c>
      <c r="I177" s="1">
        <f>Table1345678[[#This Row],[مبيعات جدول 5% ]]*5%</f>
        <v>0</v>
      </c>
      <c r="K17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7" s="1">
        <f>Table1345678[[#This Row],[مبيعات محلية 14%]]*14%</f>
        <v>0</v>
      </c>
      <c r="P177" s="1">
        <f>Table1345678[[#This Row],[مبيعات محلية 14%]]*14%</f>
        <v>0</v>
      </c>
      <c r="Q177" s="1">
        <f>Table1345678[[#This Row],[مشتريات محلية 14%]]+Table1345678[[#This Row],[مشتريات معفية]]+Table1345678[[#This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7</v>
      </c>
      <c r="F178" s="1">
        <f>Table1345678[[#This Row],[مبيعات محلية 14%]]*14%</f>
        <v>0</v>
      </c>
      <c r="I178" s="1">
        <f>Table1345678[[#This Row],[مبيعات جدول 5% ]]*5%</f>
        <v>0</v>
      </c>
      <c r="K17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8" s="1">
        <f>Table1345678[[#This Row],[مبيعات محلية 14%]]*14%</f>
        <v>0</v>
      </c>
      <c r="P178" s="1">
        <f>Table1345678[[#This Row],[مبيعات محلية 14%]]*14%</f>
        <v>0</v>
      </c>
      <c r="Q178" s="1">
        <f>Table1345678[[#This Row],[مشتريات محلية 14%]]+Table1345678[[#This Row],[مشتريات معفية]]+Table1345678[[#This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7</v>
      </c>
      <c r="F179" s="1">
        <f>Table1345678[[#This Row],[مبيعات محلية 14%]]*14%</f>
        <v>0</v>
      </c>
      <c r="I179" s="1">
        <f>Table1345678[[#This Row],[مبيعات جدول 5% ]]*5%</f>
        <v>0</v>
      </c>
      <c r="K17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79" s="1">
        <f>Table1345678[[#This Row],[مبيعات محلية 14%]]*14%</f>
        <v>0</v>
      </c>
      <c r="P179" s="1">
        <f>Table1345678[[#This Row],[مبيعات محلية 14%]]*14%</f>
        <v>0</v>
      </c>
      <c r="Q179" s="1">
        <f>Table1345678[[#This Row],[مشتريات محلية 14%]]+Table1345678[[#This Row],[مشتريات معفية]]+Table1345678[[#This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7</v>
      </c>
      <c r="F180" s="1">
        <f>Table1345678[[#This Row],[مبيعات محلية 14%]]*14%</f>
        <v>0</v>
      </c>
      <c r="I180" s="1">
        <f>Table1345678[[#This Row],[مبيعات جدول 5% ]]*5%</f>
        <v>0</v>
      </c>
      <c r="K18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0" s="1">
        <f>Table1345678[[#This Row],[مبيعات محلية 14%]]*14%</f>
        <v>0</v>
      </c>
      <c r="P180" s="1">
        <f>Table1345678[[#This Row],[مبيعات محلية 14%]]*14%</f>
        <v>0</v>
      </c>
      <c r="Q180" s="1">
        <f>Table1345678[[#This Row],[مشتريات محلية 14%]]+Table1345678[[#This Row],[مشتريات معفية]]+Table1345678[[#This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7</v>
      </c>
      <c r="F181" s="1">
        <f>Table1345678[[#This Row],[مبيعات محلية 14%]]*14%</f>
        <v>0</v>
      </c>
      <c r="I181" s="1">
        <f>Table1345678[[#This Row],[مبيعات جدول 5% ]]*5%</f>
        <v>0</v>
      </c>
      <c r="K18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1" s="1">
        <f>Table1345678[[#This Row],[مبيعات محلية 14%]]*14%</f>
        <v>0</v>
      </c>
      <c r="P181" s="1">
        <f>Table1345678[[#This Row],[مبيعات محلية 14%]]*14%</f>
        <v>0</v>
      </c>
      <c r="Q181" s="1">
        <f>Table1345678[[#This Row],[مشتريات محلية 14%]]+Table1345678[[#This Row],[مشتريات معفية]]+Table1345678[[#This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7</v>
      </c>
      <c r="F182" s="1">
        <f>Table1345678[[#This Row],[مبيعات محلية 14%]]*14%</f>
        <v>0</v>
      </c>
      <c r="I182" s="1">
        <f>Table1345678[[#This Row],[مبيعات جدول 5% ]]*5%</f>
        <v>0</v>
      </c>
      <c r="K18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2" s="1">
        <f>Table1345678[[#This Row],[مبيعات محلية 14%]]*14%</f>
        <v>0</v>
      </c>
      <c r="P182" s="1">
        <f>Table1345678[[#This Row],[مبيعات محلية 14%]]*14%</f>
        <v>0</v>
      </c>
      <c r="Q182" s="1">
        <f>Table1345678[[#This Row],[مشتريات محلية 14%]]+Table1345678[[#This Row],[مشتريات معفية]]+Table1345678[[#This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7</v>
      </c>
      <c r="F183" s="1">
        <f>Table1345678[[#This Row],[مبيعات محلية 14%]]*14%</f>
        <v>0</v>
      </c>
      <c r="I183" s="1">
        <f>Table1345678[[#This Row],[مبيعات جدول 5% ]]*5%</f>
        <v>0</v>
      </c>
      <c r="K18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3" s="1">
        <f>Table1345678[[#This Row],[مبيعات محلية 14%]]*14%</f>
        <v>0</v>
      </c>
      <c r="P183" s="1">
        <f>Table1345678[[#This Row],[مبيعات محلية 14%]]*14%</f>
        <v>0</v>
      </c>
      <c r="Q183" s="1">
        <f>Table1345678[[#This Row],[مشتريات محلية 14%]]+Table1345678[[#This Row],[مشتريات معفية]]+Table1345678[[#This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7</v>
      </c>
      <c r="F184" s="1">
        <f>Table1345678[[#This Row],[مبيعات محلية 14%]]*14%</f>
        <v>0</v>
      </c>
      <c r="I184" s="1">
        <f>Table1345678[[#This Row],[مبيعات جدول 5% ]]*5%</f>
        <v>0</v>
      </c>
      <c r="K18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4" s="1">
        <f>Table1345678[[#This Row],[مبيعات محلية 14%]]*14%</f>
        <v>0</v>
      </c>
      <c r="P184" s="1">
        <f>Table1345678[[#This Row],[مبيعات محلية 14%]]*14%</f>
        <v>0</v>
      </c>
      <c r="Q184" s="1">
        <f>Table1345678[[#This Row],[مشتريات محلية 14%]]+Table1345678[[#This Row],[مشتريات معفية]]+Table1345678[[#This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7</v>
      </c>
      <c r="F185" s="1">
        <f>Table1345678[[#This Row],[مبيعات محلية 14%]]*14%</f>
        <v>0</v>
      </c>
      <c r="I185" s="1">
        <f>Table1345678[[#This Row],[مبيعات جدول 5% ]]*5%</f>
        <v>0</v>
      </c>
      <c r="K18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5" s="1">
        <f>Table1345678[[#This Row],[مبيعات محلية 14%]]*14%</f>
        <v>0</v>
      </c>
      <c r="P185" s="1">
        <f>Table1345678[[#This Row],[مبيعات محلية 14%]]*14%</f>
        <v>0</v>
      </c>
      <c r="Q185" s="1">
        <f>Table1345678[[#This Row],[مشتريات محلية 14%]]+Table1345678[[#This Row],[مشتريات معفية]]+Table1345678[[#This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7</v>
      </c>
      <c r="F186" s="1">
        <f>Table1345678[[#This Row],[مبيعات محلية 14%]]*14%</f>
        <v>0</v>
      </c>
      <c r="I186" s="1">
        <f>Table1345678[[#This Row],[مبيعات جدول 5% ]]*5%</f>
        <v>0</v>
      </c>
      <c r="K18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6" s="1">
        <f>Table1345678[[#This Row],[مبيعات محلية 14%]]*14%</f>
        <v>0</v>
      </c>
      <c r="P186" s="1">
        <f>Table1345678[[#This Row],[مبيعات محلية 14%]]*14%</f>
        <v>0</v>
      </c>
      <c r="Q186" s="1">
        <f>Table1345678[[#This Row],[مشتريات محلية 14%]]+Table1345678[[#This Row],[مشتريات معفية]]+Table1345678[[#This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7</v>
      </c>
      <c r="F187" s="1">
        <f>Table1345678[[#This Row],[مبيعات محلية 14%]]*14%</f>
        <v>0</v>
      </c>
      <c r="I187" s="1">
        <f>Table1345678[[#This Row],[مبيعات جدول 5% ]]*5%</f>
        <v>0</v>
      </c>
      <c r="K18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7" s="1">
        <f>Table1345678[[#This Row],[مبيعات محلية 14%]]*14%</f>
        <v>0</v>
      </c>
      <c r="P187" s="1">
        <f>Table1345678[[#This Row],[مبيعات محلية 14%]]*14%</f>
        <v>0</v>
      </c>
      <c r="Q187" s="1">
        <f>Table1345678[[#This Row],[مشتريات محلية 14%]]+Table1345678[[#This Row],[مشتريات معفية]]+Table1345678[[#This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7</v>
      </c>
      <c r="F188" s="1">
        <f>Table1345678[[#This Row],[مبيعات محلية 14%]]*14%</f>
        <v>0</v>
      </c>
      <c r="I188" s="1">
        <f>Table1345678[[#This Row],[مبيعات جدول 5% ]]*5%</f>
        <v>0</v>
      </c>
      <c r="K18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8" s="1">
        <f>Table1345678[[#This Row],[مبيعات محلية 14%]]*14%</f>
        <v>0</v>
      </c>
      <c r="P188" s="1">
        <f>Table1345678[[#This Row],[مبيعات محلية 14%]]*14%</f>
        <v>0</v>
      </c>
      <c r="Q188" s="1">
        <f>Table1345678[[#This Row],[مشتريات محلية 14%]]+Table1345678[[#This Row],[مشتريات معفية]]+Table1345678[[#This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7</v>
      </c>
      <c r="F189" s="1">
        <f>Table1345678[[#This Row],[مبيعات محلية 14%]]*14%</f>
        <v>0</v>
      </c>
      <c r="I189" s="1">
        <f>Table1345678[[#This Row],[مبيعات جدول 5% ]]*5%</f>
        <v>0</v>
      </c>
      <c r="K18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89" s="1">
        <f>Table1345678[[#This Row],[مبيعات محلية 14%]]*14%</f>
        <v>0</v>
      </c>
      <c r="P189" s="1">
        <f>Table1345678[[#This Row],[مبيعات محلية 14%]]*14%</f>
        <v>0</v>
      </c>
      <c r="Q189" s="1">
        <f>Table1345678[[#This Row],[مشتريات محلية 14%]]+Table1345678[[#This Row],[مشتريات معفية]]+Table1345678[[#This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7</v>
      </c>
      <c r="F190" s="1">
        <f>Table1345678[[#This Row],[مبيعات محلية 14%]]*14%</f>
        <v>0</v>
      </c>
      <c r="I190" s="1">
        <f>Table1345678[[#This Row],[مبيعات جدول 5% ]]*5%</f>
        <v>0</v>
      </c>
      <c r="K19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0" s="1">
        <f>Table1345678[[#This Row],[مبيعات محلية 14%]]*14%</f>
        <v>0</v>
      </c>
      <c r="P190" s="1">
        <f>Table1345678[[#This Row],[مبيعات محلية 14%]]*14%</f>
        <v>0</v>
      </c>
      <c r="Q190" s="1">
        <f>Table1345678[[#This Row],[مشتريات محلية 14%]]+Table1345678[[#This Row],[مشتريات معفية]]+Table1345678[[#This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7</v>
      </c>
      <c r="F191" s="1">
        <f>Table1345678[[#This Row],[مبيعات محلية 14%]]*14%</f>
        <v>0</v>
      </c>
      <c r="I191" s="1">
        <f>Table1345678[[#This Row],[مبيعات جدول 5% ]]*5%</f>
        <v>0</v>
      </c>
      <c r="K19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1" s="1">
        <f>Table1345678[[#This Row],[مبيعات محلية 14%]]*14%</f>
        <v>0</v>
      </c>
      <c r="P191" s="1">
        <f>Table1345678[[#This Row],[مبيعات محلية 14%]]*14%</f>
        <v>0</v>
      </c>
      <c r="Q191" s="1">
        <f>Table1345678[[#This Row],[مشتريات محلية 14%]]+Table1345678[[#This Row],[مشتريات معفية]]+Table1345678[[#This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7</v>
      </c>
      <c r="F192" s="1">
        <f>Table1345678[[#This Row],[مبيعات محلية 14%]]*14%</f>
        <v>0</v>
      </c>
      <c r="I192" s="1">
        <f>Table1345678[[#This Row],[مبيعات جدول 5% ]]*5%</f>
        <v>0</v>
      </c>
      <c r="K19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2" s="1">
        <f>Table1345678[[#This Row],[مبيعات محلية 14%]]*14%</f>
        <v>0</v>
      </c>
      <c r="P192" s="1">
        <f>Table1345678[[#This Row],[مبيعات محلية 14%]]*14%</f>
        <v>0</v>
      </c>
      <c r="Q192" s="1">
        <f>Table1345678[[#This Row],[مشتريات محلية 14%]]+Table1345678[[#This Row],[مشتريات معفية]]+Table1345678[[#This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7</v>
      </c>
      <c r="F193" s="1">
        <f>Table1345678[[#This Row],[مبيعات محلية 14%]]*14%</f>
        <v>0</v>
      </c>
      <c r="I193" s="1">
        <f>Table1345678[[#This Row],[مبيعات جدول 5% ]]*5%</f>
        <v>0</v>
      </c>
      <c r="K19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3" s="1">
        <f>Table1345678[[#This Row],[مبيعات محلية 14%]]*14%</f>
        <v>0</v>
      </c>
      <c r="P193" s="1">
        <f>Table1345678[[#This Row],[مبيعات محلية 14%]]*14%</f>
        <v>0</v>
      </c>
      <c r="Q193" s="1">
        <f>Table1345678[[#This Row],[مشتريات محلية 14%]]+Table1345678[[#This Row],[مشتريات معفية]]+Table1345678[[#This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7</v>
      </c>
      <c r="F194" s="1">
        <f>Table1345678[[#This Row],[مبيعات محلية 14%]]*14%</f>
        <v>0</v>
      </c>
      <c r="I194" s="1">
        <f>Table1345678[[#This Row],[مبيعات جدول 5% ]]*5%</f>
        <v>0</v>
      </c>
      <c r="K19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4" s="1">
        <f>Table1345678[[#This Row],[مبيعات محلية 14%]]*14%</f>
        <v>0</v>
      </c>
      <c r="P194" s="1">
        <f>Table1345678[[#This Row],[مبيعات محلية 14%]]*14%</f>
        <v>0</v>
      </c>
      <c r="Q194" s="1">
        <f>Table1345678[[#This Row],[مشتريات محلية 14%]]+Table1345678[[#This Row],[مشتريات معفية]]+Table1345678[[#This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7</v>
      </c>
      <c r="F195" s="1">
        <f>Table1345678[[#This Row],[مبيعات محلية 14%]]*14%</f>
        <v>0</v>
      </c>
      <c r="I195" s="1">
        <f>Table1345678[[#This Row],[مبيعات جدول 5% ]]*5%</f>
        <v>0</v>
      </c>
      <c r="K19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5" s="1">
        <f>Table1345678[[#This Row],[مبيعات محلية 14%]]*14%</f>
        <v>0</v>
      </c>
      <c r="P195" s="1">
        <f>Table1345678[[#This Row],[مبيعات محلية 14%]]*14%</f>
        <v>0</v>
      </c>
      <c r="Q195" s="1">
        <f>Table1345678[[#This Row],[مشتريات محلية 14%]]+Table1345678[[#This Row],[مشتريات معفية]]+Table1345678[[#This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7</v>
      </c>
      <c r="F196" s="1">
        <f>Table1345678[[#This Row],[مبيعات محلية 14%]]*14%</f>
        <v>0</v>
      </c>
      <c r="I196" s="1">
        <f>Table1345678[[#This Row],[مبيعات جدول 5% ]]*5%</f>
        <v>0</v>
      </c>
      <c r="K19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6" s="1">
        <f>Table1345678[[#This Row],[مبيعات محلية 14%]]*14%</f>
        <v>0</v>
      </c>
      <c r="P196" s="1">
        <f>Table1345678[[#This Row],[مبيعات محلية 14%]]*14%</f>
        <v>0</v>
      </c>
      <c r="Q196" s="1">
        <f>Table1345678[[#This Row],[مشتريات محلية 14%]]+Table1345678[[#This Row],[مشتريات معفية]]+Table1345678[[#This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7</v>
      </c>
      <c r="F197" s="1">
        <f>Table1345678[[#This Row],[مبيعات محلية 14%]]*14%</f>
        <v>0</v>
      </c>
      <c r="I197" s="1">
        <f>Table1345678[[#This Row],[مبيعات جدول 5% ]]*5%</f>
        <v>0</v>
      </c>
      <c r="K19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7" s="1">
        <f>Table1345678[[#This Row],[مبيعات محلية 14%]]*14%</f>
        <v>0</v>
      </c>
      <c r="P197" s="1">
        <f>Table1345678[[#This Row],[مبيعات محلية 14%]]*14%</f>
        <v>0</v>
      </c>
      <c r="Q197" s="1">
        <f>Table1345678[[#This Row],[مشتريات محلية 14%]]+Table1345678[[#This Row],[مشتريات معفية]]+Table1345678[[#This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7</v>
      </c>
      <c r="F198" s="1">
        <f>Table1345678[[#This Row],[مبيعات محلية 14%]]*14%</f>
        <v>0</v>
      </c>
      <c r="I198" s="1">
        <f>Table1345678[[#This Row],[مبيعات جدول 5% ]]*5%</f>
        <v>0</v>
      </c>
      <c r="K19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8" s="1">
        <f>Table1345678[[#This Row],[مبيعات محلية 14%]]*14%</f>
        <v>0</v>
      </c>
      <c r="P198" s="1">
        <f>Table1345678[[#This Row],[مبيعات محلية 14%]]*14%</f>
        <v>0</v>
      </c>
      <c r="Q198" s="1">
        <f>Table1345678[[#This Row],[مشتريات محلية 14%]]+Table1345678[[#This Row],[مشتريات معفية]]+Table1345678[[#This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7</v>
      </c>
      <c r="F199" s="1">
        <f>Table1345678[[#This Row],[مبيعات محلية 14%]]*14%</f>
        <v>0</v>
      </c>
      <c r="I199" s="1">
        <f>Table1345678[[#This Row],[مبيعات جدول 5% ]]*5%</f>
        <v>0</v>
      </c>
      <c r="K19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199" s="1">
        <f>Table1345678[[#This Row],[مبيعات محلية 14%]]*14%</f>
        <v>0</v>
      </c>
      <c r="P199" s="1">
        <f>Table1345678[[#This Row],[مبيعات محلية 14%]]*14%</f>
        <v>0</v>
      </c>
      <c r="Q199" s="1">
        <f>Table1345678[[#This Row],[مشتريات محلية 14%]]+Table1345678[[#This Row],[مشتريات معفية]]+Table1345678[[#This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7</v>
      </c>
      <c r="F200" s="1">
        <f>Table1345678[[#This Row],[مبيعات محلية 14%]]*14%</f>
        <v>0</v>
      </c>
      <c r="I200" s="1">
        <f>Table1345678[[#This Row],[مبيعات جدول 5% ]]*5%</f>
        <v>0</v>
      </c>
      <c r="K20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0" s="1">
        <f>Table1345678[[#This Row],[مبيعات محلية 14%]]*14%</f>
        <v>0</v>
      </c>
      <c r="P200" s="1">
        <f>Table1345678[[#This Row],[مبيعات محلية 14%]]*14%</f>
        <v>0</v>
      </c>
      <c r="Q200" s="1">
        <f>Table1345678[[#This Row],[مشتريات محلية 14%]]+Table1345678[[#This Row],[مشتريات معفية]]+Table1345678[[#This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7</v>
      </c>
      <c r="F201" s="1">
        <f>Table1345678[[#This Row],[مبيعات محلية 14%]]*14%</f>
        <v>0</v>
      </c>
      <c r="I201" s="1">
        <f>Table1345678[[#This Row],[مبيعات جدول 5% ]]*5%</f>
        <v>0</v>
      </c>
      <c r="K20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1" s="1">
        <f>Table1345678[[#This Row],[مبيعات محلية 14%]]*14%</f>
        <v>0</v>
      </c>
      <c r="P201" s="1">
        <f>Table1345678[[#This Row],[مبيعات محلية 14%]]*14%</f>
        <v>0</v>
      </c>
      <c r="Q201" s="1">
        <f>Table1345678[[#This Row],[مشتريات محلية 14%]]+Table1345678[[#This Row],[مشتريات معفية]]+Table1345678[[#This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7</v>
      </c>
      <c r="F202" s="1">
        <f>Table1345678[[#This Row],[مبيعات محلية 14%]]*14%</f>
        <v>0</v>
      </c>
      <c r="I202" s="1">
        <f>Table1345678[[#This Row],[مبيعات جدول 5% ]]*5%</f>
        <v>0</v>
      </c>
      <c r="K20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2" s="1">
        <f>Table1345678[[#This Row],[مبيعات محلية 14%]]*14%</f>
        <v>0</v>
      </c>
      <c r="P202" s="1">
        <f>Table1345678[[#This Row],[مبيعات محلية 14%]]*14%</f>
        <v>0</v>
      </c>
      <c r="Q202" s="1">
        <f>Table1345678[[#This Row],[مشتريات محلية 14%]]+Table1345678[[#This Row],[مشتريات معفية]]+Table1345678[[#This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7</v>
      </c>
      <c r="F203" s="1">
        <f>Table1345678[[#This Row],[مبيعات محلية 14%]]*14%</f>
        <v>0</v>
      </c>
      <c r="I203" s="1">
        <f>Table1345678[[#This Row],[مبيعات جدول 5% ]]*5%</f>
        <v>0</v>
      </c>
      <c r="K20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3" s="1">
        <f>Table1345678[[#This Row],[مبيعات محلية 14%]]*14%</f>
        <v>0</v>
      </c>
      <c r="P203" s="1">
        <f>Table1345678[[#This Row],[مبيعات محلية 14%]]*14%</f>
        <v>0</v>
      </c>
      <c r="Q203" s="1">
        <f>Table1345678[[#This Row],[مشتريات محلية 14%]]+Table1345678[[#This Row],[مشتريات معفية]]+Table1345678[[#This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7</v>
      </c>
      <c r="F204" s="1">
        <f>Table1345678[[#This Row],[مبيعات محلية 14%]]*14%</f>
        <v>0</v>
      </c>
      <c r="I204" s="1">
        <f>Table1345678[[#This Row],[مبيعات جدول 5% ]]*5%</f>
        <v>0</v>
      </c>
      <c r="K20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4" s="1">
        <f>Table1345678[[#This Row],[مبيعات محلية 14%]]*14%</f>
        <v>0</v>
      </c>
      <c r="P204" s="1">
        <f>Table1345678[[#This Row],[مبيعات محلية 14%]]*14%</f>
        <v>0</v>
      </c>
      <c r="Q204" s="1">
        <f>Table1345678[[#This Row],[مشتريات محلية 14%]]+Table1345678[[#This Row],[مشتريات معفية]]+Table1345678[[#This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7</v>
      </c>
      <c r="F205" s="1">
        <f>Table1345678[[#This Row],[مبيعات محلية 14%]]*14%</f>
        <v>0</v>
      </c>
      <c r="I205" s="1">
        <f>Table1345678[[#This Row],[مبيعات جدول 5% ]]*5%</f>
        <v>0</v>
      </c>
      <c r="K20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5" s="1">
        <f>Table1345678[[#This Row],[مبيعات محلية 14%]]*14%</f>
        <v>0</v>
      </c>
      <c r="P205" s="1">
        <f>Table1345678[[#This Row],[مبيعات محلية 14%]]*14%</f>
        <v>0</v>
      </c>
      <c r="Q205" s="1">
        <f>Table1345678[[#This Row],[مشتريات محلية 14%]]+Table1345678[[#This Row],[مشتريات معفية]]+Table1345678[[#This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7</v>
      </c>
      <c r="F206" s="1">
        <f>Table1345678[[#This Row],[مبيعات محلية 14%]]*14%</f>
        <v>0</v>
      </c>
      <c r="I206" s="1">
        <f>Table1345678[[#This Row],[مبيعات جدول 5% ]]*5%</f>
        <v>0</v>
      </c>
      <c r="K20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6" s="1">
        <f>Table1345678[[#This Row],[مبيعات محلية 14%]]*14%</f>
        <v>0</v>
      </c>
      <c r="P206" s="1">
        <f>Table1345678[[#This Row],[مبيعات محلية 14%]]*14%</f>
        <v>0</v>
      </c>
      <c r="Q206" s="1">
        <f>Table1345678[[#This Row],[مشتريات محلية 14%]]+Table1345678[[#This Row],[مشتريات معفية]]+Table1345678[[#This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7</v>
      </c>
      <c r="F207" s="1">
        <f>Table1345678[[#This Row],[مبيعات محلية 14%]]*14%</f>
        <v>0</v>
      </c>
      <c r="I207" s="1">
        <f>Table1345678[[#This Row],[مبيعات جدول 5% ]]*5%</f>
        <v>0</v>
      </c>
      <c r="K20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7" s="1">
        <f>Table1345678[[#This Row],[مبيعات محلية 14%]]*14%</f>
        <v>0</v>
      </c>
      <c r="P207" s="1">
        <f>Table1345678[[#This Row],[مبيعات محلية 14%]]*14%</f>
        <v>0</v>
      </c>
      <c r="Q207" s="1">
        <f>Table1345678[[#This Row],[مشتريات محلية 14%]]+Table1345678[[#This Row],[مشتريات معفية]]+Table1345678[[#This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7</v>
      </c>
      <c r="F208" s="1">
        <f>Table1345678[[#This Row],[مبيعات محلية 14%]]*14%</f>
        <v>0</v>
      </c>
      <c r="I208" s="1">
        <f>Table1345678[[#This Row],[مبيعات جدول 5% ]]*5%</f>
        <v>0</v>
      </c>
      <c r="K20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8" s="1">
        <f>Table1345678[[#This Row],[مبيعات محلية 14%]]*14%</f>
        <v>0</v>
      </c>
      <c r="P208" s="1">
        <f>Table1345678[[#This Row],[مبيعات محلية 14%]]*14%</f>
        <v>0</v>
      </c>
      <c r="Q208" s="1">
        <f>Table1345678[[#This Row],[مشتريات محلية 14%]]+Table1345678[[#This Row],[مشتريات معفية]]+Table1345678[[#This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7</v>
      </c>
      <c r="F209" s="1">
        <f>Table1345678[[#This Row],[مبيعات محلية 14%]]*14%</f>
        <v>0</v>
      </c>
      <c r="I209" s="1">
        <f>Table1345678[[#This Row],[مبيعات جدول 5% ]]*5%</f>
        <v>0</v>
      </c>
      <c r="K20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09" s="1">
        <f>Table1345678[[#This Row],[مبيعات محلية 14%]]*14%</f>
        <v>0</v>
      </c>
      <c r="P209" s="1">
        <f>Table1345678[[#This Row],[مبيعات محلية 14%]]*14%</f>
        <v>0</v>
      </c>
      <c r="Q209" s="1">
        <f>Table1345678[[#This Row],[مشتريات محلية 14%]]+Table1345678[[#This Row],[مشتريات معفية]]+Table1345678[[#This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7</v>
      </c>
      <c r="F210" s="1">
        <f>Table1345678[[#This Row],[مبيعات محلية 14%]]*14%</f>
        <v>0</v>
      </c>
      <c r="I210" s="1">
        <f>Table1345678[[#This Row],[مبيعات جدول 5% ]]*5%</f>
        <v>0</v>
      </c>
      <c r="K21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0" s="1">
        <f>Table1345678[[#This Row],[مبيعات محلية 14%]]*14%</f>
        <v>0</v>
      </c>
      <c r="P210" s="1">
        <f>Table1345678[[#This Row],[مبيعات محلية 14%]]*14%</f>
        <v>0</v>
      </c>
      <c r="Q210" s="1">
        <f>Table1345678[[#This Row],[مشتريات محلية 14%]]+Table1345678[[#This Row],[مشتريات معفية]]+Table1345678[[#This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7</v>
      </c>
      <c r="F211" s="1">
        <f>Table1345678[[#This Row],[مبيعات محلية 14%]]*14%</f>
        <v>0</v>
      </c>
      <c r="I211" s="1">
        <f>Table1345678[[#This Row],[مبيعات جدول 5% ]]*5%</f>
        <v>0</v>
      </c>
      <c r="K21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1" s="1">
        <f>Table1345678[[#This Row],[مبيعات محلية 14%]]*14%</f>
        <v>0</v>
      </c>
      <c r="P211" s="1">
        <f>Table1345678[[#This Row],[مبيعات محلية 14%]]*14%</f>
        <v>0</v>
      </c>
      <c r="Q211" s="1">
        <f>Table1345678[[#This Row],[مشتريات محلية 14%]]+Table1345678[[#This Row],[مشتريات معفية]]+Table1345678[[#This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7</v>
      </c>
      <c r="F212" s="1">
        <f>Table1345678[[#This Row],[مبيعات محلية 14%]]*14%</f>
        <v>0</v>
      </c>
      <c r="I212" s="1">
        <f>Table1345678[[#This Row],[مبيعات جدول 5% ]]*5%</f>
        <v>0</v>
      </c>
      <c r="K21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2" s="1">
        <f>Table1345678[[#This Row],[مبيعات محلية 14%]]*14%</f>
        <v>0</v>
      </c>
      <c r="P212" s="1">
        <f>Table1345678[[#This Row],[مبيعات محلية 14%]]*14%</f>
        <v>0</v>
      </c>
      <c r="Q212" s="1">
        <f>Table1345678[[#This Row],[مشتريات محلية 14%]]+Table1345678[[#This Row],[مشتريات معفية]]+Table1345678[[#This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7</v>
      </c>
      <c r="F213" s="1">
        <f>Table1345678[[#This Row],[مبيعات محلية 14%]]*14%</f>
        <v>0</v>
      </c>
      <c r="I213" s="1">
        <f>Table1345678[[#This Row],[مبيعات جدول 5% ]]*5%</f>
        <v>0</v>
      </c>
      <c r="K21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3" s="1">
        <f>Table1345678[[#This Row],[مبيعات محلية 14%]]*14%</f>
        <v>0</v>
      </c>
      <c r="P213" s="1">
        <f>Table1345678[[#This Row],[مبيعات محلية 14%]]*14%</f>
        <v>0</v>
      </c>
      <c r="Q213" s="1">
        <f>Table1345678[[#This Row],[مشتريات محلية 14%]]+Table1345678[[#This Row],[مشتريات معفية]]+Table1345678[[#This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7</v>
      </c>
      <c r="F214" s="1">
        <f>Table1345678[[#This Row],[مبيعات محلية 14%]]*14%</f>
        <v>0</v>
      </c>
      <c r="I214" s="1">
        <f>Table1345678[[#This Row],[مبيعات جدول 5% ]]*5%</f>
        <v>0</v>
      </c>
      <c r="K21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4" s="1">
        <f>Table1345678[[#This Row],[مبيعات محلية 14%]]*14%</f>
        <v>0</v>
      </c>
      <c r="P214" s="1">
        <f>Table1345678[[#This Row],[مبيعات محلية 14%]]*14%</f>
        <v>0</v>
      </c>
      <c r="Q214" s="1">
        <f>Table1345678[[#This Row],[مشتريات محلية 14%]]+Table1345678[[#This Row],[مشتريات معفية]]+Table1345678[[#This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7</v>
      </c>
      <c r="F215" s="1">
        <f>Table1345678[[#This Row],[مبيعات محلية 14%]]*14%</f>
        <v>0</v>
      </c>
      <c r="I215" s="1">
        <f>Table1345678[[#This Row],[مبيعات جدول 5% ]]*5%</f>
        <v>0</v>
      </c>
      <c r="K21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5" s="1">
        <f>Table1345678[[#This Row],[مبيعات محلية 14%]]*14%</f>
        <v>0</v>
      </c>
      <c r="P215" s="1">
        <f>Table1345678[[#This Row],[مبيعات محلية 14%]]*14%</f>
        <v>0</v>
      </c>
      <c r="Q215" s="1">
        <f>Table1345678[[#This Row],[مشتريات محلية 14%]]+Table1345678[[#This Row],[مشتريات معفية]]+Table1345678[[#This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7</v>
      </c>
      <c r="F216" s="1">
        <f>Table1345678[[#This Row],[مبيعات محلية 14%]]*14%</f>
        <v>0</v>
      </c>
      <c r="I216" s="1">
        <f>Table1345678[[#This Row],[مبيعات جدول 5% ]]*5%</f>
        <v>0</v>
      </c>
      <c r="K21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6" s="1">
        <f>Table1345678[[#This Row],[مبيعات محلية 14%]]*14%</f>
        <v>0</v>
      </c>
      <c r="P216" s="1">
        <f>Table1345678[[#This Row],[مبيعات محلية 14%]]*14%</f>
        <v>0</v>
      </c>
      <c r="Q216" s="1">
        <f>Table1345678[[#This Row],[مشتريات محلية 14%]]+Table1345678[[#This Row],[مشتريات معفية]]+Table1345678[[#This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7</v>
      </c>
      <c r="F217" s="1">
        <f>Table1345678[[#This Row],[مبيعات محلية 14%]]*14%</f>
        <v>0</v>
      </c>
      <c r="I217" s="1">
        <f>Table1345678[[#This Row],[مبيعات جدول 5% ]]*5%</f>
        <v>0</v>
      </c>
      <c r="K21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7" s="1">
        <f>Table1345678[[#This Row],[مبيعات محلية 14%]]*14%</f>
        <v>0</v>
      </c>
      <c r="P217" s="1">
        <f>Table1345678[[#This Row],[مبيعات محلية 14%]]*14%</f>
        <v>0</v>
      </c>
      <c r="Q217" s="1">
        <f>Table1345678[[#This Row],[مشتريات محلية 14%]]+Table1345678[[#This Row],[مشتريات معفية]]+Table1345678[[#This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7</v>
      </c>
      <c r="F218" s="1">
        <f>Table1345678[[#This Row],[مبيعات محلية 14%]]*14%</f>
        <v>0</v>
      </c>
      <c r="I218" s="1">
        <f>Table1345678[[#This Row],[مبيعات جدول 5% ]]*5%</f>
        <v>0</v>
      </c>
      <c r="K21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8" s="1">
        <f>Table1345678[[#This Row],[مبيعات محلية 14%]]*14%</f>
        <v>0</v>
      </c>
      <c r="P218" s="1">
        <f>Table1345678[[#This Row],[مبيعات محلية 14%]]*14%</f>
        <v>0</v>
      </c>
      <c r="Q218" s="1">
        <f>Table1345678[[#This Row],[مشتريات محلية 14%]]+Table1345678[[#This Row],[مشتريات معفية]]+Table1345678[[#This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7</v>
      </c>
      <c r="F219" s="1">
        <f>Table1345678[[#This Row],[مبيعات محلية 14%]]*14%</f>
        <v>0</v>
      </c>
      <c r="I219" s="1">
        <f>Table1345678[[#This Row],[مبيعات جدول 5% ]]*5%</f>
        <v>0</v>
      </c>
      <c r="K21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19" s="1">
        <f>Table1345678[[#This Row],[مبيعات محلية 14%]]*14%</f>
        <v>0</v>
      </c>
      <c r="P219" s="1">
        <f>Table1345678[[#This Row],[مبيعات محلية 14%]]*14%</f>
        <v>0</v>
      </c>
      <c r="Q219" s="1">
        <f>Table1345678[[#This Row],[مشتريات محلية 14%]]+Table1345678[[#This Row],[مشتريات معفية]]+Table1345678[[#This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7</v>
      </c>
      <c r="F220" s="1">
        <f>Table1345678[[#This Row],[مبيعات محلية 14%]]*14%</f>
        <v>0</v>
      </c>
      <c r="I220" s="1">
        <f>Table1345678[[#This Row],[مبيعات جدول 5% ]]*5%</f>
        <v>0</v>
      </c>
      <c r="K22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0" s="1">
        <f>Table1345678[[#This Row],[مبيعات محلية 14%]]*14%</f>
        <v>0</v>
      </c>
      <c r="P220" s="1">
        <f>Table1345678[[#This Row],[مبيعات محلية 14%]]*14%</f>
        <v>0</v>
      </c>
      <c r="Q220" s="1">
        <f>Table1345678[[#This Row],[مشتريات محلية 14%]]+Table1345678[[#This Row],[مشتريات معفية]]+Table1345678[[#This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7</v>
      </c>
      <c r="F221" s="1">
        <f>Table1345678[[#This Row],[مبيعات محلية 14%]]*14%</f>
        <v>0</v>
      </c>
      <c r="I221" s="1">
        <f>Table1345678[[#This Row],[مبيعات جدول 5% ]]*5%</f>
        <v>0</v>
      </c>
      <c r="K22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1" s="1">
        <f>Table1345678[[#This Row],[مبيعات محلية 14%]]*14%</f>
        <v>0</v>
      </c>
      <c r="P221" s="1">
        <f>Table1345678[[#This Row],[مبيعات محلية 14%]]*14%</f>
        <v>0</v>
      </c>
      <c r="Q221" s="1">
        <f>Table1345678[[#This Row],[مشتريات محلية 14%]]+Table1345678[[#This Row],[مشتريات معفية]]+Table1345678[[#This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7</v>
      </c>
      <c r="F222" s="1">
        <f>Table1345678[[#This Row],[مبيعات محلية 14%]]*14%</f>
        <v>0</v>
      </c>
      <c r="I222" s="1">
        <f>Table1345678[[#This Row],[مبيعات جدول 5% ]]*5%</f>
        <v>0</v>
      </c>
      <c r="K22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2" s="1">
        <f>Table1345678[[#This Row],[مبيعات محلية 14%]]*14%</f>
        <v>0</v>
      </c>
      <c r="P222" s="1">
        <f>Table1345678[[#This Row],[مبيعات محلية 14%]]*14%</f>
        <v>0</v>
      </c>
      <c r="Q222" s="1">
        <f>Table1345678[[#This Row],[مشتريات محلية 14%]]+Table1345678[[#This Row],[مشتريات معفية]]+Table1345678[[#This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7</v>
      </c>
      <c r="F223" s="1">
        <f>Table1345678[[#This Row],[مبيعات محلية 14%]]*14%</f>
        <v>0</v>
      </c>
      <c r="I223" s="1">
        <f>Table1345678[[#This Row],[مبيعات جدول 5% ]]*5%</f>
        <v>0</v>
      </c>
      <c r="K22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3" s="1">
        <f>Table1345678[[#This Row],[مبيعات محلية 14%]]*14%</f>
        <v>0</v>
      </c>
      <c r="P223" s="1">
        <f>Table1345678[[#This Row],[مبيعات محلية 14%]]*14%</f>
        <v>0</v>
      </c>
      <c r="Q223" s="1">
        <f>Table1345678[[#This Row],[مشتريات محلية 14%]]+Table1345678[[#This Row],[مشتريات معفية]]+Table1345678[[#This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7</v>
      </c>
      <c r="F224" s="1">
        <f>Table1345678[[#This Row],[مبيعات محلية 14%]]*14%</f>
        <v>0</v>
      </c>
      <c r="I224" s="1">
        <f>Table1345678[[#This Row],[مبيعات جدول 5% ]]*5%</f>
        <v>0</v>
      </c>
      <c r="K22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4" s="1">
        <f>Table1345678[[#This Row],[مبيعات محلية 14%]]*14%</f>
        <v>0</v>
      </c>
      <c r="P224" s="1">
        <f>Table1345678[[#This Row],[مبيعات محلية 14%]]*14%</f>
        <v>0</v>
      </c>
      <c r="Q224" s="1">
        <f>Table1345678[[#This Row],[مشتريات محلية 14%]]+Table1345678[[#This Row],[مشتريات معفية]]+Table1345678[[#This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7</v>
      </c>
      <c r="F225" s="1">
        <f>Table1345678[[#This Row],[مبيعات محلية 14%]]*14%</f>
        <v>0</v>
      </c>
      <c r="I225" s="1">
        <f>Table1345678[[#This Row],[مبيعات جدول 5% ]]*5%</f>
        <v>0</v>
      </c>
      <c r="K22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5" s="1">
        <f>Table1345678[[#This Row],[مبيعات محلية 14%]]*14%</f>
        <v>0</v>
      </c>
      <c r="P225" s="1">
        <f>Table1345678[[#This Row],[مبيعات محلية 14%]]*14%</f>
        <v>0</v>
      </c>
      <c r="Q225" s="1">
        <f>Table1345678[[#This Row],[مشتريات محلية 14%]]+Table1345678[[#This Row],[مشتريات معفية]]+Table1345678[[#This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7</v>
      </c>
      <c r="F226" s="1">
        <f>Table1345678[[#This Row],[مبيعات محلية 14%]]*14%</f>
        <v>0</v>
      </c>
      <c r="I226" s="1">
        <f>Table1345678[[#This Row],[مبيعات جدول 5% ]]*5%</f>
        <v>0</v>
      </c>
      <c r="K22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6" s="1">
        <f>Table1345678[[#This Row],[مبيعات محلية 14%]]*14%</f>
        <v>0</v>
      </c>
      <c r="P226" s="1">
        <f>Table1345678[[#This Row],[مبيعات محلية 14%]]*14%</f>
        <v>0</v>
      </c>
      <c r="Q226" s="1">
        <f>Table1345678[[#This Row],[مشتريات محلية 14%]]+Table1345678[[#This Row],[مشتريات معفية]]+Table1345678[[#This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7</v>
      </c>
      <c r="F227" s="1">
        <f>Table1345678[[#This Row],[مبيعات محلية 14%]]*14%</f>
        <v>0</v>
      </c>
      <c r="I227" s="1">
        <f>Table1345678[[#This Row],[مبيعات جدول 5% ]]*5%</f>
        <v>0</v>
      </c>
      <c r="K22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7" s="1">
        <f>Table1345678[[#This Row],[مبيعات محلية 14%]]*14%</f>
        <v>0</v>
      </c>
      <c r="P227" s="1">
        <f>Table1345678[[#This Row],[مبيعات محلية 14%]]*14%</f>
        <v>0</v>
      </c>
      <c r="Q227" s="1">
        <f>Table1345678[[#This Row],[مشتريات محلية 14%]]+Table1345678[[#This Row],[مشتريات معفية]]+Table1345678[[#This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7</v>
      </c>
      <c r="F228" s="1">
        <f>Table1345678[[#This Row],[مبيعات محلية 14%]]*14%</f>
        <v>0</v>
      </c>
      <c r="I228" s="1">
        <f>Table1345678[[#This Row],[مبيعات جدول 5% ]]*5%</f>
        <v>0</v>
      </c>
      <c r="K22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8" s="1">
        <f>Table1345678[[#This Row],[مبيعات محلية 14%]]*14%</f>
        <v>0</v>
      </c>
      <c r="P228" s="1">
        <f>Table1345678[[#This Row],[مبيعات محلية 14%]]*14%</f>
        <v>0</v>
      </c>
      <c r="Q228" s="1">
        <f>Table1345678[[#This Row],[مشتريات محلية 14%]]+Table1345678[[#This Row],[مشتريات معفية]]+Table1345678[[#This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7</v>
      </c>
      <c r="F229" s="1">
        <f>Table1345678[[#This Row],[مبيعات محلية 14%]]*14%</f>
        <v>0</v>
      </c>
      <c r="I229" s="1">
        <f>Table1345678[[#This Row],[مبيعات جدول 5% ]]*5%</f>
        <v>0</v>
      </c>
      <c r="K22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29" s="1">
        <f>Table1345678[[#This Row],[مبيعات محلية 14%]]*14%</f>
        <v>0</v>
      </c>
      <c r="P229" s="1">
        <f>Table1345678[[#This Row],[مبيعات محلية 14%]]*14%</f>
        <v>0</v>
      </c>
      <c r="Q229" s="1">
        <f>Table1345678[[#This Row],[مشتريات محلية 14%]]+Table1345678[[#This Row],[مشتريات معفية]]+Table1345678[[#This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7</v>
      </c>
      <c r="F230" s="1">
        <f>Table1345678[[#This Row],[مبيعات محلية 14%]]*14%</f>
        <v>0</v>
      </c>
      <c r="I230" s="1">
        <f>Table1345678[[#This Row],[مبيعات جدول 5% ]]*5%</f>
        <v>0</v>
      </c>
      <c r="K23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0" s="1">
        <f>Table1345678[[#This Row],[مبيعات محلية 14%]]*14%</f>
        <v>0</v>
      </c>
      <c r="P230" s="1">
        <f>Table1345678[[#This Row],[مبيعات محلية 14%]]*14%</f>
        <v>0</v>
      </c>
      <c r="Q230" s="1">
        <f>Table1345678[[#This Row],[مشتريات محلية 14%]]+Table1345678[[#This Row],[مشتريات معفية]]+Table1345678[[#This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7</v>
      </c>
      <c r="F231" s="1">
        <f>Table1345678[[#This Row],[مبيعات محلية 14%]]*14%</f>
        <v>0</v>
      </c>
      <c r="I231" s="1">
        <f>Table1345678[[#This Row],[مبيعات جدول 5% ]]*5%</f>
        <v>0</v>
      </c>
      <c r="K23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1" s="1">
        <f>Table1345678[[#This Row],[مبيعات محلية 14%]]*14%</f>
        <v>0</v>
      </c>
      <c r="P231" s="1">
        <f>Table1345678[[#This Row],[مبيعات محلية 14%]]*14%</f>
        <v>0</v>
      </c>
      <c r="Q231" s="1">
        <f>Table1345678[[#This Row],[مشتريات محلية 14%]]+Table1345678[[#This Row],[مشتريات معفية]]+Table1345678[[#This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7</v>
      </c>
      <c r="F232" s="1">
        <f>Table1345678[[#This Row],[مبيعات محلية 14%]]*14%</f>
        <v>0</v>
      </c>
      <c r="I232" s="1">
        <f>Table1345678[[#This Row],[مبيعات جدول 5% ]]*5%</f>
        <v>0</v>
      </c>
      <c r="K23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2" s="1">
        <f>Table1345678[[#This Row],[مبيعات محلية 14%]]*14%</f>
        <v>0</v>
      </c>
      <c r="P232" s="1">
        <f>Table1345678[[#This Row],[مبيعات محلية 14%]]*14%</f>
        <v>0</v>
      </c>
      <c r="Q232" s="1">
        <f>Table1345678[[#This Row],[مشتريات محلية 14%]]+Table1345678[[#This Row],[مشتريات معفية]]+Table1345678[[#This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7</v>
      </c>
      <c r="F233" s="1">
        <f>Table1345678[[#This Row],[مبيعات محلية 14%]]*14%</f>
        <v>0</v>
      </c>
      <c r="I233" s="1">
        <f>Table1345678[[#This Row],[مبيعات جدول 5% ]]*5%</f>
        <v>0</v>
      </c>
      <c r="K23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3" s="1">
        <f>Table1345678[[#This Row],[مبيعات محلية 14%]]*14%</f>
        <v>0</v>
      </c>
      <c r="P233" s="1">
        <f>Table1345678[[#This Row],[مبيعات محلية 14%]]*14%</f>
        <v>0</v>
      </c>
      <c r="Q233" s="1">
        <f>Table1345678[[#This Row],[مشتريات محلية 14%]]+Table1345678[[#This Row],[مشتريات معفية]]+Table1345678[[#This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7</v>
      </c>
      <c r="F234" s="1">
        <f>Table1345678[[#This Row],[مبيعات محلية 14%]]*14%</f>
        <v>0</v>
      </c>
      <c r="I234" s="1">
        <f>Table1345678[[#This Row],[مبيعات جدول 5% ]]*5%</f>
        <v>0</v>
      </c>
      <c r="K23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4" s="1">
        <f>Table1345678[[#This Row],[مبيعات محلية 14%]]*14%</f>
        <v>0</v>
      </c>
      <c r="P234" s="1">
        <f>Table1345678[[#This Row],[مبيعات محلية 14%]]*14%</f>
        <v>0</v>
      </c>
      <c r="Q234" s="1">
        <f>Table1345678[[#This Row],[مشتريات محلية 14%]]+Table1345678[[#This Row],[مشتريات معفية]]+Table1345678[[#This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7</v>
      </c>
      <c r="F235" s="1">
        <f>Table1345678[[#This Row],[مبيعات محلية 14%]]*14%</f>
        <v>0</v>
      </c>
      <c r="I235" s="1">
        <f>Table1345678[[#This Row],[مبيعات جدول 5% ]]*5%</f>
        <v>0</v>
      </c>
      <c r="K23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5" s="1">
        <f>Table1345678[[#This Row],[مبيعات محلية 14%]]*14%</f>
        <v>0</v>
      </c>
      <c r="P235" s="1">
        <f>Table1345678[[#This Row],[مبيعات محلية 14%]]*14%</f>
        <v>0</v>
      </c>
      <c r="Q235" s="1">
        <f>Table1345678[[#This Row],[مشتريات محلية 14%]]+Table1345678[[#This Row],[مشتريات معفية]]+Table1345678[[#This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7</v>
      </c>
      <c r="F236" s="1">
        <f>Table1345678[[#This Row],[مبيعات محلية 14%]]*14%</f>
        <v>0</v>
      </c>
      <c r="I236" s="1">
        <f>Table1345678[[#This Row],[مبيعات جدول 5% ]]*5%</f>
        <v>0</v>
      </c>
      <c r="K23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6" s="1">
        <f>Table1345678[[#This Row],[مبيعات محلية 14%]]*14%</f>
        <v>0</v>
      </c>
      <c r="P236" s="1">
        <f>Table1345678[[#This Row],[مبيعات محلية 14%]]*14%</f>
        <v>0</v>
      </c>
      <c r="Q236" s="1">
        <f>Table1345678[[#This Row],[مشتريات محلية 14%]]+Table1345678[[#This Row],[مشتريات معفية]]+Table1345678[[#This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7</v>
      </c>
      <c r="F237" s="1">
        <f>Table1345678[[#This Row],[مبيعات محلية 14%]]*14%</f>
        <v>0</v>
      </c>
      <c r="I237" s="1">
        <f>Table1345678[[#This Row],[مبيعات جدول 5% ]]*5%</f>
        <v>0</v>
      </c>
      <c r="K23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7" s="1">
        <f>Table1345678[[#This Row],[مبيعات محلية 14%]]*14%</f>
        <v>0</v>
      </c>
      <c r="P237" s="1">
        <f>Table1345678[[#This Row],[مبيعات محلية 14%]]*14%</f>
        <v>0</v>
      </c>
      <c r="Q237" s="1">
        <f>Table1345678[[#This Row],[مشتريات محلية 14%]]+Table1345678[[#This Row],[مشتريات معفية]]+Table1345678[[#This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7</v>
      </c>
      <c r="F238" s="1">
        <f>Table1345678[[#This Row],[مبيعات محلية 14%]]*14%</f>
        <v>0</v>
      </c>
      <c r="I238" s="1">
        <f>Table1345678[[#This Row],[مبيعات جدول 5% ]]*5%</f>
        <v>0</v>
      </c>
      <c r="K23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8" s="1">
        <f>Table1345678[[#This Row],[مبيعات محلية 14%]]*14%</f>
        <v>0</v>
      </c>
      <c r="P238" s="1">
        <f>Table1345678[[#This Row],[مبيعات محلية 14%]]*14%</f>
        <v>0</v>
      </c>
      <c r="Q238" s="1">
        <f>Table1345678[[#This Row],[مشتريات محلية 14%]]+Table1345678[[#This Row],[مشتريات معفية]]+Table1345678[[#This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7</v>
      </c>
      <c r="F239" s="1">
        <f>Table1345678[[#This Row],[مبيعات محلية 14%]]*14%</f>
        <v>0</v>
      </c>
      <c r="I239" s="1">
        <f>Table1345678[[#This Row],[مبيعات جدول 5% ]]*5%</f>
        <v>0</v>
      </c>
      <c r="K23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39" s="1">
        <f>Table1345678[[#This Row],[مبيعات محلية 14%]]*14%</f>
        <v>0</v>
      </c>
      <c r="P239" s="1">
        <f>Table1345678[[#This Row],[مبيعات محلية 14%]]*14%</f>
        <v>0</v>
      </c>
      <c r="Q239" s="1">
        <f>Table1345678[[#This Row],[مشتريات محلية 14%]]+Table1345678[[#This Row],[مشتريات معفية]]+Table1345678[[#This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7</v>
      </c>
      <c r="F240" s="1">
        <f>Table1345678[[#This Row],[مبيعات محلية 14%]]*14%</f>
        <v>0</v>
      </c>
      <c r="I240" s="1">
        <f>Table1345678[[#This Row],[مبيعات جدول 5% ]]*5%</f>
        <v>0</v>
      </c>
      <c r="K24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0" s="1">
        <f>Table1345678[[#This Row],[مبيعات محلية 14%]]*14%</f>
        <v>0</v>
      </c>
      <c r="P240" s="1">
        <f>Table1345678[[#This Row],[مبيعات محلية 14%]]*14%</f>
        <v>0</v>
      </c>
      <c r="Q240" s="1">
        <f>Table1345678[[#This Row],[مشتريات محلية 14%]]+Table1345678[[#This Row],[مشتريات معفية]]+Table1345678[[#This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7</v>
      </c>
      <c r="F241" s="1">
        <f>Table1345678[[#This Row],[مبيعات محلية 14%]]*14%</f>
        <v>0</v>
      </c>
      <c r="I241" s="1">
        <f>Table1345678[[#This Row],[مبيعات جدول 5% ]]*5%</f>
        <v>0</v>
      </c>
      <c r="K24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1" s="1">
        <f>Table1345678[[#This Row],[مبيعات محلية 14%]]*14%</f>
        <v>0</v>
      </c>
      <c r="P241" s="1">
        <f>Table1345678[[#This Row],[مبيعات محلية 14%]]*14%</f>
        <v>0</v>
      </c>
      <c r="Q241" s="1">
        <f>Table1345678[[#This Row],[مشتريات محلية 14%]]+Table1345678[[#This Row],[مشتريات معفية]]+Table1345678[[#This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7</v>
      </c>
      <c r="F242" s="1">
        <f>Table1345678[[#This Row],[مبيعات محلية 14%]]*14%</f>
        <v>0</v>
      </c>
      <c r="I242" s="1">
        <f>Table1345678[[#This Row],[مبيعات جدول 5% ]]*5%</f>
        <v>0</v>
      </c>
      <c r="K24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2" s="1">
        <f>Table1345678[[#This Row],[مبيعات محلية 14%]]*14%</f>
        <v>0</v>
      </c>
      <c r="P242" s="1">
        <f>Table1345678[[#This Row],[مبيعات محلية 14%]]*14%</f>
        <v>0</v>
      </c>
      <c r="Q242" s="1">
        <f>Table1345678[[#This Row],[مشتريات محلية 14%]]+Table1345678[[#This Row],[مشتريات معفية]]+Table1345678[[#This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7</v>
      </c>
      <c r="F243" s="1">
        <f>Table1345678[[#This Row],[مبيعات محلية 14%]]*14%</f>
        <v>0</v>
      </c>
      <c r="I243" s="1">
        <f>Table1345678[[#This Row],[مبيعات جدول 5% ]]*5%</f>
        <v>0</v>
      </c>
      <c r="K24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3" s="1">
        <f>Table1345678[[#This Row],[مبيعات محلية 14%]]*14%</f>
        <v>0</v>
      </c>
      <c r="P243" s="1">
        <f>Table1345678[[#This Row],[مبيعات محلية 14%]]*14%</f>
        <v>0</v>
      </c>
      <c r="Q243" s="1">
        <f>Table1345678[[#This Row],[مشتريات محلية 14%]]+Table1345678[[#This Row],[مشتريات معفية]]+Table1345678[[#This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7</v>
      </c>
      <c r="F244" s="1">
        <f>Table1345678[[#This Row],[مبيعات محلية 14%]]*14%</f>
        <v>0</v>
      </c>
      <c r="I244" s="1">
        <f>Table1345678[[#This Row],[مبيعات جدول 5% ]]*5%</f>
        <v>0</v>
      </c>
      <c r="K24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4" s="1">
        <f>Table1345678[[#This Row],[مبيعات محلية 14%]]*14%</f>
        <v>0</v>
      </c>
      <c r="P244" s="1">
        <f>Table1345678[[#This Row],[مبيعات محلية 14%]]*14%</f>
        <v>0</v>
      </c>
      <c r="Q244" s="1">
        <f>Table1345678[[#This Row],[مشتريات محلية 14%]]+Table1345678[[#This Row],[مشتريات معفية]]+Table1345678[[#This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7</v>
      </c>
      <c r="F245" s="1">
        <f>Table1345678[[#This Row],[مبيعات محلية 14%]]*14%</f>
        <v>0</v>
      </c>
      <c r="I245" s="1">
        <f>Table1345678[[#This Row],[مبيعات جدول 5% ]]*5%</f>
        <v>0</v>
      </c>
      <c r="K24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5" s="1">
        <f>Table1345678[[#This Row],[مبيعات محلية 14%]]*14%</f>
        <v>0</v>
      </c>
      <c r="P245" s="1">
        <f>Table1345678[[#This Row],[مبيعات محلية 14%]]*14%</f>
        <v>0</v>
      </c>
      <c r="Q245" s="1">
        <f>Table1345678[[#This Row],[مشتريات محلية 14%]]+Table1345678[[#This Row],[مشتريات معفية]]+Table1345678[[#This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7</v>
      </c>
      <c r="F246" s="1">
        <f>Table1345678[[#This Row],[مبيعات محلية 14%]]*14%</f>
        <v>0</v>
      </c>
      <c r="I246" s="1">
        <f>Table1345678[[#This Row],[مبيعات جدول 5% ]]*5%</f>
        <v>0</v>
      </c>
      <c r="K24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6" s="1">
        <f>Table1345678[[#This Row],[مبيعات محلية 14%]]*14%</f>
        <v>0</v>
      </c>
      <c r="P246" s="1">
        <f>Table1345678[[#This Row],[مبيعات محلية 14%]]*14%</f>
        <v>0</v>
      </c>
      <c r="Q246" s="1">
        <f>Table1345678[[#This Row],[مشتريات محلية 14%]]+Table1345678[[#This Row],[مشتريات معفية]]+Table1345678[[#This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7</v>
      </c>
      <c r="F247" s="1">
        <f>Table1345678[[#This Row],[مبيعات محلية 14%]]*14%</f>
        <v>0</v>
      </c>
      <c r="I247" s="1">
        <f>Table1345678[[#This Row],[مبيعات جدول 5% ]]*5%</f>
        <v>0</v>
      </c>
      <c r="K24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7" s="1">
        <f>Table1345678[[#This Row],[مبيعات محلية 14%]]*14%</f>
        <v>0</v>
      </c>
      <c r="P247" s="1">
        <f>Table1345678[[#This Row],[مبيعات محلية 14%]]*14%</f>
        <v>0</v>
      </c>
      <c r="Q247" s="1">
        <f>Table1345678[[#This Row],[مشتريات محلية 14%]]+Table1345678[[#This Row],[مشتريات معفية]]+Table1345678[[#This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7</v>
      </c>
      <c r="F248" s="1">
        <f>Table1345678[[#This Row],[مبيعات محلية 14%]]*14%</f>
        <v>0</v>
      </c>
      <c r="I248" s="1">
        <f>Table1345678[[#This Row],[مبيعات جدول 5% ]]*5%</f>
        <v>0</v>
      </c>
      <c r="K24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8" s="1">
        <f>Table1345678[[#This Row],[مبيعات محلية 14%]]*14%</f>
        <v>0</v>
      </c>
      <c r="P248" s="1">
        <f>Table1345678[[#This Row],[مبيعات محلية 14%]]*14%</f>
        <v>0</v>
      </c>
      <c r="Q248" s="1">
        <f>Table1345678[[#This Row],[مشتريات محلية 14%]]+Table1345678[[#This Row],[مشتريات معفية]]+Table1345678[[#This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7</v>
      </c>
      <c r="F249" s="1">
        <f>Table1345678[[#This Row],[مبيعات محلية 14%]]*14%</f>
        <v>0</v>
      </c>
      <c r="I249" s="1">
        <f>Table1345678[[#This Row],[مبيعات جدول 5% ]]*5%</f>
        <v>0</v>
      </c>
      <c r="K24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49" s="1">
        <f>Table1345678[[#This Row],[مبيعات محلية 14%]]*14%</f>
        <v>0</v>
      </c>
      <c r="P249" s="1">
        <f>Table1345678[[#This Row],[مبيعات محلية 14%]]*14%</f>
        <v>0</v>
      </c>
      <c r="Q249" s="1">
        <f>Table1345678[[#This Row],[مشتريات محلية 14%]]+Table1345678[[#This Row],[مشتريات معفية]]+Table1345678[[#This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7</v>
      </c>
      <c r="F250" s="1">
        <f>Table1345678[[#This Row],[مبيعات محلية 14%]]*14%</f>
        <v>0</v>
      </c>
      <c r="I250" s="1">
        <f>Table1345678[[#This Row],[مبيعات جدول 5% ]]*5%</f>
        <v>0</v>
      </c>
      <c r="K25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0" s="1">
        <f>Table1345678[[#This Row],[مبيعات محلية 14%]]*14%</f>
        <v>0</v>
      </c>
      <c r="P250" s="1">
        <f>Table1345678[[#This Row],[مبيعات محلية 14%]]*14%</f>
        <v>0</v>
      </c>
      <c r="Q250" s="1">
        <f>Table1345678[[#This Row],[مشتريات محلية 14%]]+Table1345678[[#This Row],[مشتريات معفية]]+Table1345678[[#This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7</v>
      </c>
      <c r="F251" s="1">
        <f>Table1345678[[#This Row],[مبيعات محلية 14%]]*14%</f>
        <v>0</v>
      </c>
      <c r="I251" s="1">
        <f>Table1345678[[#This Row],[مبيعات جدول 5% ]]*5%</f>
        <v>0</v>
      </c>
      <c r="K25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1" s="1">
        <f>Table1345678[[#This Row],[مبيعات محلية 14%]]*14%</f>
        <v>0</v>
      </c>
      <c r="P251" s="1">
        <f>Table1345678[[#This Row],[مبيعات محلية 14%]]*14%</f>
        <v>0</v>
      </c>
      <c r="Q251" s="1">
        <f>Table1345678[[#This Row],[مشتريات محلية 14%]]+Table1345678[[#This Row],[مشتريات معفية]]+Table1345678[[#This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7</v>
      </c>
      <c r="F252" s="1">
        <f>Table1345678[[#This Row],[مبيعات محلية 14%]]*14%</f>
        <v>0</v>
      </c>
      <c r="I252" s="1">
        <f>Table1345678[[#This Row],[مبيعات جدول 5% ]]*5%</f>
        <v>0</v>
      </c>
      <c r="K25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2" s="1">
        <f>Table1345678[[#This Row],[مبيعات محلية 14%]]*14%</f>
        <v>0</v>
      </c>
      <c r="P252" s="1">
        <f>Table1345678[[#This Row],[مبيعات محلية 14%]]*14%</f>
        <v>0</v>
      </c>
      <c r="Q252" s="1">
        <f>Table1345678[[#This Row],[مشتريات محلية 14%]]+Table1345678[[#This Row],[مشتريات معفية]]+Table1345678[[#This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7</v>
      </c>
      <c r="F253" s="1">
        <f>Table1345678[[#This Row],[مبيعات محلية 14%]]*14%</f>
        <v>0</v>
      </c>
      <c r="I253" s="1">
        <f>Table1345678[[#This Row],[مبيعات جدول 5% ]]*5%</f>
        <v>0</v>
      </c>
      <c r="K25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3" s="1">
        <f>Table1345678[[#This Row],[مبيعات محلية 14%]]*14%</f>
        <v>0</v>
      </c>
      <c r="P253" s="1">
        <f>Table1345678[[#This Row],[مبيعات محلية 14%]]*14%</f>
        <v>0</v>
      </c>
      <c r="Q253" s="1">
        <f>Table1345678[[#This Row],[مشتريات محلية 14%]]+Table1345678[[#This Row],[مشتريات معفية]]+Table1345678[[#This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7</v>
      </c>
      <c r="F254" s="1">
        <f>Table1345678[[#This Row],[مبيعات محلية 14%]]*14%</f>
        <v>0</v>
      </c>
      <c r="I254" s="1">
        <f>Table1345678[[#This Row],[مبيعات جدول 5% ]]*5%</f>
        <v>0</v>
      </c>
      <c r="K25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4" s="1">
        <f>Table1345678[[#This Row],[مبيعات محلية 14%]]*14%</f>
        <v>0</v>
      </c>
      <c r="P254" s="1">
        <f>Table1345678[[#This Row],[مبيعات محلية 14%]]*14%</f>
        <v>0</v>
      </c>
      <c r="Q254" s="1">
        <f>Table1345678[[#This Row],[مشتريات محلية 14%]]+Table1345678[[#This Row],[مشتريات معفية]]+Table1345678[[#This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7</v>
      </c>
      <c r="F255" s="1">
        <f>Table1345678[[#This Row],[مبيعات محلية 14%]]*14%</f>
        <v>0</v>
      </c>
      <c r="I255" s="1">
        <f>Table1345678[[#This Row],[مبيعات جدول 5% ]]*5%</f>
        <v>0</v>
      </c>
      <c r="K25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5" s="1">
        <f>Table1345678[[#This Row],[مبيعات محلية 14%]]*14%</f>
        <v>0</v>
      </c>
      <c r="P255" s="1">
        <f>Table1345678[[#This Row],[مبيعات محلية 14%]]*14%</f>
        <v>0</v>
      </c>
      <c r="Q255" s="1">
        <f>Table1345678[[#This Row],[مشتريات محلية 14%]]+Table1345678[[#This Row],[مشتريات معفية]]+Table1345678[[#This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7</v>
      </c>
      <c r="F256" s="1">
        <f>Table1345678[[#This Row],[مبيعات محلية 14%]]*14%</f>
        <v>0</v>
      </c>
      <c r="I256" s="1">
        <f>Table1345678[[#This Row],[مبيعات جدول 5% ]]*5%</f>
        <v>0</v>
      </c>
      <c r="K25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6" s="1">
        <f>Table1345678[[#This Row],[مبيعات محلية 14%]]*14%</f>
        <v>0</v>
      </c>
      <c r="P256" s="1">
        <f>Table1345678[[#This Row],[مبيعات محلية 14%]]*14%</f>
        <v>0</v>
      </c>
      <c r="Q256" s="1">
        <f>Table1345678[[#This Row],[مشتريات محلية 14%]]+Table1345678[[#This Row],[مشتريات معفية]]+Table1345678[[#This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7</v>
      </c>
      <c r="F257" s="1">
        <f>Table1345678[[#This Row],[مبيعات محلية 14%]]*14%</f>
        <v>0</v>
      </c>
      <c r="I257" s="1">
        <f>Table1345678[[#This Row],[مبيعات جدول 5% ]]*5%</f>
        <v>0</v>
      </c>
      <c r="K25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7" s="1">
        <f>Table1345678[[#This Row],[مبيعات محلية 14%]]*14%</f>
        <v>0</v>
      </c>
      <c r="P257" s="1">
        <f>Table1345678[[#This Row],[مبيعات محلية 14%]]*14%</f>
        <v>0</v>
      </c>
      <c r="Q257" s="1">
        <f>Table1345678[[#This Row],[مشتريات محلية 14%]]+Table1345678[[#This Row],[مشتريات معفية]]+Table1345678[[#This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7</v>
      </c>
      <c r="F258" s="1">
        <f>Table1345678[[#This Row],[مبيعات محلية 14%]]*14%</f>
        <v>0</v>
      </c>
      <c r="I258" s="1">
        <f>Table1345678[[#This Row],[مبيعات جدول 5% ]]*5%</f>
        <v>0</v>
      </c>
      <c r="K25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8" s="1">
        <f>Table1345678[[#This Row],[مبيعات محلية 14%]]*14%</f>
        <v>0</v>
      </c>
      <c r="P258" s="1">
        <f>Table1345678[[#This Row],[مبيعات محلية 14%]]*14%</f>
        <v>0</v>
      </c>
      <c r="Q258" s="1">
        <f>Table1345678[[#This Row],[مشتريات محلية 14%]]+Table1345678[[#This Row],[مشتريات معفية]]+Table1345678[[#This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7</v>
      </c>
      <c r="F259" s="1">
        <f>Table1345678[[#This Row],[مبيعات محلية 14%]]*14%</f>
        <v>0</v>
      </c>
      <c r="I259" s="1">
        <f>Table1345678[[#This Row],[مبيعات جدول 5% ]]*5%</f>
        <v>0</v>
      </c>
      <c r="K25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59" s="1">
        <f>Table1345678[[#This Row],[مبيعات محلية 14%]]*14%</f>
        <v>0</v>
      </c>
      <c r="P259" s="1">
        <f>Table1345678[[#This Row],[مبيعات محلية 14%]]*14%</f>
        <v>0</v>
      </c>
      <c r="Q259" s="1">
        <f>Table1345678[[#This Row],[مشتريات محلية 14%]]+Table1345678[[#This Row],[مشتريات معفية]]+Table1345678[[#This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7</v>
      </c>
      <c r="F260" s="1">
        <f>Table1345678[[#This Row],[مبيعات محلية 14%]]*14%</f>
        <v>0</v>
      </c>
      <c r="I260" s="1">
        <f>Table1345678[[#This Row],[مبيعات جدول 5% ]]*5%</f>
        <v>0</v>
      </c>
      <c r="K26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0" s="1">
        <f>Table1345678[[#This Row],[مبيعات محلية 14%]]*14%</f>
        <v>0</v>
      </c>
      <c r="P260" s="1">
        <f>Table1345678[[#This Row],[مبيعات محلية 14%]]*14%</f>
        <v>0</v>
      </c>
      <c r="Q260" s="1">
        <f>Table1345678[[#This Row],[مشتريات محلية 14%]]+Table1345678[[#This Row],[مشتريات معفية]]+Table1345678[[#This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7</v>
      </c>
      <c r="F261" s="1">
        <f>Table1345678[[#This Row],[مبيعات محلية 14%]]*14%</f>
        <v>0</v>
      </c>
      <c r="I261" s="1">
        <f>Table1345678[[#This Row],[مبيعات جدول 5% ]]*5%</f>
        <v>0</v>
      </c>
      <c r="K26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1" s="1">
        <f>Table1345678[[#This Row],[مبيعات محلية 14%]]*14%</f>
        <v>0</v>
      </c>
      <c r="P261" s="1">
        <f>Table1345678[[#This Row],[مبيعات محلية 14%]]*14%</f>
        <v>0</v>
      </c>
      <c r="Q261" s="1">
        <f>Table1345678[[#This Row],[مشتريات محلية 14%]]+Table1345678[[#This Row],[مشتريات معفية]]+Table1345678[[#This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7</v>
      </c>
      <c r="F262" s="1">
        <f>Table1345678[[#This Row],[مبيعات محلية 14%]]*14%</f>
        <v>0</v>
      </c>
      <c r="I262" s="1">
        <f>Table1345678[[#This Row],[مبيعات جدول 5% ]]*5%</f>
        <v>0</v>
      </c>
      <c r="K26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2" s="1">
        <f>Table1345678[[#This Row],[مبيعات محلية 14%]]*14%</f>
        <v>0</v>
      </c>
      <c r="P262" s="1">
        <f>Table1345678[[#This Row],[مبيعات محلية 14%]]*14%</f>
        <v>0</v>
      </c>
      <c r="Q262" s="1">
        <f>Table1345678[[#This Row],[مشتريات محلية 14%]]+Table1345678[[#This Row],[مشتريات معفية]]+Table1345678[[#This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7</v>
      </c>
      <c r="F263" s="1">
        <f>Table1345678[[#This Row],[مبيعات محلية 14%]]*14%</f>
        <v>0</v>
      </c>
      <c r="I263" s="1">
        <f>Table1345678[[#This Row],[مبيعات جدول 5% ]]*5%</f>
        <v>0</v>
      </c>
      <c r="K263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3" s="1">
        <f>Table1345678[[#This Row],[مبيعات محلية 14%]]*14%</f>
        <v>0</v>
      </c>
      <c r="P263" s="1">
        <f>Table1345678[[#This Row],[مبيعات محلية 14%]]*14%</f>
        <v>0</v>
      </c>
      <c r="Q263" s="1">
        <f>Table1345678[[#This Row],[مشتريات محلية 14%]]+Table1345678[[#This Row],[مشتريات معفية]]+Table1345678[[#This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7</v>
      </c>
      <c r="F264" s="1">
        <f>Table1345678[[#This Row],[مبيعات محلية 14%]]*14%</f>
        <v>0</v>
      </c>
      <c r="I264" s="1">
        <f>Table1345678[[#This Row],[مبيعات جدول 5% ]]*5%</f>
        <v>0</v>
      </c>
      <c r="K264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4" s="1">
        <f>Table1345678[[#This Row],[مبيعات محلية 14%]]*14%</f>
        <v>0</v>
      </c>
      <c r="P264" s="1">
        <f>Table1345678[[#This Row],[مبيعات محلية 14%]]*14%</f>
        <v>0</v>
      </c>
      <c r="Q264" s="1">
        <f>Table1345678[[#This Row],[مشتريات محلية 14%]]+Table1345678[[#This Row],[مشتريات معفية]]+Table1345678[[#This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7</v>
      </c>
      <c r="F265" s="1">
        <f>Table1345678[[#This Row],[مبيعات محلية 14%]]*14%</f>
        <v>0</v>
      </c>
      <c r="I265" s="1">
        <f>Table1345678[[#This Row],[مبيعات جدول 5% ]]*5%</f>
        <v>0</v>
      </c>
      <c r="K265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5" s="1">
        <f>Table1345678[[#This Row],[مبيعات محلية 14%]]*14%</f>
        <v>0</v>
      </c>
      <c r="P265" s="1">
        <f>Table1345678[[#This Row],[مبيعات محلية 14%]]*14%</f>
        <v>0</v>
      </c>
      <c r="Q265" s="1">
        <f>Table1345678[[#This Row],[مشتريات محلية 14%]]+Table1345678[[#This Row],[مشتريات معفية]]+Table1345678[[#This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7</v>
      </c>
      <c r="F266" s="1">
        <f>Table1345678[[#This Row],[مبيعات محلية 14%]]*14%</f>
        <v>0</v>
      </c>
      <c r="I266" s="1">
        <f>Table1345678[[#This Row],[مبيعات جدول 5% ]]*5%</f>
        <v>0</v>
      </c>
      <c r="K266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6" s="1">
        <f>Table1345678[[#This Row],[مبيعات محلية 14%]]*14%</f>
        <v>0</v>
      </c>
      <c r="P266" s="1">
        <f>Table1345678[[#This Row],[مبيعات محلية 14%]]*14%</f>
        <v>0</v>
      </c>
      <c r="Q266" s="1">
        <f>Table1345678[[#This Row],[مشتريات محلية 14%]]+Table1345678[[#This Row],[مشتريات معفية]]+Table1345678[[#This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7</v>
      </c>
      <c r="F267" s="1">
        <f>Table1345678[[#This Row],[مبيعات محلية 14%]]*14%</f>
        <v>0</v>
      </c>
      <c r="I267" s="1">
        <f>Table1345678[[#This Row],[مبيعات جدول 5% ]]*5%</f>
        <v>0</v>
      </c>
      <c r="K267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7" s="1">
        <f>Table1345678[[#This Row],[مبيعات محلية 14%]]*14%</f>
        <v>0</v>
      </c>
      <c r="P267" s="1">
        <f>Table1345678[[#This Row],[مبيعات محلية 14%]]*14%</f>
        <v>0</v>
      </c>
      <c r="Q267" s="1">
        <f>Table1345678[[#This Row],[مشتريات محلية 14%]]+Table1345678[[#This Row],[مشتريات معفية]]+Table1345678[[#This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7</v>
      </c>
      <c r="F268" s="1">
        <f>Table1345678[[#This Row],[مبيعات محلية 14%]]*14%</f>
        <v>0</v>
      </c>
      <c r="I268" s="1">
        <f>Table1345678[[#This Row],[مبيعات جدول 5% ]]*5%</f>
        <v>0</v>
      </c>
      <c r="K268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8" s="1">
        <f>Table1345678[[#This Row],[مبيعات محلية 14%]]*14%</f>
        <v>0</v>
      </c>
      <c r="P268" s="1">
        <f>Table1345678[[#This Row],[مبيعات محلية 14%]]*14%</f>
        <v>0</v>
      </c>
      <c r="Q268" s="1">
        <f>Table1345678[[#This Row],[مشتريات محلية 14%]]+Table1345678[[#This Row],[مشتريات معفية]]+Table1345678[[#This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7</v>
      </c>
      <c r="F269" s="1">
        <f>Table1345678[[#This Row],[مبيعات محلية 14%]]*14%</f>
        <v>0</v>
      </c>
      <c r="I269" s="1">
        <f>Table1345678[[#This Row],[مبيعات جدول 5% ]]*5%</f>
        <v>0</v>
      </c>
      <c r="K269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69" s="1">
        <f>Table1345678[[#This Row],[مبيعات محلية 14%]]*14%</f>
        <v>0</v>
      </c>
      <c r="P269" s="1">
        <f>Table1345678[[#This Row],[مبيعات محلية 14%]]*14%</f>
        <v>0</v>
      </c>
      <c r="Q269" s="1">
        <f>Table1345678[[#This Row],[مشتريات محلية 14%]]+Table1345678[[#This Row],[مشتريات معفية]]+Table1345678[[#This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7</v>
      </c>
      <c r="F270" s="1">
        <f>Table1345678[[#This Row],[مبيعات محلية 14%]]*14%</f>
        <v>0</v>
      </c>
      <c r="I270" s="1">
        <f>Table1345678[[#This Row],[مبيعات جدول 5% ]]*5%</f>
        <v>0</v>
      </c>
      <c r="K270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70" s="1">
        <f>Table1345678[[#This Row],[مبيعات محلية 14%]]*14%</f>
        <v>0</v>
      </c>
      <c r="P270" s="1">
        <f>Table1345678[[#This Row],[مبيعات محلية 14%]]*14%</f>
        <v>0</v>
      </c>
      <c r="Q270" s="1">
        <f>Table1345678[[#This Row],[مشتريات محلية 14%]]+Table1345678[[#This Row],[مشتريات معفية]]+Table1345678[[#This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7</v>
      </c>
      <c r="F271" s="1">
        <f>Table1345678[[#This Row],[مبيعات محلية 14%]]*14%</f>
        <v>0</v>
      </c>
      <c r="I271" s="1">
        <f>Table1345678[[#This Row],[مبيعات جدول 5% ]]*5%</f>
        <v>0</v>
      </c>
      <c r="K271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71" s="1">
        <f>Table1345678[[#This Row],[مبيعات محلية 14%]]*14%</f>
        <v>0</v>
      </c>
      <c r="P271" s="1">
        <f>Table1345678[[#This Row],[مبيعات محلية 14%]]*14%</f>
        <v>0</v>
      </c>
      <c r="Q271" s="1">
        <f>Table1345678[[#This Row],[مشتريات محلية 14%]]+Table1345678[[#This Row],[مشتريات معفية]]+Table1345678[[#This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7</v>
      </c>
      <c r="F272" s="1">
        <f>Table1345678[[#This Row],[مبيعات محلية 14%]]*14%</f>
        <v>0</v>
      </c>
      <c r="I272" s="1">
        <f>Table1345678[[#This Row],[مبيعات جدول 5% ]]*5%</f>
        <v>0</v>
      </c>
      <c r="K272" s="1">
        <f>Table1345678[[#This Row],[مبيعات محلية 14%]]+Table1345678[[#This Row],[مبيعات معفية]]+Table1345678[[#This Row],[مبيعات جدول 5% ]]+Table1345678[[#This Row],[مبيعات تصدير]]</f>
        <v>0</v>
      </c>
      <c r="M272" s="1">
        <f>Table1345678[[#This Row],[مبيعات محلية 14%]]*14%</f>
        <v>0</v>
      </c>
      <c r="P272" s="1">
        <f>Table1345678[[#This Row],[مبيعات محلية 14%]]*14%</f>
        <v>0</v>
      </c>
      <c r="Q272" s="1">
        <f>Table1345678[[#This Row],[مشتريات محلية 14%]]+Table1345678[[#This Row],[مشتريات معفية]]+Table1345678[[#This Row],[مشتريات استيراد]]</f>
        <v>0</v>
      </c>
      <c r="R272" s="4"/>
    </row>
  </sheetData>
  <dataValidations count="3">
    <dataValidation type="list" allowBlank="1" showInputMessage="1" showErrorMessage="1" sqref="B6:B272" xr:uid="{0AA4B243-A708-49AE-B711-D660CD12665C}">
      <formula1>$AL$5:$AL$16</formula1>
    </dataValidation>
    <dataValidation type="list" allowBlank="1" showInputMessage="1" showErrorMessage="1" sqref="D6:D272" xr:uid="{89D3B47E-163A-4FC9-AE42-577A62CB3C3E}">
      <formula1>$AO$5:$AO$12</formula1>
    </dataValidation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DA8D639A-4004-4DA3-ACE6-E00714A1C127}"/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8147-2166-4CC4-A386-2E4AE1B31E7F}">
  <dimension ref="A5:AO272"/>
  <sheetViews>
    <sheetView rightToLeft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24.75" customHeight="1" x14ac:dyDescent="0.25"/>
  <cols>
    <col min="1" max="1" width="6.5703125" style="1" customWidth="1"/>
    <col min="2" max="2" width="10.85546875" style="1" customWidth="1"/>
    <col min="3" max="3" width="29.28515625" style="1" customWidth="1"/>
    <col min="4" max="4" width="17.140625" style="1" customWidth="1"/>
    <col min="5" max="5" width="18.5703125" style="1" customWidth="1"/>
    <col min="6" max="6" width="21.28515625" style="1" customWidth="1"/>
    <col min="7" max="7" width="16" style="1" customWidth="1"/>
    <col min="8" max="8" width="19.5703125" style="1" customWidth="1"/>
    <col min="9" max="9" width="21.5703125" style="1" customWidth="1"/>
    <col min="10" max="10" width="16.5703125" style="1" customWidth="1"/>
    <col min="11" max="11" width="17.140625" style="1" customWidth="1"/>
    <col min="12" max="12" width="19.5703125" style="1" customWidth="1"/>
    <col min="13" max="13" width="28.28515625" style="1" customWidth="1"/>
    <col min="14" max="14" width="16.42578125" style="1" customWidth="1"/>
    <col min="15" max="15" width="18.28515625" style="1" customWidth="1"/>
    <col min="16" max="16" width="23" style="1" customWidth="1"/>
    <col min="17" max="17" width="20.7109375" style="1" customWidth="1"/>
    <col min="18" max="18" width="21.140625" style="1" customWidth="1"/>
    <col min="19" max="40" width="9.140625" style="1"/>
    <col min="41" max="41" width="14.42578125" style="1" bestFit="1" customWidth="1"/>
    <col min="42" max="16384" width="9.140625" style="1"/>
  </cols>
  <sheetData>
    <row r="5" spans="1:41" ht="24.75" customHeight="1" x14ac:dyDescent="0.25">
      <c r="A5" s="1" t="s">
        <v>3</v>
      </c>
      <c r="B5" s="1" t="s">
        <v>1</v>
      </c>
      <c r="C5" s="1" t="s">
        <v>0</v>
      </c>
      <c r="D5" s="1" t="s">
        <v>14</v>
      </c>
      <c r="E5" s="1" t="s">
        <v>22</v>
      </c>
      <c r="F5" s="1" t="s">
        <v>23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25</v>
      </c>
      <c r="M5" s="1" t="s">
        <v>24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AL5" s="1">
        <v>1</v>
      </c>
      <c r="AO5" s="1" t="s">
        <v>15</v>
      </c>
    </row>
    <row r="6" spans="1:41" ht="24.75" customHeight="1" x14ac:dyDescent="0.25">
      <c r="A6" s="1">
        <v>1</v>
      </c>
      <c r="B6" s="1">
        <v>8</v>
      </c>
      <c r="F6" s="1">
        <f>Table13456789[[#This Row],[مبيعات محلية 14%]]*14%</f>
        <v>0</v>
      </c>
      <c r="I6" s="1">
        <f>Table13456789[[#This Row],[مبيعات جدول 5% ]]*5%</f>
        <v>0</v>
      </c>
      <c r="K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" s="1">
        <f>Table13456789[[#This Row],[مبيعات محلية 14%]]*14%</f>
        <v>0</v>
      </c>
      <c r="P6" s="1">
        <f>Table13456789[[#This Row],[مبيعات محلية 14%]]*14%</f>
        <v>0</v>
      </c>
      <c r="Q6" s="1">
        <f>Table13456789[[#This Row],[مشتريات محلية 14%]]+Table13456789[[#This Row],[مشتريات معفية]]+Table13456789[[#This Row],[مشتريات استيراد]]</f>
        <v>0</v>
      </c>
      <c r="R6" s="4"/>
      <c r="AL6" s="1">
        <v>2</v>
      </c>
      <c r="AO6" s="1" t="s">
        <v>16</v>
      </c>
    </row>
    <row r="7" spans="1:41" ht="24.75" customHeight="1" x14ac:dyDescent="0.25">
      <c r="A7" s="1">
        <v>2</v>
      </c>
      <c r="B7" s="1">
        <v>8</v>
      </c>
      <c r="F7" s="1">
        <f>Table13456789[[#This Row],[مبيعات محلية 14%]]*14%</f>
        <v>0</v>
      </c>
      <c r="I7" s="1">
        <f>Table13456789[[#This Row],[مبيعات جدول 5% ]]*5%</f>
        <v>0</v>
      </c>
      <c r="K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" s="1">
        <f>Table13456789[[#This Row],[مبيعات محلية 14%]]*14%</f>
        <v>0</v>
      </c>
      <c r="P7" s="1">
        <f>Table13456789[[#This Row],[مبيعات محلية 14%]]*14%</f>
        <v>0</v>
      </c>
      <c r="Q7" s="1">
        <f>Table13456789[[#This Row],[مشتريات محلية 14%]]+Table13456789[[#This Row],[مشتريات معفية]]+Table13456789[[#This Row],[مشتريات استيراد]]</f>
        <v>0</v>
      </c>
      <c r="R7" s="4"/>
      <c r="AL7" s="1">
        <v>3</v>
      </c>
      <c r="AO7" s="1" t="s">
        <v>17</v>
      </c>
    </row>
    <row r="8" spans="1:41" ht="24.75" customHeight="1" x14ac:dyDescent="0.25">
      <c r="A8" s="1">
        <v>3</v>
      </c>
      <c r="B8" s="1">
        <v>8</v>
      </c>
      <c r="F8" s="1">
        <f>Table13456789[[#This Row],[مبيعات محلية 14%]]*14%</f>
        <v>0</v>
      </c>
      <c r="I8" s="1">
        <f>Table13456789[[#This Row],[مبيعات جدول 5% ]]*5%</f>
        <v>0</v>
      </c>
      <c r="K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" s="1">
        <f>Table13456789[[#This Row],[مبيعات محلية 14%]]*14%</f>
        <v>0</v>
      </c>
      <c r="P8" s="1">
        <f>Table13456789[[#This Row],[مبيعات محلية 14%]]*14%</f>
        <v>0</v>
      </c>
      <c r="Q8" s="1">
        <f>Table13456789[[#This Row],[مشتريات محلية 14%]]+Table13456789[[#This Row],[مشتريات معفية]]+Table13456789[[#This Row],[مشتريات استيراد]]</f>
        <v>0</v>
      </c>
      <c r="R8" s="4"/>
      <c r="AL8" s="1">
        <v>4</v>
      </c>
      <c r="AO8" s="1" t="s">
        <v>18</v>
      </c>
    </row>
    <row r="9" spans="1:41" ht="24.75" customHeight="1" x14ac:dyDescent="0.25">
      <c r="A9" s="1">
        <v>4</v>
      </c>
      <c r="B9" s="1">
        <v>8</v>
      </c>
      <c r="F9" s="1">
        <f>Table13456789[[#This Row],[مبيعات محلية 14%]]*14%</f>
        <v>0</v>
      </c>
      <c r="I9" s="1">
        <f>Table13456789[[#This Row],[مبيعات جدول 5% ]]*5%</f>
        <v>0</v>
      </c>
      <c r="K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" s="1">
        <f>Table13456789[[#This Row],[مبيعات محلية 14%]]*14%</f>
        <v>0</v>
      </c>
      <c r="P9" s="1">
        <f>Table13456789[[#This Row],[مبيعات محلية 14%]]*14%</f>
        <v>0</v>
      </c>
      <c r="Q9" s="1">
        <f>Table13456789[[#This Row],[مشتريات محلية 14%]]+Table13456789[[#This Row],[مشتريات معفية]]+Table13456789[[#This Row],[مشتريات استيراد]]</f>
        <v>0</v>
      </c>
      <c r="R9" s="4"/>
      <c r="AL9" s="1">
        <v>5</v>
      </c>
      <c r="AO9" s="1" t="s">
        <v>19</v>
      </c>
    </row>
    <row r="10" spans="1:41" ht="24.75" customHeight="1" x14ac:dyDescent="0.25">
      <c r="A10" s="1">
        <v>5</v>
      </c>
      <c r="B10" s="1">
        <v>8</v>
      </c>
      <c r="F10" s="1">
        <f>Table13456789[[#This Row],[مبيعات محلية 14%]]*14%</f>
        <v>0</v>
      </c>
      <c r="I10" s="1">
        <f>Table13456789[[#This Row],[مبيعات جدول 5% ]]*5%</f>
        <v>0</v>
      </c>
      <c r="K1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" s="1">
        <f>Table13456789[[#This Row],[مبيعات محلية 14%]]*14%</f>
        <v>0</v>
      </c>
      <c r="P10" s="1">
        <f>Table13456789[[#This Row],[مبيعات محلية 14%]]*14%</f>
        <v>0</v>
      </c>
      <c r="Q10" s="1">
        <f>Table13456789[[#This Row],[مشتريات محلية 14%]]+Table13456789[[#This Row],[مشتريات معفية]]+Table13456789[[#This Row],[مشتريات استيراد]]</f>
        <v>0</v>
      </c>
      <c r="R10" s="4"/>
      <c r="AL10" s="1">
        <v>6</v>
      </c>
      <c r="AO10" s="1" t="s">
        <v>20</v>
      </c>
    </row>
    <row r="11" spans="1:41" ht="24.75" customHeight="1" x14ac:dyDescent="0.25">
      <c r="A11" s="1">
        <v>6</v>
      </c>
      <c r="B11" s="1">
        <v>8</v>
      </c>
      <c r="F11" s="1">
        <f>Table13456789[[#This Row],[مبيعات محلية 14%]]*14%</f>
        <v>0</v>
      </c>
      <c r="I11" s="1">
        <f>Table13456789[[#This Row],[مبيعات جدول 5% ]]*5%</f>
        <v>0</v>
      </c>
      <c r="K1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" s="1">
        <f>Table13456789[[#This Row],[مبيعات محلية 14%]]*14%</f>
        <v>0</v>
      </c>
      <c r="P11" s="1">
        <f>Table13456789[[#This Row],[مبيعات محلية 14%]]*14%</f>
        <v>0</v>
      </c>
      <c r="Q11" s="1">
        <f>Table13456789[[#This Row],[مشتريات محلية 14%]]+Table13456789[[#This Row],[مشتريات معفية]]+Table13456789[[#This Row],[مشتريات استيراد]]</f>
        <v>0</v>
      </c>
      <c r="R11" s="4"/>
      <c r="AL11" s="1">
        <v>7</v>
      </c>
      <c r="AO11" s="1" t="s">
        <v>21</v>
      </c>
    </row>
    <row r="12" spans="1:41" ht="24.75" customHeight="1" x14ac:dyDescent="0.25">
      <c r="A12" s="1">
        <v>7</v>
      </c>
      <c r="B12" s="1">
        <v>8</v>
      </c>
      <c r="F12" s="1">
        <f>Table13456789[[#This Row],[مبيعات محلية 14%]]*14%</f>
        <v>0</v>
      </c>
      <c r="I12" s="1">
        <f>Table13456789[[#This Row],[مبيعات جدول 5% ]]*5%</f>
        <v>0</v>
      </c>
      <c r="K1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" s="1">
        <f>Table13456789[[#This Row],[مبيعات محلية 14%]]*14%</f>
        <v>0</v>
      </c>
      <c r="P12" s="1">
        <f>Table13456789[[#This Row],[مبيعات محلية 14%]]*14%</f>
        <v>0</v>
      </c>
      <c r="Q12" s="1">
        <f>Table13456789[[#This Row],[مشتريات محلية 14%]]+Table13456789[[#This Row],[مشتريات معفية]]+Table13456789[[#This Row],[مشتريات استيراد]]</f>
        <v>0</v>
      </c>
      <c r="R12" s="4"/>
      <c r="AL12" s="1">
        <v>8</v>
      </c>
      <c r="AO12" s="3">
        <v>0.05</v>
      </c>
    </row>
    <row r="13" spans="1:41" ht="24.75" customHeight="1" x14ac:dyDescent="0.25">
      <c r="A13" s="1">
        <v>8</v>
      </c>
      <c r="B13" s="1">
        <v>8</v>
      </c>
      <c r="F13" s="1">
        <f>Table13456789[[#This Row],[مبيعات محلية 14%]]*14%</f>
        <v>0</v>
      </c>
      <c r="I13" s="1">
        <f>Table13456789[[#This Row],[مبيعات جدول 5% ]]*5%</f>
        <v>0</v>
      </c>
      <c r="K1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" s="1">
        <f>Table13456789[[#This Row],[مبيعات محلية 14%]]*14%</f>
        <v>0</v>
      </c>
      <c r="P13" s="1">
        <f>Table13456789[[#This Row],[مبيعات محلية 14%]]*14%</f>
        <v>0</v>
      </c>
      <c r="Q13" s="1">
        <f>Table13456789[[#This Row],[مشتريات محلية 14%]]+Table13456789[[#This Row],[مشتريات معفية]]+Table13456789[[#This Row],[مشتريات استيراد]]</f>
        <v>0</v>
      </c>
      <c r="R13" s="4"/>
      <c r="AL13" s="1">
        <v>9</v>
      </c>
    </row>
    <row r="14" spans="1:41" ht="24.75" customHeight="1" x14ac:dyDescent="0.25">
      <c r="A14" s="1">
        <v>9</v>
      </c>
      <c r="B14" s="1">
        <v>8</v>
      </c>
      <c r="F14" s="1">
        <f>Table13456789[[#This Row],[مبيعات محلية 14%]]*14%</f>
        <v>0</v>
      </c>
      <c r="I14" s="1">
        <f>Table13456789[[#This Row],[مبيعات جدول 5% ]]*5%</f>
        <v>0</v>
      </c>
      <c r="K1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" s="1">
        <f>Table13456789[[#This Row],[مبيعات محلية 14%]]*14%</f>
        <v>0</v>
      </c>
      <c r="P14" s="1">
        <f>Table13456789[[#This Row],[مبيعات محلية 14%]]*14%</f>
        <v>0</v>
      </c>
      <c r="Q14" s="1">
        <f>Table13456789[[#This Row],[مشتريات محلية 14%]]+Table13456789[[#This Row],[مشتريات معفية]]+Table13456789[[#This Row],[مشتريات استيراد]]</f>
        <v>0</v>
      </c>
      <c r="R14" s="4"/>
      <c r="AL14" s="1">
        <v>10</v>
      </c>
    </row>
    <row r="15" spans="1:41" ht="24.75" customHeight="1" x14ac:dyDescent="0.25">
      <c r="A15" s="1">
        <v>10</v>
      </c>
      <c r="B15" s="1">
        <v>8</v>
      </c>
      <c r="F15" s="1">
        <f>Table13456789[[#This Row],[مبيعات محلية 14%]]*14%</f>
        <v>0</v>
      </c>
      <c r="I15" s="1">
        <f>Table13456789[[#This Row],[مبيعات جدول 5% ]]*5%</f>
        <v>0</v>
      </c>
      <c r="K1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" s="1">
        <f>Table13456789[[#This Row],[مبيعات محلية 14%]]*14%</f>
        <v>0</v>
      </c>
      <c r="P15" s="1">
        <f>Table13456789[[#This Row],[مبيعات محلية 14%]]*14%</f>
        <v>0</v>
      </c>
      <c r="Q15" s="1">
        <f>Table13456789[[#This Row],[مشتريات محلية 14%]]+Table13456789[[#This Row],[مشتريات معفية]]+Table13456789[[#This Row],[مشتريات استيراد]]</f>
        <v>0</v>
      </c>
      <c r="R15" s="4"/>
      <c r="AL15" s="1">
        <v>11</v>
      </c>
    </row>
    <row r="16" spans="1:41" ht="24.75" customHeight="1" x14ac:dyDescent="0.25">
      <c r="A16" s="1">
        <v>11</v>
      </c>
      <c r="B16" s="1">
        <v>8</v>
      </c>
      <c r="F16" s="1">
        <f>Table13456789[[#This Row],[مبيعات محلية 14%]]*14%</f>
        <v>0</v>
      </c>
      <c r="I16" s="1">
        <f>Table13456789[[#This Row],[مبيعات جدول 5% ]]*5%</f>
        <v>0</v>
      </c>
      <c r="K1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" s="1">
        <f>Table13456789[[#This Row],[مبيعات محلية 14%]]*14%</f>
        <v>0</v>
      </c>
      <c r="P16" s="1">
        <f>Table13456789[[#This Row],[مبيعات محلية 14%]]*14%</f>
        <v>0</v>
      </c>
      <c r="Q16" s="1">
        <f>Table13456789[[#This Row],[مشتريات محلية 14%]]+Table13456789[[#This Row],[مشتريات معفية]]+Table13456789[[#This Row],[مشتريات استيراد]]</f>
        <v>0</v>
      </c>
      <c r="R16" s="4"/>
      <c r="AL16" s="1">
        <v>12</v>
      </c>
    </row>
    <row r="17" spans="1:18" ht="24.75" customHeight="1" x14ac:dyDescent="0.25">
      <c r="A17" s="1">
        <v>12</v>
      </c>
      <c r="B17" s="1">
        <v>8</v>
      </c>
      <c r="F17" s="1">
        <f>Table13456789[[#This Row],[مبيعات محلية 14%]]*14%</f>
        <v>0</v>
      </c>
      <c r="I17" s="1">
        <f>Table13456789[[#This Row],[مبيعات جدول 5% ]]*5%</f>
        <v>0</v>
      </c>
      <c r="K1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" s="1">
        <f>Table13456789[[#This Row],[مبيعات محلية 14%]]*14%</f>
        <v>0</v>
      </c>
      <c r="P17" s="1">
        <f>Table13456789[[#This Row],[مبيعات محلية 14%]]*14%</f>
        <v>0</v>
      </c>
      <c r="Q17" s="1">
        <f>Table13456789[[#This Row],[مشتريات محلية 14%]]+Table13456789[[#This Row],[مشتريات معفية]]+Table13456789[[#This Row],[مشتريات استيراد]]</f>
        <v>0</v>
      </c>
      <c r="R17" s="4"/>
    </row>
    <row r="18" spans="1:18" ht="24.75" customHeight="1" x14ac:dyDescent="0.25">
      <c r="A18" s="1">
        <v>13</v>
      </c>
      <c r="B18" s="1">
        <v>8</v>
      </c>
      <c r="F18" s="1">
        <f>Table13456789[[#This Row],[مبيعات محلية 14%]]*14%</f>
        <v>0</v>
      </c>
      <c r="I18" s="1">
        <f>Table13456789[[#This Row],[مبيعات جدول 5% ]]*5%</f>
        <v>0</v>
      </c>
      <c r="K1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" s="1">
        <f>Table13456789[[#This Row],[مبيعات محلية 14%]]*14%</f>
        <v>0</v>
      </c>
      <c r="P18" s="1">
        <f>Table13456789[[#This Row],[مبيعات محلية 14%]]*14%</f>
        <v>0</v>
      </c>
      <c r="Q18" s="1">
        <f>Table13456789[[#This Row],[مشتريات محلية 14%]]+Table13456789[[#This Row],[مشتريات معفية]]+Table13456789[[#This Row],[مشتريات استيراد]]</f>
        <v>0</v>
      </c>
      <c r="R18" s="4"/>
    </row>
    <row r="19" spans="1:18" ht="24.75" customHeight="1" x14ac:dyDescent="0.25">
      <c r="A19" s="1">
        <v>14</v>
      </c>
      <c r="B19" s="1">
        <v>8</v>
      </c>
      <c r="F19" s="1">
        <f>Table13456789[[#This Row],[مبيعات محلية 14%]]*14%</f>
        <v>0</v>
      </c>
      <c r="I19" s="1">
        <f>Table13456789[[#This Row],[مبيعات جدول 5% ]]*5%</f>
        <v>0</v>
      </c>
      <c r="K1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" s="1">
        <f>Table13456789[[#This Row],[مبيعات محلية 14%]]*14%</f>
        <v>0</v>
      </c>
      <c r="P19" s="1">
        <f>Table13456789[[#This Row],[مبيعات محلية 14%]]*14%</f>
        <v>0</v>
      </c>
      <c r="Q19" s="1">
        <f>Table13456789[[#This Row],[مشتريات محلية 14%]]+Table13456789[[#This Row],[مشتريات معفية]]+Table13456789[[#This Row],[مشتريات استيراد]]</f>
        <v>0</v>
      </c>
      <c r="R19" s="4"/>
    </row>
    <row r="20" spans="1:18" ht="24.75" customHeight="1" x14ac:dyDescent="0.25">
      <c r="A20" s="1">
        <v>15</v>
      </c>
      <c r="B20" s="1">
        <v>8</v>
      </c>
      <c r="F20" s="1">
        <f>Table13456789[[#This Row],[مبيعات محلية 14%]]*14%</f>
        <v>0</v>
      </c>
      <c r="I20" s="1">
        <f>Table13456789[[#This Row],[مبيعات جدول 5% ]]*5%</f>
        <v>0</v>
      </c>
      <c r="K2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" s="1">
        <f>Table13456789[[#This Row],[مبيعات محلية 14%]]*14%</f>
        <v>0</v>
      </c>
      <c r="P20" s="1">
        <f>Table13456789[[#This Row],[مبيعات محلية 14%]]*14%</f>
        <v>0</v>
      </c>
      <c r="Q20" s="1">
        <f>Table13456789[[#This Row],[مشتريات محلية 14%]]+Table13456789[[#This Row],[مشتريات معفية]]+Table13456789[[#This Row],[مشتريات استيراد]]</f>
        <v>0</v>
      </c>
      <c r="R20" s="4"/>
    </row>
    <row r="21" spans="1:18" ht="24.75" customHeight="1" x14ac:dyDescent="0.25">
      <c r="A21" s="1">
        <v>16</v>
      </c>
      <c r="B21" s="1">
        <v>8</v>
      </c>
      <c r="F21" s="1">
        <f>Table13456789[[#This Row],[مبيعات محلية 14%]]*14%</f>
        <v>0</v>
      </c>
      <c r="I21" s="1">
        <f>Table13456789[[#This Row],[مبيعات جدول 5% ]]*5%</f>
        <v>0</v>
      </c>
      <c r="K2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" s="1">
        <f>Table13456789[[#This Row],[مبيعات محلية 14%]]*14%</f>
        <v>0</v>
      </c>
      <c r="P21" s="1">
        <f>Table13456789[[#This Row],[مبيعات محلية 14%]]*14%</f>
        <v>0</v>
      </c>
      <c r="Q21" s="1">
        <f>Table13456789[[#This Row],[مشتريات محلية 14%]]+Table13456789[[#This Row],[مشتريات معفية]]+Table13456789[[#This Row],[مشتريات استيراد]]</f>
        <v>0</v>
      </c>
      <c r="R21" s="4"/>
    </row>
    <row r="22" spans="1:18" ht="24.75" customHeight="1" x14ac:dyDescent="0.25">
      <c r="A22" s="1">
        <v>17</v>
      </c>
      <c r="B22" s="1">
        <v>8</v>
      </c>
      <c r="F22" s="1">
        <f>Table13456789[[#This Row],[مبيعات محلية 14%]]*14%</f>
        <v>0</v>
      </c>
      <c r="I22" s="1">
        <f>Table13456789[[#This Row],[مبيعات جدول 5% ]]*5%</f>
        <v>0</v>
      </c>
      <c r="K2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" s="1">
        <f>Table13456789[[#This Row],[مبيعات محلية 14%]]*14%</f>
        <v>0</v>
      </c>
      <c r="P22" s="1">
        <f>Table13456789[[#This Row],[مبيعات محلية 14%]]*14%</f>
        <v>0</v>
      </c>
      <c r="Q22" s="1">
        <f>Table13456789[[#This Row],[مشتريات محلية 14%]]+Table13456789[[#This Row],[مشتريات معفية]]+Table13456789[[#This Row],[مشتريات استيراد]]</f>
        <v>0</v>
      </c>
      <c r="R22" s="4"/>
    </row>
    <row r="23" spans="1:18" ht="24.75" customHeight="1" x14ac:dyDescent="0.25">
      <c r="A23" s="1">
        <v>18</v>
      </c>
      <c r="B23" s="1">
        <v>8</v>
      </c>
      <c r="F23" s="1">
        <f>Table13456789[[#This Row],[مبيعات محلية 14%]]*14%</f>
        <v>0</v>
      </c>
      <c r="I23" s="1">
        <f>Table13456789[[#This Row],[مبيعات جدول 5% ]]*5%</f>
        <v>0</v>
      </c>
      <c r="K2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" s="1">
        <f>Table13456789[[#This Row],[مبيعات محلية 14%]]*14%</f>
        <v>0</v>
      </c>
      <c r="P23" s="1">
        <f>Table13456789[[#This Row],[مبيعات محلية 14%]]*14%</f>
        <v>0</v>
      </c>
      <c r="Q23" s="1">
        <f>Table13456789[[#This Row],[مشتريات محلية 14%]]+Table13456789[[#This Row],[مشتريات معفية]]+Table13456789[[#This Row],[مشتريات استيراد]]</f>
        <v>0</v>
      </c>
      <c r="R23" s="4"/>
    </row>
    <row r="24" spans="1:18" ht="24.75" customHeight="1" x14ac:dyDescent="0.25">
      <c r="A24" s="1">
        <v>19</v>
      </c>
      <c r="B24" s="1">
        <v>8</v>
      </c>
      <c r="F24" s="1">
        <f>Table13456789[[#This Row],[مبيعات محلية 14%]]*14%</f>
        <v>0</v>
      </c>
      <c r="I24" s="1">
        <f>Table13456789[[#This Row],[مبيعات جدول 5% ]]*5%</f>
        <v>0</v>
      </c>
      <c r="K2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" s="1">
        <f>Table13456789[[#This Row],[مبيعات محلية 14%]]*14%</f>
        <v>0</v>
      </c>
      <c r="P24" s="1">
        <f>Table13456789[[#This Row],[مبيعات محلية 14%]]*14%</f>
        <v>0</v>
      </c>
      <c r="Q24" s="1">
        <f>Table13456789[[#This Row],[مشتريات محلية 14%]]+Table13456789[[#This Row],[مشتريات معفية]]+Table13456789[[#This Row],[مشتريات استيراد]]</f>
        <v>0</v>
      </c>
      <c r="R24" s="4"/>
    </row>
    <row r="25" spans="1:18" ht="24.75" customHeight="1" x14ac:dyDescent="0.25">
      <c r="A25" s="1">
        <v>20</v>
      </c>
      <c r="B25" s="1">
        <v>8</v>
      </c>
      <c r="F25" s="1">
        <f>Table13456789[[#This Row],[مبيعات محلية 14%]]*14%</f>
        <v>0</v>
      </c>
      <c r="I25" s="1">
        <f>Table13456789[[#This Row],[مبيعات جدول 5% ]]*5%</f>
        <v>0</v>
      </c>
      <c r="K2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" s="1">
        <f>Table13456789[[#This Row],[مبيعات محلية 14%]]*14%</f>
        <v>0</v>
      </c>
      <c r="P25" s="1">
        <f>Table13456789[[#This Row],[مبيعات محلية 14%]]*14%</f>
        <v>0</v>
      </c>
      <c r="Q25" s="1">
        <f>Table13456789[[#This Row],[مشتريات محلية 14%]]+Table13456789[[#This Row],[مشتريات معفية]]+Table13456789[[#This Row],[مشتريات استيراد]]</f>
        <v>0</v>
      </c>
      <c r="R25" s="4"/>
    </row>
    <row r="26" spans="1:18" ht="24.75" customHeight="1" x14ac:dyDescent="0.25">
      <c r="A26" s="1">
        <v>21</v>
      </c>
      <c r="B26" s="1">
        <v>8</v>
      </c>
      <c r="F26" s="1">
        <f>Table13456789[[#This Row],[مبيعات محلية 14%]]*14%</f>
        <v>0</v>
      </c>
      <c r="I26" s="1">
        <f>Table13456789[[#This Row],[مبيعات جدول 5% ]]*5%</f>
        <v>0</v>
      </c>
      <c r="K2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" s="1">
        <f>Table13456789[[#This Row],[مبيعات محلية 14%]]*14%</f>
        <v>0</v>
      </c>
      <c r="P26" s="1">
        <f>Table13456789[[#This Row],[مبيعات محلية 14%]]*14%</f>
        <v>0</v>
      </c>
      <c r="Q26" s="1">
        <f>Table13456789[[#This Row],[مشتريات محلية 14%]]+Table13456789[[#This Row],[مشتريات معفية]]+Table13456789[[#This Row],[مشتريات استيراد]]</f>
        <v>0</v>
      </c>
      <c r="R26" s="4"/>
    </row>
    <row r="27" spans="1:18" ht="24.75" customHeight="1" x14ac:dyDescent="0.25">
      <c r="A27" s="1">
        <v>22</v>
      </c>
      <c r="B27" s="1">
        <v>8</v>
      </c>
      <c r="F27" s="1">
        <f>Table13456789[[#This Row],[مبيعات محلية 14%]]*14%</f>
        <v>0</v>
      </c>
      <c r="I27" s="1">
        <f>Table13456789[[#This Row],[مبيعات جدول 5% ]]*5%</f>
        <v>0</v>
      </c>
      <c r="K2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7" s="1">
        <f>Table13456789[[#This Row],[مبيعات محلية 14%]]*14%</f>
        <v>0</v>
      </c>
      <c r="P27" s="1">
        <f>Table13456789[[#This Row],[مبيعات محلية 14%]]*14%</f>
        <v>0</v>
      </c>
      <c r="Q27" s="1">
        <f>Table13456789[[#This Row],[مشتريات محلية 14%]]+Table13456789[[#This Row],[مشتريات معفية]]+Table13456789[[#This Row],[مشتريات استيراد]]</f>
        <v>0</v>
      </c>
      <c r="R27" s="4"/>
    </row>
    <row r="28" spans="1:18" ht="24.75" customHeight="1" x14ac:dyDescent="0.25">
      <c r="A28" s="1">
        <v>23</v>
      </c>
      <c r="B28" s="1">
        <v>8</v>
      </c>
      <c r="F28" s="1">
        <f>Table13456789[[#This Row],[مبيعات محلية 14%]]*14%</f>
        <v>0</v>
      </c>
      <c r="I28" s="1">
        <f>Table13456789[[#This Row],[مبيعات جدول 5% ]]*5%</f>
        <v>0</v>
      </c>
      <c r="K2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8" s="1">
        <f>Table13456789[[#This Row],[مبيعات محلية 14%]]*14%</f>
        <v>0</v>
      </c>
      <c r="P28" s="1">
        <f>Table13456789[[#This Row],[مبيعات محلية 14%]]*14%</f>
        <v>0</v>
      </c>
      <c r="Q28" s="1">
        <f>Table13456789[[#This Row],[مشتريات محلية 14%]]+Table13456789[[#This Row],[مشتريات معفية]]+Table13456789[[#This Row],[مشتريات استيراد]]</f>
        <v>0</v>
      </c>
      <c r="R28" s="4"/>
    </row>
    <row r="29" spans="1:18" ht="24.75" customHeight="1" x14ac:dyDescent="0.25">
      <c r="A29" s="1">
        <v>24</v>
      </c>
      <c r="B29" s="1">
        <v>8</v>
      </c>
      <c r="F29" s="1">
        <f>Table13456789[[#This Row],[مبيعات محلية 14%]]*14%</f>
        <v>0</v>
      </c>
      <c r="I29" s="1">
        <f>Table13456789[[#This Row],[مبيعات جدول 5% ]]*5%</f>
        <v>0</v>
      </c>
      <c r="K2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9" s="1">
        <f>Table13456789[[#This Row],[مبيعات محلية 14%]]*14%</f>
        <v>0</v>
      </c>
      <c r="P29" s="1">
        <f>Table13456789[[#This Row],[مبيعات محلية 14%]]*14%</f>
        <v>0</v>
      </c>
      <c r="Q29" s="1">
        <f>Table13456789[[#This Row],[مشتريات محلية 14%]]+Table13456789[[#This Row],[مشتريات معفية]]+Table13456789[[#This Row],[مشتريات استيراد]]</f>
        <v>0</v>
      </c>
      <c r="R29" s="4"/>
    </row>
    <row r="30" spans="1:18" ht="24.75" customHeight="1" x14ac:dyDescent="0.25">
      <c r="A30" s="1">
        <v>25</v>
      </c>
      <c r="B30" s="1">
        <v>8</v>
      </c>
      <c r="F30" s="1">
        <f>Table13456789[[#This Row],[مبيعات محلية 14%]]*14%</f>
        <v>0</v>
      </c>
      <c r="I30" s="1">
        <f>Table13456789[[#This Row],[مبيعات جدول 5% ]]*5%</f>
        <v>0</v>
      </c>
      <c r="K3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0" s="1">
        <f>Table13456789[[#This Row],[مبيعات محلية 14%]]*14%</f>
        <v>0</v>
      </c>
      <c r="P30" s="1">
        <f>Table13456789[[#This Row],[مبيعات محلية 14%]]*14%</f>
        <v>0</v>
      </c>
      <c r="Q30" s="1">
        <f>Table13456789[[#This Row],[مشتريات محلية 14%]]+Table13456789[[#This Row],[مشتريات معفية]]+Table13456789[[#This Row],[مشتريات استيراد]]</f>
        <v>0</v>
      </c>
      <c r="R30" s="4"/>
    </row>
    <row r="31" spans="1:18" ht="24.75" customHeight="1" x14ac:dyDescent="0.25">
      <c r="A31" s="1">
        <v>26</v>
      </c>
      <c r="B31" s="1">
        <v>8</v>
      </c>
      <c r="F31" s="1">
        <f>Table13456789[[#This Row],[مبيعات محلية 14%]]*14%</f>
        <v>0</v>
      </c>
      <c r="I31" s="1">
        <f>Table13456789[[#This Row],[مبيعات جدول 5% ]]*5%</f>
        <v>0</v>
      </c>
      <c r="K3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1" s="1">
        <f>Table13456789[[#This Row],[مبيعات محلية 14%]]*14%</f>
        <v>0</v>
      </c>
      <c r="P31" s="1">
        <f>Table13456789[[#This Row],[مبيعات محلية 14%]]*14%</f>
        <v>0</v>
      </c>
      <c r="Q31" s="1">
        <f>Table13456789[[#This Row],[مشتريات محلية 14%]]+Table13456789[[#This Row],[مشتريات معفية]]+Table13456789[[#This Row],[مشتريات استيراد]]</f>
        <v>0</v>
      </c>
      <c r="R31" s="4"/>
    </row>
    <row r="32" spans="1:18" ht="24.75" customHeight="1" x14ac:dyDescent="0.25">
      <c r="A32" s="1">
        <v>27</v>
      </c>
      <c r="B32" s="1">
        <v>8</v>
      </c>
      <c r="F32" s="1">
        <f>Table13456789[[#This Row],[مبيعات محلية 14%]]*14%</f>
        <v>0</v>
      </c>
      <c r="I32" s="1">
        <f>Table13456789[[#This Row],[مبيعات جدول 5% ]]*5%</f>
        <v>0</v>
      </c>
      <c r="K3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2" s="1">
        <f>Table13456789[[#This Row],[مبيعات محلية 14%]]*14%</f>
        <v>0</v>
      </c>
      <c r="P32" s="1">
        <f>Table13456789[[#This Row],[مبيعات محلية 14%]]*14%</f>
        <v>0</v>
      </c>
      <c r="Q32" s="1">
        <f>Table13456789[[#This Row],[مشتريات محلية 14%]]+Table13456789[[#This Row],[مشتريات معفية]]+Table13456789[[#This Row],[مشتريات استيراد]]</f>
        <v>0</v>
      </c>
      <c r="R32" s="4"/>
    </row>
    <row r="33" spans="1:18" ht="24.75" customHeight="1" x14ac:dyDescent="0.25">
      <c r="A33" s="1">
        <v>28</v>
      </c>
      <c r="B33" s="1">
        <v>8</v>
      </c>
      <c r="F33" s="1">
        <f>Table13456789[[#This Row],[مبيعات محلية 14%]]*14%</f>
        <v>0</v>
      </c>
      <c r="I33" s="1">
        <f>Table13456789[[#This Row],[مبيعات جدول 5% ]]*5%</f>
        <v>0</v>
      </c>
      <c r="K3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3" s="1">
        <f>Table13456789[[#This Row],[مبيعات محلية 14%]]*14%</f>
        <v>0</v>
      </c>
      <c r="P33" s="1">
        <f>Table13456789[[#This Row],[مبيعات محلية 14%]]*14%</f>
        <v>0</v>
      </c>
      <c r="Q33" s="1">
        <f>Table13456789[[#This Row],[مشتريات محلية 14%]]+Table13456789[[#This Row],[مشتريات معفية]]+Table13456789[[#This Row],[مشتريات استيراد]]</f>
        <v>0</v>
      </c>
      <c r="R33" s="4"/>
    </row>
    <row r="34" spans="1:18" ht="24.75" customHeight="1" x14ac:dyDescent="0.25">
      <c r="A34" s="1">
        <v>29</v>
      </c>
      <c r="B34" s="1">
        <v>8</v>
      </c>
      <c r="F34" s="1">
        <f>Table13456789[[#This Row],[مبيعات محلية 14%]]*14%</f>
        <v>0</v>
      </c>
      <c r="I34" s="1">
        <f>Table13456789[[#This Row],[مبيعات جدول 5% ]]*5%</f>
        <v>0</v>
      </c>
      <c r="K3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4" s="1">
        <f>Table13456789[[#This Row],[مبيعات محلية 14%]]*14%</f>
        <v>0</v>
      </c>
      <c r="P34" s="1">
        <f>Table13456789[[#This Row],[مبيعات محلية 14%]]*14%</f>
        <v>0</v>
      </c>
      <c r="Q34" s="1">
        <f>Table13456789[[#This Row],[مشتريات محلية 14%]]+Table13456789[[#This Row],[مشتريات معفية]]+Table13456789[[#This Row],[مشتريات استيراد]]</f>
        <v>0</v>
      </c>
      <c r="R34" s="4"/>
    </row>
    <row r="35" spans="1:18" ht="24.75" customHeight="1" x14ac:dyDescent="0.25">
      <c r="A35" s="1">
        <v>30</v>
      </c>
      <c r="B35" s="1">
        <v>8</v>
      </c>
      <c r="F35" s="1">
        <f>Table13456789[[#This Row],[مبيعات محلية 14%]]*14%</f>
        <v>0</v>
      </c>
      <c r="I35" s="1">
        <f>Table13456789[[#This Row],[مبيعات جدول 5% ]]*5%</f>
        <v>0</v>
      </c>
      <c r="K3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5" s="1">
        <f>Table13456789[[#This Row],[مبيعات محلية 14%]]*14%</f>
        <v>0</v>
      </c>
      <c r="P35" s="1">
        <f>Table13456789[[#This Row],[مبيعات محلية 14%]]*14%</f>
        <v>0</v>
      </c>
      <c r="Q35" s="1">
        <f>Table13456789[[#This Row],[مشتريات محلية 14%]]+Table13456789[[#This Row],[مشتريات معفية]]+Table13456789[[#This Row],[مشتريات استيراد]]</f>
        <v>0</v>
      </c>
      <c r="R35" s="4"/>
    </row>
    <row r="36" spans="1:18" ht="24.75" customHeight="1" x14ac:dyDescent="0.25">
      <c r="A36" s="1">
        <v>31</v>
      </c>
      <c r="B36" s="1">
        <v>8</v>
      </c>
      <c r="F36" s="1">
        <f>Table13456789[[#This Row],[مبيعات محلية 14%]]*14%</f>
        <v>0</v>
      </c>
      <c r="I36" s="1">
        <f>Table13456789[[#This Row],[مبيعات جدول 5% ]]*5%</f>
        <v>0</v>
      </c>
      <c r="K3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6" s="1">
        <f>Table13456789[[#This Row],[مبيعات محلية 14%]]*14%</f>
        <v>0</v>
      </c>
      <c r="P36" s="1">
        <f>Table13456789[[#This Row],[مبيعات محلية 14%]]*14%</f>
        <v>0</v>
      </c>
      <c r="Q36" s="1">
        <f>Table13456789[[#This Row],[مشتريات محلية 14%]]+Table13456789[[#This Row],[مشتريات معفية]]+Table13456789[[#This Row],[مشتريات استيراد]]</f>
        <v>0</v>
      </c>
      <c r="R36" s="4"/>
    </row>
    <row r="37" spans="1:18" ht="24.75" customHeight="1" x14ac:dyDescent="0.25">
      <c r="A37" s="1">
        <v>32</v>
      </c>
      <c r="B37" s="1">
        <v>8</v>
      </c>
      <c r="F37" s="1">
        <f>Table13456789[[#This Row],[مبيعات محلية 14%]]*14%</f>
        <v>0</v>
      </c>
      <c r="I37" s="1">
        <f>Table13456789[[#This Row],[مبيعات جدول 5% ]]*5%</f>
        <v>0</v>
      </c>
      <c r="K3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7" s="1">
        <f>Table13456789[[#This Row],[مبيعات محلية 14%]]*14%</f>
        <v>0</v>
      </c>
      <c r="P37" s="1">
        <f>Table13456789[[#This Row],[مبيعات محلية 14%]]*14%</f>
        <v>0</v>
      </c>
      <c r="Q37" s="1">
        <f>Table13456789[[#This Row],[مشتريات محلية 14%]]+Table13456789[[#This Row],[مشتريات معفية]]+Table13456789[[#This Row],[مشتريات استيراد]]</f>
        <v>0</v>
      </c>
      <c r="R37" s="4"/>
    </row>
    <row r="38" spans="1:18" ht="24.75" customHeight="1" x14ac:dyDescent="0.25">
      <c r="A38" s="1">
        <v>33</v>
      </c>
      <c r="B38" s="1">
        <v>8</v>
      </c>
      <c r="F38" s="1">
        <f>Table13456789[[#This Row],[مبيعات محلية 14%]]*14%</f>
        <v>0</v>
      </c>
      <c r="I38" s="1">
        <f>Table13456789[[#This Row],[مبيعات جدول 5% ]]*5%</f>
        <v>0</v>
      </c>
      <c r="K3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8" s="1">
        <f>Table13456789[[#This Row],[مبيعات محلية 14%]]*14%</f>
        <v>0</v>
      </c>
      <c r="P38" s="1">
        <f>Table13456789[[#This Row],[مبيعات محلية 14%]]*14%</f>
        <v>0</v>
      </c>
      <c r="Q38" s="1">
        <f>Table13456789[[#This Row],[مشتريات محلية 14%]]+Table13456789[[#This Row],[مشتريات معفية]]+Table13456789[[#This Row],[مشتريات استيراد]]</f>
        <v>0</v>
      </c>
      <c r="R38" s="4"/>
    </row>
    <row r="39" spans="1:18" ht="24.75" customHeight="1" x14ac:dyDescent="0.25">
      <c r="A39" s="1">
        <v>34</v>
      </c>
      <c r="B39" s="1">
        <v>8</v>
      </c>
      <c r="F39" s="1">
        <f>Table13456789[[#This Row],[مبيعات محلية 14%]]*14%</f>
        <v>0</v>
      </c>
      <c r="I39" s="1">
        <f>Table13456789[[#This Row],[مبيعات جدول 5% ]]*5%</f>
        <v>0</v>
      </c>
      <c r="K3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39" s="1">
        <f>Table13456789[[#This Row],[مبيعات محلية 14%]]*14%</f>
        <v>0</v>
      </c>
      <c r="P39" s="1">
        <f>Table13456789[[#This Row],[مبيعات محلية 14%]]*14%</f>
        <v>0</v>
      </c>
      <c r="Q39" s="1">
        <f>Table13456789[[#This Row],[مشتريات محلية 14%]]+Table13456789[[#This Row],[مشتريات معفية]]+Table13456789[[#This Row],[مشتريات استيراد]]</f>
        <v>0</v>
      </c>
      <c r="R39" s="4"/>
    </row>
    <row r="40" spans="1:18" ht="24.75" customHeight="1" x14ac:dyDescent="0.25">
      <c r="A40" s="1">
        <v>35</v>
      </c>
      <c r="B40" s="1">
        <v>8</v>
      </c>
      <c r="F40" s="1">
        <f>Table13456789[[#This Row],[مبيعات محلية 14%]]*14%</f>
        <v>0</v>
      </c>
      <c r="I40" s="1">
        <f>Table13456789[[#This Row],[مبيعات جدول 5% ]]*5%</f>
        <v>0</v>
      </c>
      <c r="K4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0" s="1">
        <f>Table13456789[[#This Row],[مبيعات محلية 14%]]*14%</f>
        <v>0</v>
      </c>
      <c r="P40" s="1">
        <f>Table13456789[[#This Row],[مبيعات محلية 14%]]*14%</f>
        <v>0</v>
      </c>
      <c r="Q40" s="1">
        <f>Table13456789[[#This Row],[مشتريات محلية 14%]]+Table13456789[[#This Row],[مشتريات معفية]]+Table13456789[[#This Row],[مشتريات استيراد]]</f>
        <v>0</v>
      </c>
      <c r="R40" s="4"/>
    </row>
    <row r="41" spans="1:18" ht="24.75" customHeight="1" x14ac:dyDescent="0.25">
      <c r="A41" s="1">
        <v>36</v>
      </c>
      <c r="B41" s="1">
        <v>8</v>
      </c>
      <c r="F41" s="1">
        <f>Table13456789[[#This Row],[مبيعات محلية 14%]]*14%</f>
        <v>0</v>
      </c>
      <c r="I41" s="1">
        <f>Table13456789[[#This Row],[مبيعات جدول 5% ]]*5%</f>
        <v>0</v>
      </c>
      <c r="K4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1" s="1">
        <f>Table13456789[[#This Row],[مبيعات محلية 14%]]*14%</f>
        <v>0</v>
      </c>
      <c r="P41" s="1">
        <f>Table13456789[[#This Row],[مبيعات محلية 14%]]*14%</f>
        <v>0</v>
      </c>
      <c r="Q41" s="1">
        <f>Table13456789[[#This Row],[مشتريات محلية 14%]]+Table13456789[[#This Row],[مشتريات معفية]]+Table13456789[[#This Row],[مشتريات استيراد]]</f>
        <v>0</v>
      </c>
      <c r="R41" s="4"/>
    </row>
    <row r="42" spans="1:18" ht="24.75" customHeight="1" x14ac:dyDescent="0.25">
      <c r="A42" s="1">
        <v>37</v>
      </c>
      <c r="B42" s="1">
        <v>8</v>
      </c>
      <c r="F42" s="1">
        <f>Table13456789[[#This Row],[مبيعات محلية 14%]]*14%</f>
        <v>0</v>
      </c>
      <c r="I42" s="1">
        <f>Table13456789[[#This Row],[مبيعات جدول 5% ]]*5%</f>
        <v>0</v>
      </c>
      <c r="K4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2" s="1">
        <f>Table13456789[[#This Row],[مبيعات محلية 14%]]*14%</f>
        <v>0</v>
      </c>
      <c r="P42" s="1">
        <f>Table13456789[[#This Row],[مبيعات محلية 14%]]*14%</f>
        <v>0</v>
      </c>
      <c r="Q42" s="1">
        <f>Table13456789[[#This Row],[مشتريات محلية 14%]]+Table13456789[[#This Row],[مشتريات معفية]]+Table13456789[[#This Row],[مشتريات استيراد]]</f>
        <v>0</v>
      </c>
      <c r="R42" s="4"/>
    </row>
    <row r="43" spans="1:18" ht="24.75" customHeight="1" x14ac:dyDescent="0.25">
      <c r="A43" s="1">
        <v>38</v>
      </c>
      <c r="B43" s="1">
        <v>8</v>
      </c>
      <c r="F43" s="1">
        <f>Table13456789[[#This Row],[مبيعات محلية 14%]]*14%</f>
        <v>0</v>
      </c>
      <c r="I43" s="1">
        <f>Table13456789[[#This Row],[مبيعات جدول 5% ]]*5%</f>
        <v>0</v>
      </c>
      <c r="K4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3" s="1">
        <f>Table13456789[[#This Row],[مبيعات محلية 14%]]*14%</f>
        <v>0</v>
      </c>
      <c r="P43" s="1">
        <f>Table13456789[[#This Row],[مبيعات محلية 14%]]*14%</f>
        <v>0</v>
      </c>
      <c r="Q43" s="1">
        <f>Table13456789[[#This Row],[مشتريات محلية 14%]]+Table13456789[[#This Row],[مشتريات معفية]]+Table13456789[[#This Row],[مشتريات استيراد]]</f>
        <v>0</v>
      </c>
      <c r="R43" s="4"/>
    </row>
    <row r="44" spans="1:18" ht="24.75" customHeight="1" x14ac:dyDescent="0.25">
      <c r="A44" s="1">
        <v>39</v>
      </c>
      <c r="B44" s="1">
        <v>8</v>
      </c>
      <c r="F44" s="1">
        <f>Table13456789[[#This Row],[مبيعات محلية 14%]]*14%</f>
        <v>0</v>
      </c>
      <c r="I44" s="1">
        <f>Table13456789[[#This Row],[مبيعات جدول 5% ]]*5%</f>
        <v>0</v>
      </c>
      <c r="K4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4" s="1">
        <f>Table13456789[[#This Row],[مبيعات محلية 14%]]*14%</f>
        <v>0</v>
      </c>
      <c r="P44" s="1">
        <f>Table13456789[[#This Row],[مبيعات محلية 14%]]*14%</f>
        <v>0</v>
      </c>
      <c r="Q44" s="1">
        <f>Table13456789[[#This Row],[مشتريات محلية 14%]]+Table13456789[[#This Row],[مشتريات معفية]]+Table13456789[[#This Row],[مشتريات استيراد]]</f>
        <v>0</v>
      </c>
      <c r="R44" s="4"/>
    </row>
    <row r="45" spans="1:18" ht="24.75" customHeight="1" x14ac:dyDescent="0.25">
      <c r="A45" s="1">
        <v>40</v>
      </c>
      <c r="B45" s="1">
        <v>8</v>
      </c>
      <c r="F45" s="1">
        <f>Table13456789[[#This Row],[مبيعات محلية 14%]]*14%</f>
        <v>0</v>
      </c>
      <c r="I45" s="1">
        <f>Table13456789[[#This Row],[مبيعات جدول 5% ]]*5%</f>
        <v>0</v>
      </c>
      <c r="K4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5" s="1">
        <f>Table13456789[[#This Row],[مبيعات محلية 14%]]*14%</f>
        <v>0</v>
      </c>
      <c r="P45" s="1">
        <f>Table13456789[[#This Row],[مبيعات محلية 14%]]*14%</f>
        <v>0</v>
      </c>
      <c r="Q45" s="1">
        <f>Table13456789[[#This Row],[مشتريات محلية 14%]]+Table13456789[[#This Row],[مشتريات معفية]]+Table13456789[[#This Row],[مشتريات استيراد]]</f>
        <v>0</v>
      </c>
      <c r="R45" s="4"/>
    </row>
    <row r="46" spans="1:18" ht="24.75" customHeight="1" x14ac:dyDescent="0.25">
      <c r="A46" s="1">
        <v>41</v>
      </c>
      <c r="B46" s="1">
        <v>8</v>
      </c>
      <c r="F46" s="1">
        <f>Table13456789[[#This Row],[مبيعات محلية 14%]]*14%</f>
        <v>0</v>
      </c>
      <c r="I46" s="1">
        <f>Table13456789[[#This Row],[مبيعات جدول 5% ]]*5%</f>
        <v>0</v>
      </c>
      <c r="K4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6" s="1">
        <f>Table13456789[[#This Row],[مبيعات محلية 14%]]*14%</f>
        <v>0</v>
      </c>
      <c r="P46" s="1">
        <f>Table13456789[[#This Row],[مبيعات محلية 14%]]*14%</f>
        <v>0</v>
      </c>
      <c r="Q46" s="1">
        <f>Table13456789[[#This Row],[مشتريات محلية 14%]]+Table13456789[[#This Row],[مشتريات معفية]]+Table13456789[[#This Row],[مشتريات استيراد]]</f>
        <v>0</v>
      </c>
      <c r="R46" s="4"/>
    </row>
    <row r="47" spans="1:18" ht="24.75" customHeight="1" x14ac:dyDescent="0.25">
      <c r="A47" s="1">
        <v>42</v>
      </c>
      <c r="B47" s="1">
        <v>8</v>
      </c>
      <c r="F47" s="1">
        <f>Table13456789[[#This Row],[مبيعات محلية 14%]]*14%</f>
        <v>0</v>
      </c>
      <c r="I47" s="1">
        <f>Table13456789[[#This Row],[مبيعات جدول 5% ]]*5%</f>
        <v>0</v>
      </c>
      <c r="K4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7" s="1">
        <f>Table13456789[[#This Row],[مبيعات محلية 14%]]*14%</f>
        <v>0</v>
      </c>
      <c r="P47" s="1">
        <f>Table13456789[[#This Row],[مبيعات محلية 14%]]*14%</f>
        <v>0</v>
      </c>
      <c r="Q47" s="1">
        <f>Table13456789[[#This Row],[مشتريات محلية 14%]]+Table13456789[[#This Row],[مشتريات معفية]]+Table13456789[[#This Row],[مشتريات استيراد]]</f>
        <v>0</v>
      </c>
      <c r="R47" s="4"/>
    </row>
    <row r="48" spans="1:18" ht="24.75" customHeight="1" x14ac:dyDescent="0.25">
      <c r="A48" s="1">
        <v>43</v>
      </c>
      <c r="B48" s="1">
        <v>8</v>
      </c>
      <c r="F48" s="1">
        <f>Table13456789[[#This Row],[مبيعات محلية 14%]]*14%</f>
        <v>0</v>
      </c>
      <c r="I48" s="1">
        <f>Table13456789[[#This Row],[مبيعات جدول 5% ]]*5%</f>
        <v>0</v>
      </c>
      <c r="K4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8" s="1">
        <f>Table13456789[[#This Row],[مبيعات محلية 14%]]*14%</f>
        <v>0</v>
      </c>
      <c r="P48" s="1">
        <f>Table13456789[[#This Row],[مبيعات محلية 14%]]*14%</f>
        <v>0</v>
      </c>
      <c r="Q48" s="1">
        <f>Table13456789[[#This Row],[مشتريات محلية 14%]]+Table13456789[[#This Row],[مشتريات معفية]]+Table13456789[[#This Row],[مشتريات استيراد]]</f>
        <v>0</v>
      </c>
      <c r="R48" s="4"/>
    </row>
    <row r="49" spans="1:18" ht="24.75" customHeight="1" x14ac:dyDescent="0.25">
      <c r="A49" s="1">
        <v>44</v>
      </c>
      <c r="B49" s="1">
        <v>8</v>
      </c>
      <c r="F49" s="1">
        <f>Table13456789[[#This Row],[مبيعات محلية 14%]]*14%</f>
        <v>0</v>
      </c>
      <c r="I49" s="1">
        <f>Table13456789[[#This Row],[مبيعات جدول 5% ]]*5%</f>
        <v>0</v>
      </c>
      <c r="K4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49" s="1">
        <f>Table13456789[[#This Row],[مبيعات محلية 14%]]*14%</f>
        <v>0</v>
      </c>
      <c r="P49" s="1">
        <f>Table13456789[[#This Row],[مبيعات محلية 14%]]*14%</f>
        <v>0</v>
      </c>
      <c r="Q49" s="1">
        <f>Table13456789[[#This Row],[مشتريات محلية 14%]]+Table13456789[[#This Row],[مشتريات معفية]]+Table13456789[[#This Row],[مشتريات استيراد]]</f>
        <v>0</v>
      </c>
      <c r="R49" s="4"/>
    </row>
    <row r="50" spans="1:18" ht="24.75" customHeight="1" x14ac:dyDescent="0.25">
      <c r="A50" s="1">
        <v>45</v>
      </c>
      <c r="B50" s="1">
        <v>8</v>
      </c>
      <c r="F50" s="1">
        <f>Table13456789[[#This Row],[مبيعات محلية 14%]]*14%</f>
        <v>0</v>
      </c>
      <c r="I50" s="1">
        <f>Table13456789[[#This Row],[مبيعات جدول 5% ]]*5%</f>
        <v>0</v>
      </c>
      <c r="K5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0" s="1">
        <f>Table13456789[[#This Row],[مبيعات محلية 14%]]*14%</f>
        <v>0</v>
      </c>
      <c r="P50" s="1">
        <f>Table13456789[[#This Row],[مبيعات محلية 14%]]*14%</f>
        <v>0</v>
      </c>
      <c r="Q50" s="1">
        <f>Table13456789[[#This Row],[مشتريات محلية 14%]]+Table13456789[[#This Row],[مشتريات معفية]]+Table13456789[[#This Row],[مشتريات استيراد]]</f>
        <v>0</v>
      </c>
      <c r="R50" s="4"/>
    </row>
    <row r="51" spans="1:18" ht="24.75" customHeight="1" x14ac:dyDescent="0.25">
      <c r="A51" s="1">
        <v>46</v>
      </c>
      <c r="B51" s="1">
        <v>8</v>
      </c>
      <c r="F51" s="1">
        <f>Table13456789[[#This Row],[مبيعات محلية 14%]]*14%</f>
        <v>0</v>
      </c>
      <c r="I51" s="1">
        <f>Table13456789[[#This Row],[مبيعات جدول 5% ]]*5%</f>
        <v>0</v>
      </c>
      <c r="K5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1" s="1">
        <f>Table13456789[[#This Row],[مبيعات محلية 14%]]*14%</f>
        <v>0</v>
      </c>
      <c r="P51" s="1">
        <f>Table13456789[[#This Row],[مبيعات محلية 14%]]*14%</f>
        <v>0</v>
      </c>
      <c r="Q51" s="1">
        <f>Table13456789[[#This Row],[مشتريات محلية 14%]]+Table13456789[[#This Row],[مشتريات معفية]]+Table13456789[[#This Row],[مشتريات استيراد]]</f>
        <v>0</v>
      </c>
      <c r="R51" s="4"/>
    </row>
    <row r="52" spans="1:18" ht="24.75" customHeight="1" x14ac:dyDescent="0.25">
      <c r="A52" s="1">
        <v>47</v>
      </c>
      <c r="B52" s="1">
        <v>8</v>
      </c>
      <c r="F52" s="1">
        <f>Table13456789[[#This Row],[مبيعات محلية 14%]]*14%</f>
        <v>0</v>
      </c>
      <c r="I52" s="1">
        <f>Table13456789[[#This Row],[مبيعات جدول 5% ]]*5%</f>
        <v>0</v>
      </c>
      <c r="K5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2" s="1">
        <f>Table13456789[[#This Row],[مبيعات محلية 14%]]*14%</f>
        <v>0</v>
      </c>
      <c r="P52" s="1">
        <f>Table13456789[[#This Row],[مبيعات محلية 14%]]*14%</f>
        <v>0</v>
      </c>
      <c r="Q52" s="1">
        <f>Table13456789[[#This Row],[مشتريات محلية 14%]]+Table13456789[[#This Row],[مشتريات معفية]]+Table13456789[[#This Row],[مشتريات استيراد]]</f>
        <v>0</v>
      </c>
      <c r="R52" s="4"/>
    </row>
    <row r="53" spans="1:18" ht="24.75" customHeight="1" x14ac:dyDescent="0.25">
      <c r="A53" s="1">
        <v>48</v>
      </c>
      <c r="B53" s="1">
        <v>8</v>
      </c>
      <c r="F53" s="1">
        <f>Table13456789[[#This Row],[مبيعات محلية 14%]]*14%</f>
        <v>0</v>
      </c>
      <c r="I53" s="1">
        <f>Table13456789[[#This Row],[مبيعات جدول 5% ]]*5%</f>
        <v>0</v>
      </c>
      <c r="K5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3" s="1">
        <f>Table13456789[[#This Row],[مبيعات محلية 14%]]*14%</f>
        <v>0</v>
      </c>
      <c r="P53" s="1">
        <f>Table13456789[[#This Row],[مبيعات محلية 14%]]*14%</f>
        <v>0</v>
      </c>
      <c r="Q53" s="1">
        <f>Table13456789[[#This Row],[مشتريات محلية 14%]]+Table13456789[[#This Row],[مشتريات معفية]]+Table13456789[[#This Row],[مشتريات استيراد]]</f>
        <v>0</v>
      </c>
      <c r="R53" s="4"/>
    </row>
    <row r="54" spans="1:18" ht="24.75" customHeight="1" x14ac:dyDescent="0.25">
      <c r="A54" s="1">
        <v>49</v>
      </c>
      <c r="B54" s="1">
        <v>8</v>
      </c>
      <c r="F54" s="1">
        <f>Table13456789[[#This Row],[مبيعات محلية 14%]]*14%</f>
        <v>0</v>
      </c>
      <c r="I54" s="1">
        <f>Table13456789[[#This Row],[مبيعات جدول 5% ]]*5%</f>
        <v>0</v>
      </c>
      <c r="K5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4" s="1">
        <f>Table13456789[[#This Row],[مبيعات محلية 14%]]*14%</f>
        <v>0</v>
      </c>
      <c r="P54" s="1">
        <f>Table13456789[[#This Row],[مبيعات محلية 14%]]*14%</f>
        <v>0</v>
      </c>
      <c r="Q54" s="1">
        <f>Table13456789[[#This Row],[مشتريات محلية 14%]]+Table13456789[[#This Row],[مشتريات معفية]]+Table13456789[[#This Row],[مشتريات استيراد]]</f>
        <v>0</v>
      </c>
      <c r="R54" s="4"/>
    </row>
    <row r="55" spans="1:18" ht="24.75" customHeight="1" x14ac:dyDescent="0.25">
      <c r="A55" s="1">
        <v>50</v>
      </c>
      <c r="B55" s="1">
        <v>8</v>
      </c>
      <c r="F55" s="1">
        <f>Table13456789[[#This Row],[مبيعات محلية 14%]]*14%</f>
        <v>0</v>
      </c>
      <c r="I55" s="1">
        <f>Table13456789[[#This Row],[مبيعات جدول 5% ]]*5%</f>
        <v>0</v>
      </c>
      <c r="K5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5" s="1">
        <f>Table13456789[[#This Row],[مبيعات محلية 14%]]*14%</f>
        <v>0</v>
      </c>
      <c r="P55" s="1">
        <f>Table13456789[[#This Row],[مبيعات محلية 14%]]*14%</f>
        <v>0</v>
      </c>
      <c r="Q55" s="1">
        <f>Table13456789[[#This Row],[مشتريات محلية 14%]]+Table13456789[[#This Row],[مشتريات معفية]]+Table13456789[[#This Row],[مشتريات استيراد]]</f>
        <v>0</v>
      </c>
      <c r="R55" s="4"/>
    </row>
    <row r="56" spans="1:18" ht="24.75" customHeight="1" x14ac:dyDescent="0.25">
      <c r="A56" s="1">
        <v>51</v>
      </c>
      <c r="B56" s="1">
        <v>8</v>
      </c>
      <c r="F56" s="1">
        <f>Table13456789[[#This Row],[مبيعات محلية 14%]]*14%</f>
        <v>0</v>
      </c>
      <c r="I56" s="1">
        <f>Table13456789[[#This Row],[مبيعات جدول 5% ]]*5%</f>
        <v>0</v>
      </c>
      <c r="K5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6" s="1">
        <f>Table13456789[[#This Row],[مبيعات محلية 14%]]*14%</f>
        <v>0</v>
      </c>
      <c r="P56" s="1">
        <f>Table13456789[[#This Row],[مبيعات محلية 14%]]*14%</f>
        <v>0</v>
      </c>
      <c r="Q56" s="1">
        <f>Table13456789[[#This Row],[مشتريات محلية 14%]]+Table13456789[[#This Row],[مشتريات معفية]]+Table13456789[[#This Row],[مشتريات استيراد]]</f>
        <v>0</v>
      </c>
      <c r="R56" s="4"/>
    </row>
    <row r="57" spans="1:18" ht="24.75" customHeight="1" x14ac:dyDescent="0.25">
      <c r="A57" s="1">
        <v>52</v>
      </c>
      <c r="B57" s="1">
        <v>8</v>
      </c>
      <c r="F57" s="1">
        <f>Table13456789[[#This Row],[مبيعات محلية 14%]]*14%</f>
        <v>0</v>
      </c>
      <c r="I57" s="1">
        <f>Table13456789[[#This Row],[مبيعات جدول 5% ]]*5%</f>
        <v>0</v>
      </c>
      <c r="K5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7" s="1">
        <f>Table13456789[[#This Row],[مبيعات محلية 14%]]*14%</f>
        <v>0</v>
      </c>
      <c r="P57" s="1">
        <f>Table13456789[[#This Row],[مبيعات محلية 14%]]*14%</f>
        <v>0</v>
      </c>
      <c r="Q57" s="1">
        <f>Table13456789[[#This Row],[مشتريات محلية 14%]]+Table13456789[[#This Row],[مشتريات معفية]]+Table13456789[[#This Row],[مشتريات استيراد]]</f>
        <v>0</v>
      </c>
      <c r="R57" s="4"/>
    </row>
    <row r="58" spans="1:18" ht="24.75" customHeight="1" x14ac:dyDescent="0.25">
      <c r="A58" s="1">
        <v>53</v>
      </c>
      <c r="B58" s="1">
        <v>8</v>
      </c>
      <c r="F58" s="1">
        <f>Table13456789[[#This Row],[مبيعات محلية 14%]]*14%</f>
        <v>0</v>
      </c>
      <c r="I58" s="1">
        <f>Table13456789[[#This Row],[مبيعات جدول 5% ]]*5%</f>
        <v>0</v>
      </c>
      <c r="K5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8" s="1">
        <f>Table13456789[[#This Row],[مبيعات محلية 14%]]*14%</f>
        <v>0</v>
      </c>
      <c r="P58" s="1">
        <f>Table13456789[[#This Row],[مبيعات محلية 14%]]*14%</f>
        <v>0</v>
      </c>
      <c r="Q58" s="1">
        <f>Table13456789[[#This Row],[مشتريات محلية 14%]]+Table13456789[[#This Row],[مشتريات معفية]]+Table13456789[[#This Row],[مشتريات استيراد]]</f>
        <v>0</v>
      </c>
      <c r="R58" s="4"/>
    </row>
    <row r="59" spans="1:18" ht="24.75" customHeight="1" x14ac:dyDescent="0.25">
      <c r="A59" s="1">
        <v>54</v>
      </c>
      <c r="B59" s="1">
        <v>8</v>
      </c>
      <c r="F59" s="1">
        <f>Table13456789[[#This Row],[مبيعات محلية 14%]]*14%</f>
        <v>0</v>
      </c>
      <c r="I59" s="1">
        <f>Table13456789[[#This Row],[مبيعات جدول 5% ]]*5%</f>
        <v>0</v>
      </c>
      <c r="K5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59" s="1">
        <f>Table13456789[[#This Row],[مبيعات محلية 14%]]*14%</f>
        <v>0</v>
      </c>
      <c r="P59" s="1">
        <f>Table13456789[[#This Row],[مبيعات محلية 14%]]*14%</f>
        <v>0</v>
      </c>
      <c r="Q59" s="1">
        <f>Table13456789[[#This Row],[مشتريات محلية 14%]]+Table13456789[[#This Row],[مشتريات معفية]]+Table13456789[[#This Row],[مشتريات استيراد]]</f>
        <v>0</v>
      </c>
      <c r="R59" s="4"/>
    </row>
    <row r="60" spans="1:18" ht="24.75" customHeight="1" x14ac:dyDescent="0.25">
      <c r="A60" s="1">
        <v>55</v>
      </c>
      <c r="B60" s="1">
        <v>8</v>
      </c>
      <c r="F60" s="1">
        <f>Table13456789[[#This Row],[مبيعات محلية 14%]]*14%</f>
        <v>0</v>
      </c>
      <c r="I60" s="1">
        <f>Table13456789[[#This Row],[مبيعات جدول 5% ]]*5%</f>
        <v>0</v>
      </c>
      <c r="K6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0" s="1">
        <f>Table13456789[[#This Row],[مبيعات محلية 14%]]*14%</f>
        <v>0</v>
      </c>
      <c r="P60" s="1">
        <f>Table13456789[[#This Row],[مبيعات محلية 14%]]*14%</f>
        <v>0</v>
      </c>
      <c r="Q60" s="1">
        <f>Table13456789[[#This Row],[مشتريات محلية 14%]]+Table13456789[[#This Row],[مشتريات معفية]]+Table13456789[[#This Row],[مشتريات استيراد]]</f>
        <v>0</v>
      </c>
      <c r="R60" s="4"/>
    </row>
    <row r="61" spans="1:18" ht="24.75" customHeight="1" x14ac:dyDescent="0.25">
      <c r="A61" s="1">
        <v>56</v>
      </c>
      <c r="B61" s="1">
        <v>8</v>
      </c>
      <c r="F61" s="1">
        <f>Table13456789[[#This Row],[مبيعات محلية 14%]]*14%</f>
        <v>0</v>
      </c>
      <c r="I61" s="1">
        <f>Table13456789[[#This Row],[مبيعات جدول 5% ]]*5%</f>
        <v>0</v>
      </c>
      <c r="K6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1" s="1">
        <f>Table13456789[[#This Row],[مبيعات محلية 14%]]*14%</f>
        <v>0</v>
      </c>
      <c r="P61" s="1">
        <f>Table13456789[[#This Row],[مبيعات محلية 14%]]*14%</f>
        <v>0</v>
      </c>
      <c r="Q61" s="1">
        <f>Table13456789[[#This Row],[مشتريات محلية 14%]]+Table13456789[[#This Row],[مشتريات معفية]]+Table13456789[[#This Row],[مشتريات استيراد]]</f>
        <v>0</v>
      </c>
      <c r="R61" s="4"/>
    </row>
    <row r="62" spans="1:18" ht="24.75" customHeight="1" x14ac:dyDescent="0.25">
      <c r="A62" s="1">
        <v>57</v>
      </c>
      <c r="B62" s="1">
        <v>8</v>
      </c>
      <c r="F62" s="1">
        <f>Table13456789[[#This Row],[مبيعات محلية 14%]]*14%</f>
        <v>0</v>
      </c>
      <c r="I62" s="1">
        <f>Table13456789[[#This Row],[مبيعات جدول 5% ]]*5%</f>
        <v>0</v>
      </c>
      <c r="K6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2" s="1">
        <f>Table13456789[[#This Row],[مبيعات محلية 14%]]*14%</f>
        <v>0</v>
      </c>
      <c r="P62" s="1">
        <f>Table13456789[[#This Row],[مبيعات محلية 14%]]*14%</f>
        <v>0</v>
      </c>
      <c r="Q62" s="1">
        <f>Table13456789[[#This Row],[مشتريات محلية 14%]]+Table13456789[[#This Row],[مشتريات معفية]]+Table13456789[[#This Row],[مشتريات استيراد]]</f>
        <v>0</v>
      </c>
      <c r="R62" s="4"/>
    </row>
    <row r="63" spans="1:18" ht="24.75" customHeight="1" x14ac:dyDescent="0.25">
      <c r="A63" s="1">
        <v>58</v>
      </c>
      <c r="B63" s="1">
        <v>8</v>
      </c>
      <c r="F63" s="1">
        <f>Table13456789[[#This Row],[مبيعات محلية 14%]]*14%</f>
        <v>0</v>
      </c>
      <c r="I63" s="1">
        <f>Table13456789[[#This Row],[مبيعات جدول 5% ]]*5%</f>
        <v>0</v>
      </c>
      <c r="K6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3" s="1">
        <f>Table13456789[[#This Row],[مبيعات محلية 14%]]*14%</f>
        <v>0</v>
      </c>
      <c r="P63" s="1">
        <f>Table13456789[[#This Row],[مبيعات محلية 14%]]*14%</f>
        <v>0</v>
      </c>
      <c r="Q63" s="1">
        <f>Table13456789[[#This Row],[مشتريات محلية 14%]]+Table13456789[[#This Row],[مشتريات معفية]]+Table13456789[[#This Row],[مشتريات استيراد]]</f>
        <v>0</v>
      </c>
      <c r="R63" s="4"/>
    </row>
    <row r="64" spans="1:18" ht="24.75" customHeight="1" x14ac:dyDescent="0.25">
      <c r="A64" s="1">
        <v>59</v>
      </c>
      <c r="B64" s="1">
        <v>8</v>
      </c>
      <c r="F64" s="1">
        <f>Table13456789[[#This Row],[مبيعات محلية 14%]]*14%</f>
        <v>0</v>
      </c>
      <c r="I64" s="1">
        <f>Table13456789[[#This Row],[مبيعات جدول 5% ]]*5%</f>
        <v>0</v>
      </c>
      <c r="K6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4" s="1">
        <f>Table13456789[[#This Row],[مبيعات محلية 14%]]*14%</f>
        <v>0</v>
      </c>
      <c r="P64" s="1">
        <f>Table13456789[[#This Row],[مبيعات محلية 14%]]*14%</f>
        <v>0</v>
      </c>
      <c r="Q64" s="1">
        <f>Table13456789[[#This Row],[مشتريات محلية 14%]]+Table13456789[[#This Row],[مشتريات معفية]]+Table13456789[[#This Row],[مشتريات استيراد]]</f>
        <v>0</v>
      </c>
      <c r="R64" s="4"/>
    </row>
    <row r="65" spans="1:18" ht="24.75" customHeight="1" x14ac:dyDescent="0.25">
      <c r="A65" s="1">
        <v>60</v>
      </c>
      <c r="B65" s="1">
        <v>8</v>
      </c>
      <c r="F65" s="1">
        <f>Table13456789[[#This Row],[مبيعات محلية 14%]]*14%</f>
        <v>0</v>
      </c>
      <c r="I65" s="1">
        <f>Table13456789[[#This Row],[مبيعات جدول 5% ]]*5%</f>
        <v>0</v>
      </c>
      <c r="K6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5" s="1">
        <f>Table13456789[[#This Row],[مبيعات محلية 14%]]*14%</f>
        <v>0</v>
      </c>
      <c r="P65" s="1">
        <f>Table13456789[[#This Row],[مبيعات محلية 14%]]*14%</f>
        <v>0</v>
      </c>
      <c r="Q65" s="1">
        <f>Table13456789[[#This Row],[مشتريات محلية 14%]]+Table13456789[[#This Row],[مشتريات معفية]]+Table13456789[[#This Row],[مشتريات استيراد]]</f>
        <v>0</v>
      </c>
      <c r="R65" s="4"/>
    </row>
    <row r="66" spans="1:18" ht="24.75" customHeight="1" x14ac:dyDescent="0.25">
      <c r="A66" s="1">
        <v>61</v>
      </c>
      <c r="B66" s="1">
        <v>8</v>
      </c>
      <c r="F66" s="1">
        <f>Table13456789[[#This Row],[مبيعات محلية 14%]]*14%</f>
        <v>0</v>
      </c>
      <c r="I66" s="1">
        <f>Table13456789[[#This Row],[مبيعات جدول 5% ]]*5%</f>
        <v>0</v>
      </c>
      <c r="K6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6" s="1">
        <f>Table13456789[[#This Row],[مبيعات محلية 14%]]*14%</f>
        <v>0</v>
      </c>
      <c r="P66" s="1">
        <f>Table13456789[[#This Row],[مبيعات محلية 14%]]*14%</f>
        <v>0</v>
      </c>
      <c r="Q66" s="1">
        <f>Table13456789[[#This Row],[مشتريات محلية 14%]]+Table13456789[[#This Row],[مشتريات معفية]]+Table13456789[[#This Row],[مشتريات استيراد]]</f>
        <v>0</v>
      </c>
      <c r="R66" s="4"/>
    </row>
    <row r="67" spans="1:18" ht="24.75" customHeight="1" x14ac:dyDescent="0.25">
      <c r="A67" s="1">
        <v>62</v>
      </c>
      <c r="B67" s="1">
        <v>8</v>
      </c>
      <c r="F67" s="1">
        <f>Table13456789[[#This Row],[مبيعات محلية 14%]]*14%</f>
        <v>0</v>
      </c>
      <c r="I67" s="1">
        <f>Table13456789[[#This Row],[مبيعات جدول 5% ]]*5%</f>
        <v>0</v>
      </c>
      <c r="K6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7" s="1">
        <f>Table13456789[[#This Row],[مبيعات محلية 14%]]*14%</f>
        <v>0</v>
      </c>
      <c r="P67" s="1">
        <f>Table13456789[[#This Row],[مبيعات محلية 14%]]*14%</f>
        <v>0</v>
      </c>
      <c r="Q67" s="1">
        <f>Table13456789[[#This Row],[مشتريات محلية 14%]]+Table13456789[[#This Row],[مشتريات معفية]]+Table13456789[[#This Row],[مشتريات استيراد]]</f>
        <v>0</v>
      </c>
      <c r="R67" s="4"/>
    </row>
    <row r="68" spans="1:18" ht="24.75" customHeight="1" x14ac:dyDescent="0.25">
      <c r="A68" s="1">
        <v>63</v>
      </c>
      <c r="B68" s="1">
        <v>8</v>
      </c>
      <c r="F68" s="1">
        <f>Table13456789[[#This Row],[مبيعات محلية 14%]]*14%</f>
        <v>0</v>
      </c>
      <c r="I68" s="1">
        <f>Table13456789[[#This Row],[مبيعات جدول 5% ]]*5%</f>
        <v>0</v>
      </c>
      <c r="K6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8" s="1">
        <f>Table13456789[[#This Row],[مبيعات محلية 14%]]*14%</f>
        <v>0</v>
      </c>
      <c r="P68" s="1">
        <f>Table13456789[[#This Row],[مبيعات محلية 14%]]*14%</f>
        <v>0</v>
      </c>
      <c r="Q68" s="1">
        <f>Table13456789[[#This Row],[مشتريات محلية 14%]]+Table13456789[[#This Row],[مشتريات معفية]]+Table13456789[[#This Row],[مشتريات استيراد]]</f>
        <v>0</v>
      </c>
      <c r="R68" s="4"/>
    </row>
    <row r="69" spans="1:18" ht="24.75" customHeight="1" x14ac:dyDescent="0.25">
      <c r="A69" s="1">
        <v>64</v>
      </c>
      <c r="B69" s="1">
        <v>8</v>
      </c>
      <c r="F69" s="1">
        <f>Table13456789[[#This Row],[مبيعات محلية 14%]]*14%</f>
        <v>0</v>
      </c>
      <c r="I69" s="1">
        <f>Table13456789[[#This Row],[مبيعات جدول 5% ]]*5%</f>
        <v>0</v>
      </c>
      <c r="K6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69" s="1">
        <f>Table13456789[[#This Row],[مبيعات محلية 14%]]*14%</f>
        <v>0</v>
      </c>
      <c r="P69" s="1">
        <f>Table13456789[[#This Row],[مبيعات محلية 14%]]*14%</f>
        <v>0</v>
      </c>
      <c r="Q69" s="1">
        <f>Table13456789[[#This Row],[مشتريات محلية 14%]]+Table13456789[[#This Row],[مشتريات معفية]]+Table13456789[[#This Row],[مشتريات استيراد]]</f>
        <v>0</v>
      </c>
      <c r="R69" s="4"/>
    </row>
    <row r="70" spans="1:18" ht="24.75" customHeight="1" x14ac:dyDescent="0.25">
      <c r="A70" s="1">
        <v>65</v>
      </c>
      <c r="B70" s="1">
        <v>8</v>
      </c>
      <c r="F70" s="1">
        <f>Table13456789[[#This Row],[مبيعات محلية 14%]]*14%</f>
        <v>0</v>
      </c>
      <c r="I70" s="1">
        <f>Table13456789[[#This Row],[مبيعات جدول 5% ]]*5%</f>
        <v>0</v>
      </c>
      <c r="K7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0" s="1">
        <f>Table13456789[[#This Row],[مبيعات محلية 14%]]*14%</f>
        <v>0</v>
      </c>
      <c r="P70" s="1">
        <f>Table13456789[[#This Row],[مبيعات محلية 14%]]*14%</f>
        <v>0</v>
      </c>
      <c r="Q70" s="1">
        <f>Table13456789[[#This Row],[مشتريات محلية 14%]]+Table13456789[[#This Row],[مشتريات معفية]]+Table13456789[[#This Row],[مشتريات استيراد]]</f>
        <v>0</v>
      </c>
      <c r="R70" s="4"/>
    </row>
    <row r="71" spans="1:18" ht="24.75" customHeight="1" x14ac:dyDescent="0.25">
      <c r="A71" s="1">
        <v>66</v>
      </c>
      <c r="B71" s="1">
        <v>8</v>
      </c>
      <c r="F71" s="1">
        <f>Table13456789[[#This Row],[مبيعات محلية 14%]]*14%</f>
        <v>0</v>
      </c>
      <c r="I71" s="1">
        <f>Table13456789[[#This Row],[مبيعات جدول 5% ]]*5%</f>
        <v>0</v>
      </c>
      <c r="K7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1" s="1">
        <f>Table13456789[[#This Row],[مبيعات محلية 14%]]*14%</f>
        <v>0</v>
      </c>
      <c r="P71" s="1">
        <f>Table13456789[[#This Row],[مبيعات محلية 14%]]*14%</f>
        <v>0</v>
      </c>
      <c r="Q71" s="1">
        <f>Table13456789[[#This Row],[مشتريات محلية 14%]]+Table13456789[[#This Row],[مشتريات معفية]]+Table13456789[[#This Row],[مشتريات استيراد]]</f>
        <v>0</v>
      </c>
      <c r="R71" s="4"/>
    </row>
    <row r="72" spans="1:18" ht="24.75" customHeight="1" x14ac:dyDescent="0.25">
      <c r="A72" s="1">
        <v>67</v>
      </c>
      <c r="B72" s="1">
        <v>8</v>
      </c>
      <c r="F72" s="1">
        <f>Table13456789[[#This Row],[مبيعات محلية 14%]]*14%</f>
        <v>0</v>
      </c>
      <c r="I72" s="1">
        <f>Table13456789[[#This Row],[مبيعات جدول 5% ]]*5%</f>
        <v>0</v>
      </c>
      <c r="K7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2" s="1">
        <f>Table13456789[[#This Row],[مبيعات محلية 14%]]*14%</f>
        <v>0</v>
      </c>
      <c r="P72" s="1">
        <f>Table13456789[[#This Row],[مبيعات محلية 14%]]*14%</f>
        <v>0</v>
      </c>
      <c r="Q72" s="1">
        <f>Table13456789[[#This Row],[مشتريات محلية 14%]]+Table13456789[[#This Row],[مشتريات معفية]]+Table13456789[[#This Row],[مشتريات استيراد]]</f>
        <v>0</v>
      </c>
      <c r="R72" s="4"/>
    </row>
    <row r="73" spans="1:18" ht="24.75" customHeight="1" x14ac:dyDescent="0.25">
      <c r="A73" s="1">
        <v>68</v>
      </c>
      <c r="B73" s="1">
        <v>8</v>
      </c>
      <c r="F73" s="1">
        <f>Table13456789[[#This Row],[مبيعات محلية 14%]]*14%</f>
        <v>0</v>
      </c>
      <c r="I73" s="1">
        <f>Table13456789[[#This Row],[مبيعات جدول 5% ]]*5%</f>
        <v>0</v>
      </c>
      <c r="K7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3" s="1">
        <f>Table13456789[[#This Row],[مبيعات محلية 14%]]*14%</f>
        <v>0</v>
      </c>
      <c r="P73" s="1">
        <f>Table13456789[[#This Row],[مبيعات محلية 14%]]*14%</f>
        <v>0</v>
      </c>
      <c r="Q73" s="1">
        <f>Table13456789[[#This Row],[مشتريات محلية 14%]]+Table13456789[[#This Row],[مشتريات معفية]]+Table13456789[[#This Row],[مشتريات استيراد]]</f>
        <v>0</v>
      </c>
      <c r="R73" s="4"/>
    </row>
    <row r="74" spans="1:18" ht="24.75" customHeight="1" x14ac:dyDescent="0.25">
      <c r="A74" s="1">
        <v>69</v>
      </c>
      <c r="B74" s="1">
        <v>8</v>
      </c>
      <c r="F74" s="1">
        <f>Table13456789[[#This Row],[مبيعات محلية 14%]]*14%</f>
        <v>0</v>
      </c>
      <c r="I74" s="1">
        <f>Table13456789[[#This Row],[مبيعات جدول 5% ]]*5%</f>
        <v>0</v>
      </c>
      <c r="K7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4" s="1">
        <f>Table13456789[[#This Row],[مبيعات محلية 14%]]*14%</f>
        <v>0</v>
      </c>
      <c r="P74" s="1">
        <f>Table13456789[[#This Row],[مبيعات محلية 14%]]*14%</f>
        <v>0</v>
      </c>
      <c r="Q74" s="1">
        <f>Table13456789[[#This Row],[مشتريات محلية 14%]]+Table13456789[[#This Row],[مشتريات معفية]]+Table13456789[[#This Row],[مشتريات استيراد]]</f>
        <v>0</v>
      </c>
      <c r="R74" s="4"/>
    </row>
    <row r="75" spans="1:18" ht="24.75" customHeight="1" x14ac:dyDescent="0.25">
      <c r="A75" s="1">
        <v>70</v>
      </c>
      <c r="B75" s="1">
        <v>8</v>
      </c>
      <c r="F75" s="1">
        <f>Table13456789[[#This Row],[مبيعات محلية 14%]]*14%</f>
        <v>0</v>
      </c>
      <c r="I75" s="1">
        <f>Table13456789[[#This Row],[مبيعات جدول 5% ]]*5%</f>
        <v>0</v>
      </c>
      <c r="K7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5" s="1">
        <f>Table13456789[[#This Row],[مبيعات محلية 14%]]*14%</f>
        <v>0</v>
      </c>
      <c r="P75" s="1">
        <f>Table13456789[[#This Row],[مبيعات محلية 14%]]*14%</f>
        <v>0</v>
      </c>
      <c r="Q75" s="1">
        <f>Table13456789[[#This Row],[مشتريات محلية 14%]]+Table13456789[[#This Row],[مشتريات معفية]]+Table13456789[[#This Row],[مشتريات استيراد]]</f>
        <v>0</v>
      </c>
      <c r="R75" s="4"/>
    </row>
    <row r="76" spans="1:18" ht="24.75" customHeight="1" x14ac:dyDescent="0.25">
      <c r="A76" s="1">
        <v>71</v>
      </c>
      <c r="B76" s="1">
        <v>8</v>
      </c>
      <c r="F76" s="1">
        <f>Table13456789[[#This Row],[مبيعات محلية 14%]]*14%</f>
        <v>0</v>
      </c>
      <c r="I76" s="1">
        <f>Table13456789[[#This Row],[مبيعات جدول 5% ]]*5%</f>
        <v>0</v>
      </c>
      <c r="K7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6" s="1">
        <f>Table13456789[[#This Row],[مبيعات محلية 14%]]*14%</f>
        <v>0</v>
      </c>
      <c r="P76" s="1">
        <f>Table13456789[[#This Row],[مبيعات محلية 14%]]*14%</f>
        <v>0</v>
      </c>
      <c r="Q76" s="1">
        <f>Table13456789[[#This Row],[مشتريات محلية 14%]]+Table13456789[[#This Row],[مشتريات معفية]]+Table13456789[[#This Row],[مشتريات استيراد]]</f>
        <v>0</v>
      </c>
      <c r="R76" s="4"/>
    </row>
    <row r="77" spans="1:18" ht="24.75" customHeight="1" x14ac:dyDescent="0.25">
      <c r="A77" s="1">
        <v>72</v>
      </c>
      <c r="B77" s="1">
        <v>8</v>
      </c>
      <c r="F77" s="1">
        <f>Table13456789[[#This Row],[مبيعات محلية 14%]]*14%</f>
        <v>0</v>
      </c>
      <c r="I77" s="1">
        <f>Table13456789[[#This Row],[مبيعات جدول 5% ]]*5%</f>
        <v>0</v>
      </c>
      <c r="K7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7" s="1">
        <f>Table13456789[[#This Row],[مبيعات محلية 14%]]*14%</f>
        <v>0</v>
      </c>
      <c r="P77" s="1">
        <f>Table13456789[[#This Row],[مبيعات محلية 14%]]*14%</f>
        <v>0</v>
      </c>
      <c r="Q77" s="1">
        <f>Table13456789[[#This Row],[مشتريات محلية 14%]]+Table13456789[[#This Row],[مشتريات معفية]]+Table13456789[[#This Row],[مشتريات استيراد]]</f>
        <v>0</v>
      </c>
      <c r="R77" s="4"/>
    </row>
    <row r="78" spans="1:18" ht="24.75" customHeight="1" x14ac:dyDescent="0.25">
      <c r="A78" s="1">
        <v>73</v>
      </c>
      <c r="B78" s="1">
        <v>8</v>
      </c>
      <c r="F78" s="1">
        <f>Table13456789[[#This Row],[مبيعات محلية 14%]]*14%</f>
        <v>0</v>
      </c>
      <c r="I78" s="1">
        <f>Table13456789[[#This Row],[مبيعات جدول 5% ]]*5%</f>
        <v>0</v>
      </c>
      <c r="K7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8" s="1">
        <f>Table13456789[[#This Row],[مبيعات محلية 14%]]*14%</f>
        <v>0</v>
      </c>
      <c r="P78" s="1">
        <f>Table13456789[[#This Row],[مبيعات محلية 14%]]*14%</f>
        <v>0</v>
      </c>
      <c r="Q78" s="1">
        <f>Table13456789[[#This Row],[مشتريات محلية 14%]]+Table13456789[[#This Row],[مشتريات معفية]]+Table13456789[[#This Row],[مشتريات استيراد]]</f>
        <v>0</v>
      </c>
      <c r="R78" s="4"/>
    </row>
    <row r="79" spans="1:18" ht="24.75" customHeight="1" x14ac:dyDescent="0.25">
      <c r="A79" s="1">
        <v>74</v>
      </c>
      <c r="B79" s="1">
        <v>8</v>
      </c>
      <c r="F79" s="1">
        <f>Table13456789[[#This Row],[مبيعات محلية 14%]]*14%</f>
        <v>0</v>
      </c>
      <c r="I79" s="1">
        <f>Table13456789[[#This Row],[مبيعات جدول 5% ]]*5%</f>
        <v>0</v>
      </c>
      <c r="K7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79" s="1">
        <f>Table13456789[[#This Row],[مبيعات محلية 14%]]*14%</f>
        <v>0</v>
      </c>
      <c r="P79" s="1">
        <f>Table13456789[[#This Row],[مبيعات محلية 14%]]*14%</f>
        <v>0</v>
      </c>
      <c r="Q79" s="1">
        <f>Table13456789[[#This Row],[مشتريات محلية 14%]]+Table13456789[[#This Row],[مشتريات معفية]]+Table13456789[[#This Row],[مشتريات استيراد]]</f>
        <v>0</v>
      </c>
      <c r="R79" s="4"/>
    </row>
    <row r="80" spans="1:18" ht="24.75" customHeight="1" x14ac:dyDescent="0.25">
      <c r="A80" s="1">
        <v>75</v>
      </c>
      <c r="B80" s="1">
        <v>8</v>
      </c>
      <c r="F80" s="1">
        <f>Table13456789[[#This Row],[مبيعات محلية 14%]]*14%</f>
        <v>0</v>
      </c>
      <c r="I80" s="1">
        <f>Table13456789[[#This Row],[مبيعات جدول 5% ]]*5%</f>
        <v>0</v>
      </c>
      <c r="K8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0" s="1">
        <f>Table13456789[[#This Row],[مبيعات محلية 14%]]*14%</f>
        <v>0</v>
      </c>
      <c r="P80" s="1">
        <f>Table13456789[[#This Row],[مبيعات محلية 14%]]*14%</f>
        <v>0</v>
      </c>
      <c r="Q80" s="1">
        <f>Table13456789[[#This Row],[مشتريات محلية 14%]]+Table13456789[[#This Row],[مشتريات معفية]]+Table13456789[[#This Row],[مشتريات استيراد]]</f>
        <v>0</v>
      </c>
      <c r="R80" s="4"/>
    </row>
    <row r="81" spans="1:18" ht="24.75" customHeight="1" x14ac:dyDescent="0.25">
      <c r="A81" s="1">
        <v>76</v>
      </c>
      <c r="B81" s="1">
        <v>8</v>
      </c>
      <c r="F81" s="1">
        <f>Table13456789[[#This Row],[مبيعات محلية 14%]]*14%</f>
        <v>0</v>
      </c>
      <c r="I81" s="1">
        <f>Table13456789[[#This Row],[مبيعات جدول 5% ]]*5%</f>
        <v>0</v>
      </c>
      <c r="K8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1" s="1">
        <f>Table13456789[[#This Row],[مبيعات محلية 14%]]*14%</f>
        <v>0</v>
      </c>
      <c r="P81" s="1">
        <f>Table13456789[[#This Row],[مبيعات محلية 14%]]*14%</f>
        <v>0</v>
      </c>
      <c r="Q81" s="1">
        <f>Table13456789[[#This Row],[مشتريات محلية 14%]]+Table13456789[[#This Row],[مشتريات معفية]]+Table13456789[[#This Row],[مشتريات استيراد]]</f>
        <v>0</v>
      </c>
      <c r="R81" s="4"/>
    </row>
    <row r="82" spans="1:18" ht="24.75" customHeight="1" x14ac:dyDescent="0.25">
      <c r="A82" s="1">
        <v>77</v>
      </c>
      <c r="B82" s="1">
        <v>8</v>
      </c>
      <c r="F82" s="1">
        <f>Table13456789[[#This Row],[مبيعات محلية 14%]]*14%</f>
        <v>0</v>
      </c>
      <c r="I82" s="1">
        <f>Table13456789[[#This Row],[مبيعات جدول 5% ]]*5%</f>
        <v>0</v>
      </c>
      <c r="K8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2" s="1">
        <f>Table13456789[[#This Row],[مبيعات محلية 14%]]*14%</f>
        <v>0</v>
      </c>
      <c r="P82" s="1">
        <f>Table13456789[[#This Row],[مبيعات محلية 14%]]*14%</f>
        <v>0</v>
      </c>
      <c r="Q82" s="1">
        <f>Table13456789[[#This Row],[مشتريات محلية 14%]]+Table13456789[[#This Row],[مشتريات معفية]]+Table13456789[[#This Row],[مشتريات استيراد]]</f>
        <v>0</v>
      </c>
      <c r="R82" s="4"/>
    </row>
    <row r="83" spans="1:18" ht="24.75" customHeight="1" x14ac:dyDescent="0.25">
      <c r="A83" s="1">
        <v>78</v>
      </c>
      <c r="B83" s="1">
        <v>8</v>
      </c>
      <c r="F83" s="1">
        <f>Table13456789[[#This Row],[مبيعات محلية 14%]]*14%</f>
        <v>0</v>
      </c>
      <c r="I83" s="1">
        <f>Table13456789[[#This Row],[مبيعات جدول 5% ]]*5%</f>
        <v>0</v>
      </c>
      <c r="K8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3" s="1">
        <f>Table13456789[[#This Row],[مبيعات محلية 14%]]*14%</f>
        <v>0</v>
      </c>
      <c r="P83" s="1">
        <f>Table13456789[[#This Row],[مبيعات محلية 14%]]*14%</f>
        <v>0</v>
      </c>
      <c r="Q83" s="1">
        <f>Table13456789[[#This Row],[مشتريات محلية 14%]]+Table13456789[[#This Row],[مشتريات معفية]]+Table13456789[[#This Row],[مشتريات استيراد]]</f>
        <v>0</v>
      </c>
      <c r="R83" s="4"/>
    </row>
    <row r="84" spans="1:18" ht="24.75" customHeight="1" x14ac:dyDescent="0.25">
      <c r="A84" s="1">
        <v>79</v>
      </c>
      <c r="B84" s="1">
        <v>8</v>
      </c>
      <c r="F84" s="1">
        <f>Table13456789[[#This Row],[مبيعات محلية 14%]]*14%</f>
        <v>0</v>
      </c>
      <c r="I84" s="1">
        <f>Table13456789[[#This Row],[مبيعات جدول 5% ]]*5%</f>
        <v>0</v>
      </c>
      <c r="K8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4" s="1">
        <f>Table13456789[[#This Row],[مبيعات محلية 14%]]*14%</f>
        <v>0</v>
      </c>
      <c r="P84" s="1">
        <f>Table13456789[[#This Row],[مبيعات محلية 14%]]*14%</f>
        <v>0</v>
      </c>
      <c r="Q84" s="1">
        <f>Table13456789[[#This Row],[مشتريات محلية 14%]]+Table13456789[[#This Row],[مشتريات معفية]]+Table13456789[[#This Row],[مشتريات استيراد]]</f>
        <v>0</v>
      </c>
      <c r="R84" s="4"/>
    </row>
    <row r="85" spans="1:18" ht="24.75" customHeight="1" x14ac:dyDescent="0.25">
      <c r="A85" s="1">
        <v>80</v>
      </c>
      <c r="B85" s="1">
        <v>8</v>
      </c>
      <c r="F85" s="1">
        <f>Table13456789[[#This Row],[مبيعات محلية 14%]]*14%</f>
        <v>0</v>
      </c>
      <c r="I85" s="1">
        <f>Table13456789[[#This Row],[مبيعات جدول 5% ]]*5%</f>
        <v>0</v>
      </c>
      <c r="K8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5" s="1">
        <f>Table13456789[[#This Row],[مبيعات محلية 14%]]*14%</f>
        <v>0</v>
      </c>
      <c r="P85" s="1">
        <f>Table13456789[[#This Row],[مبيعات محلية 14%]]*14%</f>
        <v>0</v>
      </c>
      <c r="Q85" s="1">
        <f>Table13456789[[#This Row],[مشتريات محلية 14%]]+Table13456789[[#This Row],[مشتريات معفية]]+Table13456789[[#This Row],[مشتريات استيراد]]</f>
        <v>0</v>
      </c>
      <c r="R85" s="4"/>
    </row>
    <row r="86" spans="1:18" ht="24.75" customHeight="1" x14ac:dyDescent="0.25">
      <c r="A86" s="1">
        <v>81</v>
      </c>
      <c r="B86" s="1">
        <v>8</v>
      </c>
      <c r="F86" s="1">
        <f>Table13456789[[#This Row],[مبيعات محلية 14%]]*14%</f>
        <v>0</v>
      </c>
      <c r="I86" s="1">
        <f>Table13456789[[#This Row],[مبيعات جدول 5% ]]*5%</f>
        <v>0</v>
      </c>
      <c r="K8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6" s="1">
        <f>Table13456789[[#This Row],[مبيعات محلية 14%]]*14%</f>
        <v>0</v>
      </c>
      <c r="P86" s="1">
        <f>Table13456789[[#This Row],[مبيعات محلية 14%]]*14%</f>
        <v>0</v>
      </c>
      <c r="Q86" s="1">
        <f>Table13456789[[#This Row],[مشتريات محلية 14%]]+Table13456789[[#This Row],[مشتريات معفية]]+Table13456789[[#This Row],[مشتريات استيراد]]</f>
        <v>0</v>
      </c>
      <c r="R86" s="4"/>
    </row>
    <row r="87" spans="1:18" ht="24.75" customHeight="1" x14ac:dyDescent="0.25">
      <c r="A87" s="1">
        <v>82</v>
      </c>
      <c r="B87" s="1">
        <v>8</v>
      </c>
      <c r="F87" s="1">
        <f>Table13456789[[#This Row],[مبيعات محلية 14%]]*14%</f>
        <v>0</v>
      </c>
      <c r="I87" s="1">
        <f>Table13456789[[#This Row],[مبيعات جدول 5% ]]*5%</f>
        <v>0</v>
      </c>
      <c r="K8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7" s="1">
        <f>Table13456789[[#This Row],[مبيعات محلية 14%]]*14%</f>
        <v>0</v>
      </c>
      <c r="P87" s="1">
        <f>Table13456789[[#This Row],[مبيعات محلية 14%]]*14%</f>
        <v>0</v>
      </c>
      <c r="Q87" s="1">
        <f>Table13456789[[#This Row],[مشتريات محلية 14%]]+Table13456789[[#This Row],[مشتريات معفية]]+Table13456789[[#This Row],[مشتريات استيراد]]</f>
        <v>0</v>
      </c>
      <c r="R87" s="4"/>
    </row>
    <row r="88" spans="1:18" ht="24.75" customHeight="1" x14ac:dyDescent="0.25">
      <c r="A88" s="1">
        <v>83</v>
      </c>
      <c r="B88" s="1">
        <v>8</v>
      </c>
      <c r="F88" s="1">
        <f>Table13456789[[#This Row],[مبيعات محلية 14%]]*14%</f>
        <v>0</v>
      </c>
      <c r="I88" s="1">
        <f>Table13456789[[#This Row],[مبيعات جدول 5% ]]*5%</f>
        <v>0</v>
      </c>
      <c r="K8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8" s="1">
        <f>Table13456789[[#This Row],[مبيعات محلية 14%]]*14%</f>
        <v>0</v>
      </c>
      <c r="P88" s="1">
        <f>Table13456789[[#This Row],[مبيعات محلية 14%]]*14%</f>
        <v>0</v>
      </c>
      <c r="Q88" s="1">
        <f>Table13456789[[#This Row],[مشتريات محلية 14%]]+Table13456789[[#This Row],[مشتريات معفية]]+Table13456789[[#This Row],[مشتريات استيراد]]</f>
        <v>0</v>
      </c>
      <c r="R88" s="4"/>
    </row>
    <row r="89" spans="1:18" ht="24.75" customHeight="1" x14ac:dyDescent="0.25">
      <c r="A89" s="1">
        <v>84</v>
      </c>
      <c r="B89" s="1">
        <v>8</v>
      </c>
      <c r="F89" s="1">
        <f>Table13456789[[#This Row],[مبيعات محلية 14%]]*14%</f>
        <v>0</v>
      </c>
      <c r="I89" s="1">
        <f>Table13456789[[#This Row],[مبيعات جدول 5% ]]*5%</f>
        <v>0</v>
      </c>
      <c r="K8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89" s="1">
        <f>Table13456789[[#This Row],[مبيعات محلية 14%]]*14%</f>
        <v>0</v>
      </c>
      <c r="P89" s="1">
        <f>Table13456789[[#This Row],[مبيعات محلية 14%]]*14%</f>
        <v>0</v>
      </c>
      <c r="Q89" s="1">
        <f>Table13456789[[#This Row],[مشتريات محلية 14%]]+Table13456789[[#This Row],[مشتريات معفية]]+Table13456789[[#This Row],[مشتريات استيراد]]</f>
        <v>0</v>
      </c>
      <c r="R89" s="4"/>
    </row>
    <row r="90" spans="1:18" ht="24.75" customHeight="1" x14ac:dyDescent="0.25">
      <c r="A90" s="1">
        <v>85</v>
      </c>
      <c r="B90" s="1">
        <v>8</v>
      </c>
      <c r="F90" s="1">
        <f>Table13456789[[#This Row],[مبيعات محلية 14%]]*14%</f>
        <v>0</v>
      </c>
      <c r="I90" s="1">
        <f>Table13456789[[#This Row],[مبيعات جدول 5% ]]*5%</f>
        <v>0</v>
      </c>
      <c r="K9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0" s="1">
        <f>Table13456789[[#This Row],[مبيعات محلية 14%]]*14%</f>
        <v>0</v>
      </c>
      <c r="P90" s="1">
        <f>Table13456789[[#This Row],[مبيعات محلية 14%]]*14%</f>
        <v>0</v>
      </c>
      <c r="Q90" s="1">
        <f>Table13456789[[#This Row],[مشتريات محلية 14%]]+Table13456789[[#This Row],[مشتريات معفية]]+Table13456789[[#This Row],[مشتريات استيراد]]</f>
        <v>0</v>
      </c>
      <c r="R90" s="4"/>
    </row>
    <row r="91" spans="1:18" ht="24.75" customHeight="1" x14ac:dyDescent="0.25">
      <c r="A91" s="1">
        <v>86</v>
      </c>
      <c r="B91" s="1">
        <v>8</v>
      </c>
      <c r="F91" s="1">
        <f>Table13456789[[#This Row],[مبيعات محلية 14%]]*14%</f>
        <v>0</v>
      </c>
      <c r="I91" s="1">
        <f>Table13456789[[#This Row],[مبيعات جدول 5% ]]*5%</f>
        <v>0</v>
      </c>
      <c r="K9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1" s="1">
        <f>Table13456789[[#This Row],[مبيعات محلية 14%]]*14%</f>
        <v>0</v>
      </c>
      <c r="P91" s="1">
        <f>Table13456789[[#This Row],[مبيعات محلية 14%]]*14%</f>
        <v>0</v>
      </c>
      <c r="Q91" s="1">
        <f>Table13456789[[#This Row],[مشتريات محلية 14%]]+Table13456789[[#This Row],[مشتريات معفية]]+Table13456789[[#This Row],[مشتريات استيراد]]</f>
        <v>0</v>
      </c>
      <c r="R91" s="4"/>
    </row>
    <row r="92" spans="1:18" ht="24.75" customHeight="1" x14ac:dyDescent="0.25">
      <c r="A92" s="1">
        <v>87</v>
      </c>
      <c r="B92" s="1">
        <v>8</v>
      </c>
      <c r="F92" s="1">
        <f>Table13456789[[#This Row],[مبيعات محلية 14%]]*14%</f>
        <v>0</v>
      </c>
      <c r="I92" s="1">
        <f>Table13456789[[#This Row],[مبيعات جدول 5% ]]*5%</f>
        <v>0</v>
      </c>
      <c r="K9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2" s="1">
        <f>Table13456789[[#This Row],[مبيعات محلية 14%]]*14%</f>
        <v>0</v>
      </c>
      <c r="P92" s="1">
        <f>Table13456789[[#This Row],[مبيعات محلية 14%]]*14%</f>
        <v>0</v>
      </c>
      <c r="Q92" s="1">
        <f>Table13456789[[#This Row],[مشتريات محلية 14%]]+Table13456789[[#This Row],[مشتريات معفية]]+Table13456789[[#This Row],[مشتريات استيراد]]</f>
        <v>0</v>
      </c>
      <c r="R92" s="4"/>
    </row>
    <row r="93" spans="1:18" ht="24.75" customHeight="1" x14ac:dyDescent="0.25">
      <c r="A93" s="1">
        <v>88</v>
      </c>
      <c r="B93" s="1">
        <v>8</v>
      </c>
      <c r="F93" s="1">
        <f>Table13456789[[#This Row],[مبيعات محلية 14%]]*14%</f>
        <v>0</v>
      </c>
      <c r="I93" s="1">
        <f>Table13456789[[#This Row],[مبيعات جدول 5% ]]*5%</f>
        <v>0</v>
      </c>
      <c r="K9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3" s="1">
        <f>Table13456789[[#This Row],[مبيعات محلية 14%]]*14%</f>
        <v>0</v>
      </c>
      <c r="P93" s="1">
        <f>Table13456789[[#This Row],[مبيعات محلية 14%]]*14%</f>
        <v>0</v>
      </c>
      <c r="Q93" s="1">
        <f>Table13456789[[#This Row],[مشتريات محلية 14%]]+Table13456789[[#This Row],[مشتريات معفية]]+Table13456789[[#This Row],[مشتريات استيراد]]</f>
        <v>0</v>
      </c>
      <c r="R93" s="4"/>
    </row>
    <row r="94" spans="1:18" ht="24.75" customHeight="1" x14ac:dyDescent="0.25">
      <c r="A94" s="1">
        <v>89</v>
      </c>
      <c r="B94" s="1">
        <v>8</v>
      </c>
      <c r="F94" s="1">
        <f>Table13456789[[#This Row],[مبيعات محلية 14%]]*14%</f>
        <v>0</v>
      </c>
      <c r="I94" s="1">
        <f>Table13456789[[#This Row],[مبيعات جدول 5% ]]*5%</f>
        <v>0</v>
      </c>
      <c r="K9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4" s="1">
        <f>Table13456789[[#This Row],[مبيعات محلية 14%]]*14%</f>
        <v>0</v>
      </c>
      <c r="P94" s="1">
        <f>Table13456789[[#This Row],[مبيعات محلية 14%]]*14%</f>
        <v>0</v>
      </c>
      <c r="Q94" s="1">
        <f>Table13456789[[#This Row],[مشتريات محلية 14%]]+Table13456789[[#This Row],[مشتريات معفية]]+Table13456789[[#This Row],[مشتريات استيراد]]</f>
        <v>0</v>
      </c>
      <c r="R94" s="4"/>
    </row>
    <row r="95" spans="1:18" ht="24.75" customHeight="1" x14ac:dyDescent="0.25">
      <c r="A95" s="1">
        <v>90</v>
      </c>
      <c r="B95" s="1">
        <v>8</v>
      </c>
      <c r="F95" s="1">
        <f>Table13456789[[#This Row],[مبيعات محلية 14%]]*14%</f>
        <v>0</v>
      </c>
      <c r="I95" s="1">
        <f>Table13456789[[#This Row],[مبيعات جدول 5% ]]*5%</f>
        <v>0</v>
      </c>
      <c r="K9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5" s="1">
        <f>Table13456789[[#This Row],[مبيعات محلية 14%]]*14%</f>
        <v>0</v>
      </c>
      <c r="P95" s="1">
        <f>Table13456789[[#This Row],[مبيعات محلية 14%]]*14%</f>
        <v>0</v>
      </c>
      <c r="Q95" s="1">
        <f>Table13456789[[#This Row],[مشتريات محلية 14%]]+Table13456789[[#This Row],[مشتريات معفية]]+Table13456789[[#This Row],[مشتريات استيراد]]</f>
        <v>0</v>
      </c>
      <c r="R95" s="4"/>
    </row>
    <row r="96" spans="1:18" ht="24.75" customHeight="1" x14ac:dyDescent="0.25">
      <c r="A96" s="1">
        <v>91</v>
      </c>
      <c r="B96" s="1">
        <v>8</v>
      </c>
      <c r="F96" s="1">
        <f>Table13456789[[#This Row],[مبيعات محلية 14%]]*14%</f>
        <v>0</v>
      </c>
      <c r="I96" s="1">
        <f>Table13456789[[#This Row],[مبيعات جدول 5% ]]*5%</f>
        <v>0</v>
      </c>
      <c r="K9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6" s="1">
        <f>Table13456789[[#This Row],[مبيعات محلية 14%]]*14%</f>
        <v>0</v>
      </c>
      <c r="P96" s="1">
        <f>Table13456789[[#This Row],[مبيعات محلية 14%]]*14%</f>
        <v>0</v>
      </c>
      <c r="Q96" s="1">
        <f>Table13456789[[#This Row],[مشتريات محلية 14%]]+Table13456789[[#This Row],[مشتريات معفية]]+Table13456789[[#This Row],[مشتريات استيراد]]</f>
        <v>0</v>
      </c>
      <c r="R96" s="4"/>
    </row>
    <row r="97" spans="1:18" ht="24.75" customHeight="1" x14ac:dyDescent="0.25">
      <c r="A97" s="1">
        <v>92</v>
      </c>
      <c r="B97" s="1">
        <v>8</v>
      </c>
      <c r="F97" s="1">
        <f>Table13456789[[#This Row],[مبيعات محلية 14%]]*14%</f>
        <v>0</v>
      </c>
      <c r="I97" s="1">
        <f>Table13456789[[#This Row],[مبيعات جدول 5% ]]*5%</f>
        <v>0</v>
      </c>
      <c r="K9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7" s="1">
        <f>Table13456789[[#This Row],[مبيعات محلية 14%]]*14%</f>
        <v>0</v>
      </c>
      <c r="P97" s="1">
        <f>Table13456789[[#This Row],[مبيعات محلية 14%]]*14%</f>
        <v>0</v>
      </c>
      <c r="Q97" s="1">
        <f>Table13456789[[#This Row],[مشتريات محلية 14%]]+Table13456789[[#This Row],[مشتريات معفية]]+Table13456789[[#This Row],[مشتريات استيراد]]</f>
        <v>0</v>
      </c>
      <c r="R97" s="4"/>
    </row>
    <row r="98" spans="1:18" ht="24.75" customHeight="1" x14ac:dyDescent="0.25">
      <c r="A98" s="1">
        <v>93</v>
      </c>
      <c r="B98" s="1">
        <v>8</v>
      </c>
      <c r="F98" s="1">
        <f>Table13456789[[#This Row],[مبيعات محلية 14%]]*14%</f>
        <v>0</v>
      </c>
      <c r="I98" s="1">
        <f>Table13456789[[#This Row],[مبيعات جدول 5% ]]*5%</f>
        <v>0</v>
      </c>
      <c r="K9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8" s="1">
        <f>Table13456789[[#This Row],[مبيعات محلية 14%]]*14%</f>
        <v>0</v>
      </c>
      <c r="P98" s="1">
        <f>Table13456789[[#This Row],[مبيعات محلية 14%]]*14%</f>
        <v>0</v>
      </c>
      <c r="Q98" s="1">
        <f>Table13456789[[#This Row],[مشتريات محلية 14%]]+Table13456789[[#This Row],[مشتريات معفية]]+Table13456789[[#This Row],[مشتريات استيراد]]</f>
        <v>0</v>
      </c>
      <c r="R98" s="4"/>
    </row>
    <row r="99" spans="1:18" ht="24.75" customHeight="1" x14ac:dyDescent="0.25">
      <c r="A99" s="1">
        <v>94</v>
      </c>
      <c r="B99" s="1">
        <v>8</v>
      </c>
      <c r="F99" s="1">
        <f>Table13456789[[#This Row],[مبيعات محلية 14%]]*14%</f>
        <v>0</v>
      </c>
      <c r="I99" s="1">
        <f>Table13456789[[#This Row],[مبيعات جدول 5% ]]*5%</f>
        <v>0</v>
      </c>
      <c r="K9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99" s="1">
        <f>Table13456789[[#This Row],[مبيعات محلية 14%]]*14%</f>
        <v>0</v>
      </c>
      <c r="P99" s="1">
        <f>Table13456789[[#This Row],[مبيعات محلية 14%]]*14%</f>
        <v>0</v>
      </c>
      <c r="Q99" s="1">
        <f>Table13456789[[#This Row],[مشتريات محلية 14%]]+Table13456789[[#This Row],[مشتريات معفية]]+Table13456789[[#This Row],[مشتريات استيراد]]</f>
        <v>0</v>
      </c>
      <c r="R99" s="4"/>
    </row>
    <row r="100" spans="1:18" ht="24.75" customHeight="1" x14ac:dyDescent="0.25">
      <c r="A100" s="1">
        <v>95</v>
      </c>
      <c r="B100" s="1">
        <v>8</v>
      </c>
      <c r="F100" s="1">
        <f>Table13456789[[#This Row],[مبيعات محلية 14%]]*14%</f>
        <v>0</v>
      </c>
      <c r="I100" s="1">
        <f>Table13456789[[#This Row],[مبيعات جدول 5% ]]*5%</f>
        <v>0</v>
      </c>
      <c r="K10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0" s="1">
        <f>Table13456789[[#This Row],[مبيعات محلية 14%]]*14%</f>
        <v>0</v>
      </c>
      <c r="P100" s="1">
        <f>Table13456789[[#This Row],[مبيعات محلية 14%]]*14%</f>
        <v>0</v>
      </c>
      <c r="Q100" s="1">
        <f>Table13456789[[#This Row],[مشتريات محلية 14%]]+Table13456789[[#This Row],[مشتريات معفية]]+Table13456789[[#This Row],[مشتريات استيراد]]</f>
        <v>0</v>
      </c>
      <c r="R100" s="4"/>
    </row>
    <row r="101" spans="1:18" ht="24.75" customHeight="1" x14ac:dyDescent="0.25">
      <c r="A101" s="1">
        <v>96</v>
      </c>
      <c r="B101" s="1">
        <v>8</v>
      </c>
      <c r="F101" s="1">
        <f>Table13456789[[#This Row],[مبيعات محلية 14%]]*14%</f>
        <v>0</v>
      </c>
      <c r="I101" s="1">
        <f>Table13456789[[#This Row],[مبيعات جدول 5% ]]*5%</f>
        <v>0</v>
      </c>
      <c r="K10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1" s="1">
        <f>Table13456789[[#This Row],[مبيعات محلية 14%]]*14%</f>
        <v>0</v>
      </c>
      <c r="P101" s="1">
        <f>Table13456789[[#This Row],[مبيعات محلية 14%]]*14%</f>
        <v>0</v>
      </c>
      <c r="Q101" s="1">
        <f>Table13456789[[#This Row],[مشتريات محلية 14%]]+Table13456789[[#This Row],[مشتريات معفية]]+Table13456789[[#This Row],[مشتريات استيراد]]</f>
        <v>0</v>
      </c>
      <c r="R101" s="4"/>
    </row>
    <row r="102" spans="1:18" ht="24.75" customHeight="1" x14ac:dyDescent="0.25">
      <c r="A102" s="1">
        <v>97</v>
      </c>
      <c r="B102" s="1">
        <v>8</v>
      </c>
      <c r="F102" s="1">
        <f>Table13456789[[#This Row],[مبيعات محلية 14%]]*14%</f>
        <v>0</v>
      </c>
      <c r="I102" s="1">
        <f>Table13456789[[#This Row],[مبيعات جدول 5% ]]*5%</f>
        <v>0</v>
      </c>
      <c r="K10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2" s="1">
        <f>Table13456789[[#This Row],[مبيعات محلية 14%]]*14%</f>
        <v>0</v>
      </c>
      <c r="P102" s="1">
        <f>Table13456789[[#This Row],[مبيعات محلية 14%]]*14%</f>
        <v>0</v>
      </c>
      <c r="Q102" s="1">
        <f>Table13456789[[#This Row],[مشتريات محلية 14%]]+Table13456789[[#This Row],[مشتريات معفية]]+Table13456789[[#This Row],[مشتريات استيراد]]</f>
        <v>0</v>
      </c>
      <c r="R102" s="4"/>
    </row>
    <row r="103" spans="1:18" ht="24.75" customHeight="1" x14ac:dyDescent="0.25">
      <c r="A103" s="1">
        <v>98</v>
      </c>
      <c r="B103" s="1">
        <v>8</v>
      </c>
      <c r="F103" s="1">
        <f>Table13456789[[#This Row],[مبيعات محلية 14%]]*14%</f>
        <v>0</v>
      </c>
      <c r="I103" s="1">
        <f>Table13456789[[#This Row],[مبيعات جدول 5% ]]*5%</f>
        <v>0</v>
      </c>
      <c r="K10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3" s="1">
        <f>Table13456789[[#This Row],[مبيعات محلية 14%]]*14%</f>
        <v>0</v>
      </c>
      <c r="P103" s="1">
        <f>Table13456789[[#This Row],[مبيعات محلية 14%]]*14%</f>
        <v>0</v>
      </c>
      <c r="Q103" s="1">
        <f>Table13456789[[#This Row],[مشتريات محلية 14%]]+Table13456789[[#This Row],[مشتريات معفية]]+Table13456789[[#This Row],[مشتريات استيراد]]</f>
        <v>0</v>
      </c>
      <c r="R103" s="4"/>
    </row>
    <row r="104" spans="1:18" ht="24.75" customHeight="1" x14ac:dyDescent="0.25">
      <c r="A104" s="1">
        <v>99</v>
      </c>
      <c r="B104" s="1">
        <v>8</v>
      </c>
      <c r="F104" s="1">
        <f>Table13456789[[#This Row],[مبيعات محلية 14%]]*14%</f>
        <v>0</v>
      </c>
      <c r="I104" s="1">
        <f>Table13456789[[#This Row],[مبيعات جدول 5% ]]*5%</f>
        <v>0</v>
      </c>
      <c r="K10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4" s="1">
        <f>Table13456789[[#This Row],[مبيعات محلية 14%]]*14%</f>
        <v>0</v>
      </c>
      <c r="P104" s="1">
        <f>Table13456789[[#This Row],[مبيعات محلية 14%]]*14%</f>
        <v>0</v>
      </c>
      <c r="Q104" s="1">
        <f>Table13456789[[#This Row],[مشتريات محلية 14%]]+Table13456789[[#This Row],[مشتريات معفية]]+Table13456789[[#This Row],[مشتريات استيراد]]</f>
        <v>0</v>
      </c>
      <c r="R104" s="4"/>
    </row>
    <row r="105" spans="1:18" ht="24.75" customHeight="1" x14ac:dyDescent="0.25">
      <c r="A105" s="1">
        <v>100</v>
      </c>
      <c r="B105" s="1">
        <v>8</v>
      </c>
      <c r="F105" s="1">
        <f>Table13456789[[#This Row],[مبيعات محلية 14%]]*14%</f>
        <v>0</v>
      </c>
      <c r="I105" s="1">
        <f>Table13456789[[#This Row],[مبيعات جدول 5% ]]*5%</f>
        <v>0</v>
      </c>
      <c r="K10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5" s="1">
        <f>Table13456789[[#This Row],[مبيعات محلية 14%]]*14%</f>
        <v>0</v>
      </c>
      <c r="P105" s="1">
        <f>Table13456789[[#This Row],[مبيعات محلية 14%]]*14%</f>
        <v>0</v>
      </c>
      <c r="Q105" s="1">
        <f>Table13456789[[#This Row],[مشتريات محلية 14%]]+Table13456789[[#This Row],[مشتريات معفية]]+Table13456789[[#This Row],[مشتريات استيراد]]</f>
        <v>0</v>
      </c>
      <c r="R105" s="4"/>
    </row>
    <row r="106" spans="1:18" ht="24.75" customHeight="1" x14ac:dyDescent="0.25">
      <c r="A106" s="1">
        <v>101</v>
      </c>
      <c r="B106" s="1">
        <v>8</v>
      </c>
      <c r="F106" s="1">
        <f>Table13456789[[#This Row],[مبيعات محلية 14%]]*14%</f>
        <v>0</v>
      </c>
      <c r="I106" s="1">
        <f>Table13456789[[#This Row],[مبيعات جدول 5% ]]*5%</f>
        <v>0</v>
      </c>
      <c r="K10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6" s="1">
        <f>Table13456789[[#This Row],[مبيعات محلية 14%]]*14%</f>
        <v>0</v>
      </c>
      <c r="P106" s="1">
        <f>Table13456789[[#This Row],[مبيعات محلية 14%]]*14%</f>
        <v>0</v>
      </c>
      <c r="Q106" s="1">
        <f>Table13456789[[#This Row],[مشتريات محلية 14%]]+Table13456789[[#This Row],[مشتريات معفية]]+Table13456789[[#This Row],[مشتريات استيراد]]</f>
        <v>0</v>
      </c>
      <c r="R106" s="4"/>
    </row>
    <row r="107" spans="1:18" ht="24.75" customHeight="1" x14ac:dyDescent="0.25">
      <c r="A107" s="1">
        <v>102</v>
      </c>
      <c r="B107" s="1">
        <v>8</v>
      </c>
      <c r="F107" s="1">
        <f>Table13456789[[#This Row],[مبيعات محلية 14%]]*14%</f>
        <v>0</v>
      </c>
      <c r="I107" s="1">
        <f>Table13456789[[#This Row],[مبيعات جدول 5% ]]*5%</f>
        <v>0</v>
      </c>
      <c r="K10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7" s="1">
        <f>Table13456789[[#This Row],[مبيعات محلية 14%]]*14%</f>
        <v>0</v>
      </c>
      <c r="P107" s="1">
        <f>Table13456789[[#This Row],[مبيعات محلية 14%]]*14%</f>
        <v>0</v>
      </c>
      <c r="Q107" s="1">
        <f>Table13456789[[#This Row],[مشتريات محلية 14%]]+Table13456789[[#This Row],[مشتريات معفية]]+Table13456789[[#This Row],[مشتريات استيراد]]</f>
        <v>0</v>
      </c>
      <c r="R107" s="4"/>
    </row>
    <row r="108" spans="1:18" ht="24.75" customHeight="1" x14ac:dyDescent="0.25">
      <c r="A108" s="1">
        <v>103</v>
      </c>
      <c r="B108" s="1">
        <v>8</v>
      </c>
      <c r="F108" s="1">
        <f>Table13456789[[#This Row],[مبيعات محلية 14%]]*14%</f>
        <v>0</v>
      </c>
      <c r="I108" s="1">
        <f>Table13456789[[#This Row],[مبيعات جدول 5% ]]*5%</f>
        <v>0</v>
      </c>
      <c r="K10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8" s="1">
        <f>Table13456789[[#This Row],[مبيعات محلية 14%]]*14%</f>
        <v>0</v>
      </c>
      <c r="P108" s="1">
        <f>Table13456789[[#This Row],[مبيعات محلية 14%]]*14%</f>
        <v>0</v>
      </c>
      <c r="Q108" s="1">
        <f>Table13456789[[#This Row],[مشتريات محلية 14%]]+Table13456789[[#This Row],[مشتريات معفية]]+Table13456789[[#This Row],[مشتريات استيراد]]</f>
        <v>0</v>
      </c>
      <c r="R108" s="4"/>
    </row>
    <row r="109" spans="1:18" ht="24.75" customHeight="1" x14ac:dyDescent="0.25">
      <c r="A109" s="1">
        <v>104</v>
      </c>
      <c r="B109" s="1">
        <v>8</v>
      </c>
      <c r="F109" s="1">
        <f>Table13456789[[#This Row],[مبيعات محلية 14%]]*14%</f>
        <v>0</v>
      </c>
      <c r="I109" s="1">
        <f>Table13456789[[#This Row],[مبيعات جدول 5% ]]*5%</f>
        <v>0</v>
      </c>
      <c r="K10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09" s="1">
        <f>Table13456789[[#This Row],[مبيعات محلية 14%]]*14%</f>
        <v>0</v>
      </c>
      <c r="P109" s="1">
        <f>Table13456789[[#This Row],[مبيعات محلية 14%]]*14%</f>
        <v>0</v>
      </c>
      <c r="Q109" s="1">
        <f>Table13456789[[#This Row],[مشتريات محلية 14%]]+Table13456789[[#This Row],[مشتريات معفية]]+Table13456789[[#This Row],[مشتريات استيراد]]</f>
        <v>0</v>
      </c>
      <c r="R109" s="4"/>
    </row>
    <row r="110" spans="1:18" ht="24.75" customHeight="1" x14ac:dyDescent="0.25">
      <c r="A110" s="1">
        <v>105</v>
      </c>
      <c r="B110" s="1">
        <v>8</v>
      </c>
      <c r="F110" s="1">
        <f>Table13456789[[#This Row],[مبيعات محلية 14%]]*14%</f>
        <v>0</v>
      </c>
      <c r="I110" s="1">
        <f>Table13456789[[#This Row],[مبيعات جدول 5% ]]*5%</f>
        <v>0</v>
      </c>
      <c r="K11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0" s="1">
        <f>Table13456789[[#This Row],[مبيعات محلية 14%]]*14%</f>
        <v>0</v>
      </c>
      <c r="P110" s="1">
        <f>Table13456789[[#This Row],[مبيعات محلية 14%]]*14%</f>
        <v>0</v>
      </c>
      <c r="Q110" s="1">
        <f>Table13456789[[#This Row],[مشتريات محلية 14%]]+Table13456789[[#This Row],[مشتريات معفية]]+Table13456789[[#This Row],[مشتريات استيراد]]</f>
        <v>0</v>
      </c>
      <c r="R110" s="4"/>
    </row>
    <row r="111" spans="1:18" ht="24.75" customHeight="1" x14ac:dyDescent="0.25">
      <c r="A111" s="1">
        <v>106</v>
      </c>
      <c r="B111" s="1">
        <v>8</v>
      </c>
      <c r="F111" s="1">
        <f>Table13456789[[#This Row],[مبيعات محلية 14%]]*14%</f>
        <v>0</v>
      </c>
      <c r="I111" s="1">
        <f>Table13456789[[#This Row],[مبيعات جدول 5% ]]*5%</f>
        <v>0</v>
      </c>
      <c r="K11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1" s="1">
        <f>Table13456789[[#This Row],[مبيعات محلية 14%]]*14%</f>
        <v>0</v>
      </c>
      <c r="P111" s="1">
        <f>Table13456789[[#This Row],[مبيعات محلية 14%]]*14%</f>
        <v>0</v>
      </c>
      <c r="Q111" s="1">
        <f>Table13456789[[#This Row],[مشتريات محلية 14%]]+Table13456789[[#This Row],[مشتريات معفية]]+Table13456789[[#This Row],[مشتريات استيراد]]</f>
        <v>0</v>
      </c>
      <c r="R111" s="4"/>
    </row>
    <row r="112" spans="1:18" ht="24.75" customHeight="1" x14ac:dyDescent="0.25">
      <c r="A112" s="1">
        <v>107</v>
      </c>
      <c r="B112" s="1">
        <v>8</v>
      </c>
      <c r="F112" s="1">
        <f>Table13456789[[#This Row],[مبيعات محلية 14%]]*14%</f>
        <v>0</v>
      </c>
      <c r="I112" s="1">
        <f>Table13456789[[#This Row],[مبيعات جدول 5% ]]*5%</f>
        <v>0</v>
      </c>
      <c r="K11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2" s="1">
        <f>Table13456789[[#This Row],[مبيعات محلية 14%]]*14%</f>
        <v>0</v>
      </c>
      <c r="P112" s="1">
        <f>Table13456789[[#This Row],[مبيعات محلية 14%]]*14%</f>
        <v>0</v>
      </c>
      <c r="Q112" s="1">
        <f>Table13456789[[#This Row],[مشتريات محلية 14%]]+Table13456789[[#This Row],[مشتريات معفية]]+Table13456789[[#This Row],[مشتريات استيراد]]</f>
        <v>0</v>
      </c>
      <c r="R112" s="4"/>
    </row>
    <row r="113" spans="1:18" ht="24.75" customHeight="1" x14ac:dyDescent="0.25">
      <c r="A113" s="1">
        <v>108</v>
      </c>
      <c r="B113" s="1">
        <v>8</v>
      </c>
      <c r="F113" s="1">
        <f>Table13456789[[#This Row],[مبيعات محلية 14%]]*14%</f>
        <v>0</v>
      </c>
      <c r="I113" s="1">
        <f>Table13456789[[#This Row],[مبيعات جدول 5% ]]*5%</f>
        <v>0</v>
      </c>
      <c r="K11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3" s="1">
        <f>Table13456789[[#This Row],[مبيعات محلية 14%]]*14%</f>
        <v>0</v>
      </c>
      <c r="P113" s="1">
        <f>Table13456789[[#This Row],[مبيعات محلية 14%]]*14%</f>
        <v>0</v>
      </c>
      <c r="Q113" s="1">
        <f>Table13456789[[#This Row],[مشتريات محلية 14%]]+Table13456789[[#This Row],[مشتريات معفية]]+Table13456789[[#This Row],[مشتريات استيراد]]</f>
        <v>0</v>
      </c>
      <c r="R113" s="4"/>
    </row>
    <row r="114" spans="1:18" ht="24.75" customHeight="1" x14ac:dyDescent="0.25">
      <c r="A114" s="1">
        <v>109</v>
      </c>
      <c r="B114" s="1">
        <v>8</v>
      </c>
      <c r="F114" s="1">
        <f>Table13456789[[#This Row],[مبيعات محلية 14%]]*14%</f>
        <v>0</v>
      </c>
      <c r="I114" s="1">
        <f>Table13456789[[#This Row],[مبيعات جدول 5% ]]*5%</f>
        <v>0</v>
      </c>
      <c r="K11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4" s="1">
        <f>Table13456789[[#This Row],[مبيعات محلية 14%]]*14%</f>
        <v>0</v>
      </c>
      <c r="P114" s="1">
        <f>Table13456789[[#This Row],[مبيعات محلية 14%]]*14%</f>
        <v>0</v>
      </c>
      <c r="Q114" s="1">
        <f>Table13456789[[#This Row],[مشتريات محلية 14%]]+Table13456789[[#This Row],[مشتريات معفية]]+Table13456789[[#This Row],[مشتريات استيراد]]</f>
        <v>0</v>
      </c>
      <c r="R114" s="4"/>
    </row>
    <row r="115" spans="1:18" ht="24.75" customHeight="1" x14ac:dyDescent="0.25">
      <c r="A115" s="1">
        <v>110</v>
      </c>
      <c r="B115" s="1">
        <v>8</v>
      </c>
      <c r="F115" s="1">
        <f>Table13456789[[#This Row],[مبيعات محلية 14%]]*14%</f>
        <v>0</v>
      </c>
      <c r="I115" s="1">
        <f>Table13456789[[#This Row],[مبيعات جدول 5% ]]*5%</f>
        <v>0</v>
      </c>
      <c r="K11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5" s="1">
        <f>Table13456789[[#This Row],[مبيعات محلية 14%]]*14%</f>
        <v>0</v>
      </c>
      <c r="P115" s="1">
        <f>Table13456789[[#This Row],[مبيعات محلية 14%]]*14%</f>
        <v>0</v>
      </c>
      <c r="Q115" s="1">
        <f>Table13456789[[#This Row],[مشتريات محلية 14%]]+Table13456789[[#This Row],[مشتريات معفية]]+Table13456789[[#This Row],[مشتريات استيراد]]</f>
        <v>0</v>
      </c>
      <c r="R115" s="4"/>
    </row>
    <row r="116" spans="1:18" ht="24.75" customHeight="1" x14ac:dyDescent="0.25">
      <c r="A116" s="1">
        <v>111</v>
      </c>
      <c r="B116" s="1">
        <v>8</v>
      </c>
      <c r="F116" s="1">
        <f>Table13456789[[#This Row],[مبيعات محلية 14%]]*14%</f>
        <v>0</v>
      </c>
      <c r="I116" s="1">
        <f>Table13456789[[#This Row],[مبيعات جدول 5% ]]*5%</f>
        <v>0</v>
      </c>
      <c r="K11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6" s="1">
        <f>Table13456789[[#This Row],[مبيعات محلية 14%]]*14%</f>
        <v>0</v>
      </c>
      <c r="P116" s="1">
        <f>Table13456789[[#This Row],[مبيعات محلية 14%]]*14%</f>
        <v>0</v>
      </c>
      <c r="Q116" s="1">
        <f>Table13456789[[#This Row],[مشتريات محلية 14%]]+Table13456789[[#This Row],[مشتريات معفية]]+Table13456789[[#This Row],[مشتريات استيراد]]</f>
        <v>0</v>
      </c>
      <c r="R116" s="4"/>
    </row>
    <row r="117" spans="1:18" ht="24.75" customHeight="1" x14ac:dyDescent="0.25">
      <c r="A117" s="1">
        <v>112</v>
      </c>
      <c r="B117" s="1">
        <v>8</v>
      </c>
      <c r="F117" s="1">
        <f>Table13456789[[#This Row],[مبيعات محلية 14%]]*14%</f>
        <v>0</v>
      </c>
      <c r="I117" s="1">
        <f>Table13456789[[#This Row],[مبيعات جدول 5% ]]*5%</f>
        <v>0</v>
      </c>
      <c r="K11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7" s="1">
        <f>Table13456789[[#This Row],[مبيعات محلية 14%]]*14%</f>
        <v>0</v>
      </c>
      <c r="P117" s="1">
        <f>Table13456789[[#This Row],[مبيعات محلية 14%]]*14%</f>
        <v>0</v>
      </c>
      <c r="Q117" s="1">
        <f>Table13456789[[#This Row],[مشتريات محلية 14%]]+Table13456789[[#This Row],[مشتريات معفية]]+Table13456789[[#This Row],[مشتريات استيراد]]</f>
        <v>0</v>
      </c>
      <c r="R117" s="4"/>
    </row>
    <row r="118" spans="1:18" ht="24.75" customHeight="1" x14ac:dyDescent="0.25">
      <c r="A118" s="1">
        <v>113</v>
      </c>
      <c r="B118" s="1">
        <v>8</v>
      </c>
      <c r="F118" s="1">
        <f>Table13456789[[#This Row],[مبيعات محلية 14%]]*14%</f>
        <v>0</v>
      </c>
      <c r="I118" s="1">
        <f>Table13456789[[#This Row],[مبيعات جدول 5% ]]*5%</f>
        <v>0</v>
      </c>
      <c r="K11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8" s="1">
        <f>Table13456789[[#This Row],[مبيعات محلية 14%]]*14%</f>
        <v>0</v>
      </c>
      <c r="P118" s="1">
        <f>Table13456789[[#This Row],[مبيعات محلية 14%]]*14%</f>
        <v>0</v>
      </c>
      <c r="Q118" s="1">
        <f>Table13456789[[#This Row],[مشتريات محلية 14%]]+Table13456789[[#This Row],[مشتريات معفية]]+Table13456789[[#This Row],[مشتريات استيراد]]</f>
        <v>0</v>
      </c>
      <c r="R118" s="4"/>
    </row>
    <row r="119" spans="1:18" ht="24.75" customHeight="1" x14ac:dyDescent="0.25">
      <c r="A119" s="1">
        <v>114</v>
      </c>
      <c r="B119" s="1">
        <v>8</v>
      </c>
      <c r="F119" s="1">
        <f>Table13456789[[#This Row],[مبيعات محلية 14%]]*14%</f>
        <v>0</v>
      </c>
      <c r="I119" s="1">
        <f>Table13456789[[#This Row],[مبيعات جدول 5% ]]*5%</f>
        <v>0</v>
      </c>
      <c r="K11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19" s="1">
        <f>Table13456789[[#This Row],[مبيعات محلية 14%]]*14%</f>
        <v>0</v>
      </c>
      <c r="P119" s="1">
        <f>Table13456789[[#This Row],[مبيعات محلية 14%]]*14%</f>
        <v>0</v>
      </c>
      <c r="Q119" s="1">
        <f>Table13456789[[#This Row],[مشتريات محلية 14%]]+Table13456789[[#This Row],[مشتريات معفية]]+Table13456789[[#This Row],[مشتريات استيراد]]</f>
        <v>0</v>
      </c>
      <c r="R119" s="4"/>
    </row>
    <row r="120" spans="1:18" ht="24.75" customHeight="1" x14ac:dyDescent="0.25">
      <c r="A120" s="1">
        <v>115</v>
      </c>
      <c r="B120" s="1">
        <v>8</v>
      </c>
      <c r="F120" s="1">
        <f>Table13456789[[#This Row],[مبيعات محلية 14%]]*14%</f>
        <v>0</v>
      </c>
      <c r="I120" s="1">
        <f>Table13456789[[#This Row],[مبيعات جدول 5% ]]*5%</f>
        <v>0</v>
      </c>
      <c r="K12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0" s="1">
        <f>Table13456789[[#This Row],[مبيعات محلية 14%]]*14%</f>
        <v>0</v>
      </c>
      <c r="P120" s="1">
        <f>Table13456789[[#This Row],[مبيعات محلية 14%]]*14%</f>
        <v>0</v>
      </c>
      <c r="Q120" s="1">
        <f>Table13456789[[#This Row],[مشتريات محلية 14%]]+Table13456789[[#This Row],[مشتريات معفية]]+Table13456789[[#This Row],[مشتريات استيراد]]</f>
        <v>0</v>
      </c>
      <c r="R120" s="4"/>
    </row>
    <row r="121" spans="1:18" ht="24.75" customHeight="1" x14ac:dyDescent="0.25">
      <c r="A121" s="1">
        <v>116</v>
      </c>
      <c r="B121" s="1">
        <v>8</v>
      </c>
      <c r="F121" s="1">
        <f>Table13456789[[#This Row],[مبيعات محلية 14%]]*14%</f>
        <v>0</v>
      </c>
      <c r="I121" s="1">
        <f>Table13456789[[#This Row],[مبيعات جدول 5% ]]*5%</f>
        <v>0</v>
      </c>
      <c r="K12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1" s="1">
        <f>Table13456789[[#This Row],[مبيعات محلية 14%]]*14%</f>
        <v>0</v>
      </c>
      <c r="P121" s="1">
        <f>Table13456789[[#This Row],[مبيعات محلية 14%]]*14%</f>
        <v>0</v>
      </c>
      <c r="Q121" s="1">
        <f>Table13456789[[#This Row],[مشتريات محلية 14%]]+Table13456789[[#This Row],[مشتريات معفية]]+Table13456789[[#This Row],[مشتريات استيراد]]</f>
        <v>0</v>
      </c>
      <c r="R121" s="4"/>
    </row>
    <row r="122" spans="1:18" ht="24.75" customHeight="1" x14ac:dyDescent="0.25">
      <c r="A122" s="1">
        <v>117</v>
      </c>
      <c r="B122" s="1">
        <v>8</v>
      </c>
      <c r="F122" s="1">
        <f>Table13456789[[#This Row],[مبيعات محلية 14%]]*14%</f>
        <v>0</v>
      </c>
      <c r="I122" s="1">
        <f>Table13456789[[#This Row],[مبيعات جدول 5% ]]*5%</f>
        <v>0</v>
      </c>
      <c r="K12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2" s="1">
        <f>Table13456789[[#This Row],[مبيعات محلية 14%]]*14%</f>
        <v>0</v>
      </c>
      <c r="P122" s="1">
        <f>Table13456789[[#This Row],[مبيعات محلية 14%]]*14%</f>
        <v>0</v>
      </c>
      <c r="Q122" s="1">
        <f>Table13456789[[#This Row],[مشتريات محلية 14%]]+Table13456789[[#This Row],[مشتريات معفية]]+Table13456789[[#This Row],[مشتريات استيراد]]</f>
        <v>0</v>
      </c>
      <c r="R122" s="4"/>
    </row>
    <row r="123" spans="1:18" ht="24.75" customHeight="1" x14ac:dyDescent="0.25">
      <c r="A123" s="1">
        <v>118</v>
      </c>
      <c r="B123" s="1">
        <v>8</v>
      </c>
      <c r="F123" s="1">
        <f>Table13456789[[#This Row],[مبيعات محلية 14%]]*14%</f>
        <v>0</v>
      </c>
      <c r="I123" s="1">
        <f>Table13456789[[#This Row],[مبيعات جدول 5% ]]*5%</f>
        <v>0</v>
      </c>
      <c r="K12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3" s="1">
        <f>Table13456789[[#This Row],[مبيعات محلية 14%]]*14%</f>
        <v>0</v>
      </c>
      <c r="P123" s="1">
        <f>Table13456789[[#This Row],[مبيعات محلية 14%]]*14%</f>
        <v>0</v>
      </c>
      <c r="Q123" s="1">
        <f>Table13456789[[#This Row],[مشتريات محلية 14%]]+Table13456789[[#This Row],[مشتريات معفية]]+Table13456789[[#This Row],[مشتريات استيراد]]</f>
        <v>0</v>
      </c>
      <c r="R123" s="4"/>
    </row>
    <row r="124" spans="1:18" ht="24.75" customHeight="1" x14ac:dyDescent="0.25">
      <c r="A124" s="1">
        <v>119</v>
      </c>
      <c r="B124" s="1">
        <v>8</v>
      </c>
      <c r="F124" s="1">
        <f>Table13456789[[#This Row],[مبيعات محلية 14%]]*14%</f>
        <v>0</v>
      </c>
      <c r="I124" s="1">
        <f>Table13456789[[#This Row],[مبيعات جدول 5% ]]*5%</f>
        <v>0</v>
      </c>
      <c r="K12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4" s="1">
        <f>Table13456789[[#This Row],[مبيعات محلية 14%]]*14%</f>
        <v>0</v>
      </c>
      <c r="P124" s="1">
        <f>Table13456789[[#This Row],[مبيعات محلية 14%]]*14%</f>
        <v>0</v>
      </c>
      <c r="Q124" s="1">
        <f>Table13456789[[#This Row],[مشتريات محلية 14%]]+Table13456789[[#This Row],[مشتريات معفية]]+Table13456789[[#This Row],[مشتريات استيراد]]</f>
        <v>0</v>
      </c>
      <c r="R124" s="4"/>
    </row>
    <row r="125" spans="1:18" ht="24.75" customHeight="1" x14ac:dyDescent="0.25">
      <c r="A125" s="1">
        <v>120</v>
      </c>
      <c r="B125" s="1">
        <v>8</v>
      </c>
      <c r="F125" s="1">
        <f>Table13456789[[#This Row],[مبيعات محلية 14%]]*14%</f>
        <v>0</v>
      </c>
      <c r="I125" s="1">
        <f>Table13456789[[#This Row],[مبيعات جدول 5% ]]*5%</f>
        <v>0</v>
      </c>
      <c r="K12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5" s="1">
        <f>Table13456789[[#This Row],[مبيعات محلية 14%]]*14%</f>
        <v>0</v>
      </c>
      <c r="P125" s="1">
        <f>Table13456789[[#This Row],[مبيعات محلية 14%]]*14%</f>
        <v>0</v>
      </c>
      <c r="Q125" s="1">
        <f>Table13456789[[#This Row],[مشتريات محلية 14%]]+Table13456789[[#This Row],[مشتريات معفية]]+Table13456789[[#This Row],[مشتريات استيراد]]</f>
        <v>0</v>
      </c>
      <c r="R125" s="4"/>
    </row>
    <row r="126" spans="1:18" ht="24.75" customHeight="1" x14ac:dyDescent="0.25">
      <c r="A126" s="1">
        <v>121</v>
      </c>
      <c r="B126" s="1">
        <v>8</v>
      </c>
      <c r="F126" s="1">
        <f>Table13456789[[#This Row],[مبيعات محلية 14%]]*14%</f>
        <v>0</v>
      </c>
      <c r="I126" s="1">
        <f>Table13456789[[#This Row],[مبيعات جدول 5% ]]*5%</f>
        <v>0</v>
      </c>
      <c r="K12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6" s="1">
        <f>Table13456789[[#This Row],[مبيعات محلية 14%]]*14%</f>
        <v>0</v>
      </c>
      <c r="P126" s="1">
        <f>Table13456789[[#This Row],[مبيعات محلية 14%]]*14%</f>
        <v>0</v>
      </c>
      <c r="Q126" s="1">
        <f>Table13456789[[#This Row],[مشتريات محلية 14%]]+Table13456789[[#This Row],[مشتريات معفية]]+Table13456789[[#This Row],[مشتريات استيراد]]</f>
        <v>0</v>
      </c>
      <c r="R126" s="4"/>
    </row>
    <row r="127" spans="1:18" ht="24.75" customHeight="1" x14ac:dyDescent="0.25">
      <c r="A127" s="1">
        <v>122</v>
      </c>
      <c r="B127" s="1">
        <v>8</v>
      </c>
      <c r="F127" s="1">
        <f>Table13456789[[#This Row],[مبيعات محلية 14%]]*14%</f>
        <v>0</v>
      </c>
      <c r="I127" s="1">
        <f>Table13456789[[#This Row],[مبيعات جدول 5% ]]*5%</f>
        <v>0</v>
      </c>
      <c r="K12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7" s="1">
        <f>Table13456789[[#This Row],[مبيعات محلية 14%]]*14%</f>
        <v>0</v>
      </c>
      <c r="P127" s="1">
        <f>Table13456789[[#This Row],[مبيعات محلية 14%]]*14%</f>
        <v>0</v>
      </c>
      <c r="Q127" s="1">
        <f>Table13456789[[#This Row],[مشتريات محلية 14%]]+Table13456789[[#This Row],[مشتريات معفية]]+Table13456789[[#This Row],[مشتريات استيراد]]</f>
        <v>0</v>
      </c>
      <c r="R127" s="4"/>
    </row>
    <row r="128" spans="1:18" ht="24.75" customHeight="1" x14ac:dyDescent="0.25">
      <c r="A128" s="1">
        <v>123</v>
      </c>
      <c r="B128" s="1">
        <v>8</v>
      </c>
      <c r="F128" s="1">
        <f>Table13456789[[#This Row],[مبيعات محلية 14%]]*14%</f>
        <v>0</v>
      </c>
      <c r="I128" s="1">
        <f>Table13456789[[#This Row],[مبيعات جدول 5% ]]*5%</f>
        <v>0</v>
      </c>
      <c r="K12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8" s="1">
        <f>Table13456789[[#This Row],[مبيعات محلية 14%]]*14%</f>
        <v>0</v>
      </c>
      <c r="P128" s="1">
        <f>Table13456789[[#This Row],[مبيعات محلية 14%]]*14%</f>
        <v>0</v>
      </c>
      <c r="Q128" s="1">
        <f>Table13456789[[#This Row],[مشتريات محلية 14%]]+Table13456789[[#This Row],[مشتريات معفية]]+Table13456789[[#This Row],[مشتريات استيراد]]</f>
        <v>0</v>
      </c>
      <c r="R128" s="4"/>
    </row>
    <row r="129" spans="1:18" ht="24.75" customHeight="1" x14ac:dyDescent="0.25">
      <c r="A129" s="1">
        <v>124</v>
      </c>
      <c r="B129" s="1">
        <v>8</v>
      </c>
      <c r="F129" s="1">
        <f>Table13456789[[#This Row],[مبيعات محلية 14%]]*14%</f>
        <v>0</v>
      </c>
      <c r="I129" s="1">
        <f>Table13456789[[#This Row],[مبيعات جدول 5% ]]*5%</f>
        <v>0</v>
      </c>
      <c r="K12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29" s="1">
        <f>Table13456789[[#This Row],[مبيعات محلية 14%]]*14%</f>
        <v>0</v>
      </c>
      <c r="P129" s="1">
        <f>Table13456789[[#This Row],[مبيعات محلية 14%]]*14%</f>
        <v>0</v>
      </c>
      <c r="Q129" s="1">
        <f>Table13456789[[#This Row],[مشتريات محلية 14%]]+Table13456789[[#This Row],[مشتريات معفية]]+Table13456789[[#This Row],[مشتريات استيراد]]</f>
        <v>0</v>
      </c>
      <c r="R129" s="4"/>
    </row>
    <row r="130" spans="1:18" ht="24.75" customHeight="1" x14ac:dyDescent="0.25">
      <c r="A130" s="1">
        <v>125</v>
      </c>
      <c r="B130" s="1">
        <v>8</v>
      </c>
      <c r="F130" s="1">
        <f>Table13456789[[#This Row],[مبيعات محلية 14%]]*14%</f>
        <v>0</v>
      </c>
      <c r="I130" s="1">
        <f>Table13456789[[#This Row],[مبيعات جدول 5% ]]*5%</f>
        <v>0</v>
      </c>
      <c r="K13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0" s="1">
        <f>Table13456789[[#This Row],[مبيعات محلية 14%]]*14%</f>
        <v>0</v>
      </c>
      <c r="P130" s="1">
        <f>Table13456789[[#This Row],[مبيعات محلية 14%]]*14%</f>
        <v>0</v>
      </c>
      <c r="Q130" s="1">
        <f>Table13456789[[#This Row],[مشتريات محلية 14%]]+Table13456789[[#This Row],[مشتريات معفية]]+Table13456789[[#This Row],[مشتريات استيراد]]</f>
        <v>0</v>
      </c>
      <c r="R130" s="4"/>
    </row>
    <row r="131" spans="1:18" ht="24.75" customHeight="1" x14ac:dyDescent="0.25">
      <c r="A131" s="1">
        <v>126</v>
      </c>
      <c r="B131" s="1">
        <v>8</v>
      </c>
      <c r="F131" s="1">
        <f>Table13456789[[#This Row],[مبيعات محلية 14%]]*14%</f>
        <v>0</v>
      </c>
      <c r="I131" s="1">
        <f>Table13456789[[#This Row],[مبيعات جدول 5% ]]*5%</f>
        <v>0</v>
      </c>
      <c r="K13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1" s="1">
        <f>Table13456789[[#This Row],[مبيعات محلية 14%]]*14%</f>
        <v>0</v>
      </c>
      <c r="P131" s="1">
        <f>Table13456789[[#This Row],[مبيعات محلية 14%]]*14%</f>
        <v>0</v>
      </c>
      <c r="Q131" s="1">
        <f>Table13456789[[#This Row],[مشتريات محلية 14%]]+Table13456789[[#This Row],[مشتريات معفية]]+Table13456789[[#This Row],[مشتريات استيراد]]</f>
        <v>0</v>
      </c>
      <c r="R131" s="4"/>
    </row>
    <row r="132" spans="1:18" ht="24.75" customHeight="1" x14ac:dyDescent="0.25">
      <c r="A132" s="1">
        <v>127</v>
      </c>
      <c r="B132" s="1">
        <v>8</v>
      </c>
      <c r="F132" s="1">
        <f>Table13456789[[#This Row],[مبيعات محلية 14%]]*14%</f>
        <v>0</v>
      </c>
      <c r="I132" s="1">
        <f>Table13456789[[#This Row],[مبيعات جدول 5% ]]*5%</f>
        <v>0</v>
      </c>
      <c r="K13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2" s="1">
        <f>Table13456789[[#This Row],[مبيعات محلية 14%]]*14%</f>
        <v>0</v>
      </c>
      <c r="P132" s="1">
        <f>Table13456789[[#This Row],[مبيعات محلية 14%]]*14%</f>
        <v>0</v>
      </c>
      <c r="Q132" s="1">
        <f>Table13456789[[#This Row],[مشتريات محلية 14%]]+Table13456789[[#This Row],[مشتريات معفية]]+Table13456789[[#This Row],[مشتريات استيراد]]</f>
        <v>0</v>
      </c>
      <c r="R132" s="4"/>
    </row>
    <row r="133" spans="1:18" ht="24.75" customHeight="1" x14ac:dyDescent="0.25">
      <c r="A133" s="1">
        <v>128</v>
      </c>
      <c r="B133" s="1">
        <v>8</v>
      </c>
      <c r="F133" s="1">
        <f>Table13456789[[#This Row],[مبيعات محلية 14%]]*14%</f>
        <v>0</v>
      </c>
      <c r="I133" s="1">
        <f>Table13456789[[#This Row],[مبيعات جدول 5% ]]*5%</f>
        <v>0</v>
      </c>
      <c r="K13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3" s="1">
        <f>Table13456789[[#This Row],[مبيعات محلية 14%]]*14%</f>
        <v>0</v>
      </c>
      <c r="P133" s="1">
        <f>Table13456789[[#This Row],[مبيعات محلية 14%]]*14%</f>
        <v>0</v>
      </c>
      <c r="Q133" s="1">
        <f>Table13456789[[#This Row],[مشتريات محلية 14%]]+Table13456789[[#This Row],[مشتريات معفية]]+Table13456789[[#This Row],[مشتريات استيراد]]</f>
        <v>0</v>
      </c>
      <c r="R133" s="4"/>
    </row>
    <row r="134" spans="1:18" ht="24.75" customHeight="1" x14ac:dyDescent="0.25">
      <c r="A134" s="1">
        <v>129</v>
      </c>
      <c r="B134" s="1">
        <v>8</v>
      </c>
      <c r="F134" s="1">
        <f>Table13456789[[#This Row],[مبيعات محلية 14%]]*14%</f>
        <v>0</v>
      </c>
      <c r="I134" s="1">
        <f>Table13456789[[#This Row],[مبيعات جدول 5% ]]*5%</f>
        <v>0</v>
      </c>
      <c r="K13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4" s="1">
        <f>Table13456789[[#This Row],[مبيعات محلية 14%]]*14%</f>
        <v>0</v>
      </c>
      <c r="P134" s="1">
        <f>Table13456789[[#This Row],[مبيعات محلية 14%]]*14%</f>
        <v>0</v>
      </c>
      <c r="Q134" s="1">
        <f>Table13456789[[#This Row],[مشتريات محلية 14%]]+Table13456789[[#This Row],[مشتريات معفية]]+Table13456789[[#This Row],[مشتريات استيراد]]</f>
        <v>0</v>
      </c>
      <c r="R134" s="4"/>
    </row>
    <row r="135" spans="1:18" ht="24.75" customHeight="1" x14ac:dyDescent="0.25">
      <c r="A135" s="1">
        <v>130</v>
      </c>
      <c r="B135" s="1">
        <v>8</v>
      </c>
      <c r="F135" s="1">
        <f>Table13456789[[#This Row],[مبيعات محلية 14%]]*14%</f>
        <v>0</v>
      </c>
      <c r="I135" s="1">
        <f>Table13456789[[#This Row],[مبيعات جدول 5% ]]*5%</f>
        <v>0</v>
      </c>
      <c r="K13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5" s="1">
        <f>Table13456789[[#This Row],[مبيعات محلية 14%]]*14%</f>
        <v>0</v>
      </c>
      <c r="P135" s="1">
        <f>Table13456789[[#This Row],[مبيعات محلية 14%]]*14%</f>
        <v>0</v>
      </c>
      <c r="Q135" s="1">
        <f>Table13456789[[#This Row],[مشتريات محلية 14%]]+Table13456789[[#This Row],[مشتريات معفية]]+Table13456789[[#This Row],[مشتريات استيراد]]</f>
        <v>0</v>
      </c>
      <c r="R135" s="4"/>
    </row>
    <row r="136" spans="1:18" ht="24.75" customHeight="1" x14ac:dyDescent="0.25">
      <c r="A136" s="1">
        <v>131</v>
      </c>
      <c r="B136" s="1">
        <v>8</v>
      </c>
      <c r="F136" s="1">
        <f>Table13456789[[#This Row],[مبيعات محلية 14%]]*14%</f>
        <v>0</v>
      </c>
      <c r="I136" s="1">
        <f>Table13456789[[#This Row],[مبيعات جدول 5% ]]*5%</f>
        <v>0</v>
      </c>
      <c r="K13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6" s="1">
        <f>Table13456789[[#This Row],[مبيعات محلية 14%]]*14%</f>
        <v>0</v>
      </c>
      <c r="P136" s="1">
        <f>Table13456789[[#This Row],[مبيعات محلية 14%]]*14%</f>
        <v>0</v>
      </c>
      <c r="Q136" s="1">
        <f>Table13456789[[#This Row],[مشتريات محلية 14%]]+Table13456789[[#This Row],[مشتريات معفية]]+Table13456789[[#This Row],[مشتريات استيراد]]</f>
        <v>0</v>
      </c>
      <c r="R136" s="4"/>
    </row>
    <row r="137" spans="1:18" ht="24.75" customHeight="1" x14ac:dyDescent="0.25">
      <c r="A137" s="1">
        <v>132</v>
      </c>
      <c r="B137" s="1">
        <v>8</v>
      </c>
      <c r="F137" s="1">
        <f>Table13456789[[#This Row],[مبيعات محلية 14%]]*14%</f>
        <v>0</v>
      </c>
      <c r="I137" s="1">
        <f>Table13456789[[#This Row],[مبيعات جدول 5% ]]*5%</f>
        <v>0</v>
      </c>
      <c r="K13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7" s="1">
        <f>Table13456789[[#This Row],[مبيعات محلية 14%]]*14%</f>
        <v>0</v>
      </c>
      <c r="P137" s="1">
        <f>Table13456789[[#This Row],[مبيعات محلية 14%]]*14%</f>
        <v>0</v>
      </c>
      <c r="Q137" s="1">
        <f>Table13456789[[#This Row],[مشتريات محلية 14%]]+Table13456789[[#This Row],[مشتريات معفية]]+Table13456789[[#This Row],[مشتريات استيراد]]</f>
        <v>0</v>
      </c>
      <c r="R137" s="4"/>
    </row>
    <row r="138" spans="1:18" ht="24.75" customHeight="1" x14ac:dyDescent="0.25">
      <c r="A138" s="1">
        <v>133</v>
      </c>
      <c r="B138" s="1">
        <v>8</v>
      </c>
      <c r="F138" s="1">
        <f>Table13456789[[#This Row],[مبيعات محلية 14%]]*14%</f>
        <v>0</v>
      </c>
      <c r="I138" s="1">
        <f>Table13456789[[#This Row],[مبيعات جدول 5% ]]*5%</f>
        <v>0</v>
      </c>
      <c r="K13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8" s="1">
        <f>Table13456789[[#This Row],[مبيعات محلية 14%]]*14%</f>
        <v>0</v>
      </c>
      <c r="P138" s="1">
        <f>Table13456789[[#This Row],[مبيعات محلية 14%]]*14%</f>
        <v>0</v>
      </c>
      <c r="Q138" s="1">
        <f>Table13456789[[#This Row],[مشتريات محلية 14%]]+Table13456789[[#This Row],[مشتريات معفية]]+Table13456789[[#This Row],[مشتريات استيراد]]</f>
        <v>0</v>
      </c>
      <c r="R138" s="4"/>
    </row>
    <row r="139" spans="1:18" ht="24.75" customHeight="1" x14ac:dyDescent="0.25">
      <c r="A139" s="1">
        <v>134</v>
      </c>
      <c r="B139" s="1">
        <v>8</v>
      </c>
      <c r="F139" s="1">
        <f>Table13456789[[#This Row],[مبيعات محلية 14%]]*14%</f>
        <v>0</v>
      </c>
      <c r="I139" s="1">
        <f>Table13456789[[#This Row],[مبيعات جدول 5% ]]*5%</f>
        <v>0</v>
      </c>
      <c r="K13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39" s="1">
        <f>Table13456789[[#This Row],[مبيعات محلية 14%]]*14%</f>
        <v>0</v>
      </c>
      <c r="P139" s="1">
        <f>Table13456789[[#This Row],[مبيعات محلية 14%]]*14%</f>
        <v>0</v>
      </c>
      <c r="Q139" s="1">
        <f>Table13456789[[#This Row],[مشتريات محلية 14%]]+Table13456789[[#This Row],[مشتريات معفية]]+Table13456789[[#This Row],[مشتريات استيراد]]</f>
        <v>0</v>
      </c>
      <c r="R139" s="4"/>
    </row>
    <row r="140" spans="1:18" ht="24.75" customHeight="1" x14ac:dyDescent="0.25">
      <c r="A140" s="1">
        <v>135</v>
      </c>
      <c r="B140" s="1">
        <v>8</v>
      </c>
      <c r="F140" s="1">
        <f>Table13456789[[#This Row],[مبيعات محلية 14%]]*14%</f>
        <v>0</v>
      </c>
      <c r="I140" s="1">
        <f>Table13456789[[#This Row],[مبيعات جدول 5% ]]*5%</f>
        <v>0</v>
      </c>
      <c r="K14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0" s="1">
        <f>Table13456789[[#This Row],[مبيعات محلية 14%]]*14%</f>
        <v>0</v>
      </c>
      <c r="P140" s="1">
        <f>Table13456789[[#This Row],[مبيعات محلية 14%]]*14%</f>
        <v>0</v>
      </c>
      <c r="Q140" s="1">
        <f>Table13456789[[#This Row],[مشتريات محلية 14%]]+Table13456789[[#This Row],[مشتريات معفية]]+Table13456789[[#This Row],[مشتريات استيراد]]</f>
        <v>0</v>
      </c>
      <c r="R140" s="4"/>
    </row>
    <row r="141" spans="1:18" ht="24.75" customHeight="1" x14ac:dyDescent="0.25">
      <c r="A141" s="1">
        <v>136</v>
      </c>
      <c r="B141" s="1">
        <v>8</v>
      </c>
      <c r="F141" s="1">
        <f>Table13456789[[#This Row],[مبيعات محلية 14%]]*14%</f>
        <v>0</v>
      </c>
      <c r="I141" s="1">
        <f>Table13456789[[#This Row],[مبيعات جدول 5% ]]*5%</f>
        <v>0</v>
      </c>
      <c r="K14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1" s="1">
        <f>Table13456789[[#This Row],[مبيعات محلية 14%]]*14%</f>
        <v>0</v>
      </c>
      <c r="P141" s="1">
        <f>Table13456789[[#This Row],[مبيعات محلية 14%]]*14%</f>
        <v>0</v>
      </c>
      <c r="Q141" s="1">
        <f>Table13456789[[#This Row],[مشتريات محلية 14%]]+Table13456789[[#This Row],[مشتريات معفية]]+Table13456789[[#This Row],[مشتريات استيراد]]</f>
        <v>0</v>
      </c>
      <c r="R141" s="4"/>
    </row>
    <row r="142" spans="1:18" ht="24.75" customHeight="1" x14ac:dyDescent="0.25">
      <c r="A142" s="1">
        <v>137</v>
      </c>
      <c r="B142" s="1">
        <v>8</v>
      </c>
      <c r="F142" s="1">
        <f>Table13456789[[#This Row],[مبيعات محلية 14%]]*14%</f>
        <v>0</v>
      </c>
      <c r="I142" s="1">
        <f>Table13456789[[#This Row],[مبيعات جدول 5% ]]*5%</f>
        <v>0</v>
      </c>
      <c r="K14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2" s="1">
        <f>Table13456789[[#This Row],[مبيعات محلية 14%]]*14%</f>
        <v>0</v>
      </c>
      <c r="P142" s="1">
        <f>Table13456789[[#This Row],[مبيعات محلية 14%]]*14%</f>
        <v>0</v>
      </c>
      <c r="Q142" s="1">
        <f>Table13456789[[#This Row],[مشتريات محلية 14%]]+Table13456789[[#This Row],[مشتريات معفية]]+Table13456789[[#This Row],[مشتريات استيراد]]</f>
        <v>0</v>
      </c>
      <c r="R142" s="4"/>
    </row>
    <row r="143" spans="1:18" ht="24.75" customHeight="1" x14ac:dyDescent="0.25">
      <c r="A143" s="1">
        <v>138</v>
      </c>
      <c r="B143" s="1">
        <v>8</v>
      </c>
      <c r="F143" s="1">
        <f>Table13456789[[#This Row],[مبيعات محلية 14%]]*14%</f>
        <v>0</v>
      </c>
      <c r="I143" s="1">
        <f>Table13456789[[#This Row],[مبيعات جدول 5% ]]*5%</f>
        <v>0</v>
      </c>
      <c r="K14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3" s="1">
        <f>Table13456789[[#This Row],[مبيعات محلية 14%]]*14%</f>
        <v>0</v>
      </c>
      <c r="P143" s="1">
        <f>Table13456789[[#This Row],[مبيعات محلية 14%]]*14%</f>
        <v>0</v>
      </c>
      <c r="Q143" s="1">
        <f>Table13456789[[#This Row],[مشتريات محلية 14%]]+Table13456789[[#This Row],[مشتريات معفية]]+Table13456789[[#This Row],[مشتريات استيراد]]</f>
        <v>0</v>
      </c>
      <c r="R143" s="4"/>
    </row>
    <row r="144" spans="1:18" ht="24.75" customHeight="1" x14ac:dyDescent="0.25">
      <c r="A144" s="1">
        <v>139</v>
      </c>
      <c r="B144" s="1">
        <v>8</v>
      </c>
      <c r="F144" s="1">
        <f>Table13456789[[#This Row],[مبيعات محلية 14%]]*14%</f>
        <v>0</v>
      </c>
      <c r="I144" s="1">
        <f>Table13456789[[#This Row],[مبيعات جدول 5% ]]*5%</f>
        <v>0</v>
      </c>
      <c r="K14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4" s="1">
        <f>Table13456789[[#This Row],[مبيعات محلية 14%]]*14%</f>
        <v>0</v>
      </c>
      <c r="P144" s="1">
        <f>Table13456789[[#This Row],[مبيعات محلية 14%]]*14%</f>
        <v>0</v>
      </c>
      <c r="Q144" s="1">
        <f>Table13456789[[#This Row],[مشتريات محلية 14%]]+Table13456789[[#This Row],[مشتريات معفية]]+Table13456789[[#This Row],[مشتريات استيراد]]</f>
        <v>0</v>
      </c>
      <c r="R144" s="4"/>
    </row>
    <row r="145" spans="1:18" ht="24.75" customHeight="1" x14ac:dyDescent="0.25">
      <c r="A145" s="1">
        <v>140</v>
      </c>
      <c r="B145" s="1">
        <v>8</v>
      </c>
      <c r="F145" s="1">
        <f>Table13456789[[#This Row],[مبيعات محلية 14%]]*14%</f>
        <v>0</v>
      </c>
      <c r="I145" s="1">
        <f>Table13456789[[#This Row],[مبيعات جدول 5% ]]*5%</f>
        <v>0</v>
      </c>
      <c r="K14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5" s="1">
        <f>Table13456789[[#This Row],[مبيعات محلية 14%]]*14%</f>
        <v>0</v>
      </c>
      <c r="P145" s="1">
        <f>Table13456789[[#This Row],[مبيعات محلية 14%]]*14%</f>
        <v>0</v>
      </c>
      <c r="Q145" s="1">
        <f>Table13456789[[#This Row],[مشتريات محلية 14%]]+Table13456789[[#This Row],[مشتريات معفية]]+Table13456789[[#This Row],[مشتريات استيراد]]</f>
        <v>0</v>
      </c>
      <c r="R145" s="4"/>
    </row>
    <row r="146" spans="1:18" ht="24.75" customHeight="1" x14ac:dyDescent="0.25">
      <c r="A146" s="1">
        <v>141</v>
      </c>
      <c r="B146" s="1">
        <v>8</v>
      </c>
      <c r="F146" s="1">
        <f>Table13456789[[#This Row],[مبيعات محلية 14%]]*14%</f>
        <v>0</v>
      </c>
      <c r="I146" s="1">
        <f>Table13456789[[#This Row],[مبيعات جدول 5% ]]*5%</f>
        <v>0</v>
      </c>
      <c r="K14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6" s="1">
        <f>Table13456789[[#This Row],[مبيعات محلية 14%]]*14%</f>
        <v>0</v>
      </c>
      <c r="P146" s="1">
        <f>Table13456789[[#This Row],[مبيعات محلية 14%]]*14%</f>
        <v>0</v>
      </c>
      <c r="Q146" s="1">
        <f>Table13456789[[#This Row],[مشتريات محلية 14%]]+Table13456789[[#This Row],[مشتريات معفية]]+Table13456789[[#This Row],[مشتريات استيراد]]</f>
        <v>0</v>
      </c>
      <c r="R146" s="4"/>
    </row>
    <row r="147" spans="1:18" ht="24.75" customHeight="1" x14ac:dyDescent="0.25">
      <c r="A147" s="1">
        <v>142</v>
      </c>
      <c r="B147" s="1">
        <v>8</v>
      </c>
      <c r="F147" s="1">
        <f>Table13456789[[#This Row],[مبيعات محلية 14%]]*14%</f>
        <v>0</v>
      </c>
      <c r="I147" s="1">
        <f>Table13456789[[#This Row],[مبيعات جدول 5% ]]*5%</f>
        <v>0</v>
      </c>
      <c r="K14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7" s="1">
        <f>Table13456789[[#This Row],[مبيعات محلية 14%]]*14%</f>
        <v>0</v>
      </c>
      <c r="P147" s="1">
        <f>Table13456789[[#This Row],[مبيعات محلية 14%]]*14%</f>
        <v>0</v>
      </c>
      <c r="Q147" s="1">
        <f>Table13456789[[#This Row],[مشتريات محلية 14%]]+Table13456789[[#This Row],[مشتريات معفية]]+Table13456789[[#This Row],[مشتريات استيراد]]</f>
        <v>0</v>
      </c>
      <c r="R147" s="4"/>
    </row>
    <row r="148" spans="1:18" ht="24.75" customHeight="1" x14ac:dyDescent="0.25">
      <c r="A148" s="1">
        <v>143</v>
      </c>
      <c r="B148" s="1">
        <v>8</v>
      </c>
      <c r="F148" s="1">
        <f>Table13456789[[#This Row],[مبيعات محلية 14%]]*14%</f>
        <v>0</v>
      </c>
      <c r="I148" s="1">
        <f>Table13456789[[#This Row],[مبيعات جدول 5% ]]*5%</f>
        <v>0</v>
      </c>
      <c r="K14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8" s="1">
        <f>Table13456789[[#This Row],[مبيعات محلية 14%]]*14%</f>
        <v>0</v>
      </c>
      <c r="P148" s="1">
        <f>Table13456789[[#This Row],[مبيعات محلية 14%]]*14%</f>
        <v>0</v>
      </c>
      <c r="Q148" s="1">
        <f>Table13456789[[#This Row],[مشتريات محلية 14%]]+Table13456789[[#This Row],[مشتريات معفية]]+Table13456789[[#This Row],[مشتريات استيراد]]</f>
        <v>0</v>
      </c>
      <c r="R148" s="4"/>
    </row>
    <row r="149" spans="1:18" ht="24.75" customHeight="1" x14ac:dyDescent="0.25">
      <c r="A149" s="1">
        <v>144</v>
      </c>
      <c r="B149" s="1">
        <v>8</v>
      </c>
      <c r="F149" s="1">
        <f>Table13456789[[#This Row],[مبيعات محلية 14%]]*14%</f>
        <v>0</v>
      </c>
      <c r="I149" s="1">
        <f>Table13456789[[#This Row],[مبيعات جدول 5% ]]*5%</f>
        <v>0</v>
      </c>
      <c r="K14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49" s="1">
        <f>Table13456789[[#This Row],[مبيعات محلية 14%]]*14%</f>
        <v>0</v>
      </c>
      <c r="P149" s="1">
        <f>Table13456789[[#This Row],[مبيعات محلية 14%]]*14%</f>
        <v>0</v>
      </c>
      <c r="Q149" s="1">
        <f>Table13456789[[#This Row],[مشتريات محلية 14%]]+Table13456789[[#This Row],[مشتريات معفية]]+Table13456789[[#This Row],[مشتريات استيراد]]</f>
        <v>0</v>
      </c>
      <c r="R149" s="4"/>
    </row>
    <row r="150" spans="1:18" ht="24.75" customHeight="1" x14ac:dyDescent="0.25">
      <c r="A150" s="1">
        <v>145</v>
      </c>
      <c r="B150" s="1">
        <v>8</v>
      </c>
      <c r="F150" s="1">
        <f>Table13456789[[#This Row],[مبيعات محلية 14%]]*14%</f>
        <v>0</v>
      </c>
      <c r="I150" s="1">
        <f>Table13456789[[#This Row],[مبيعات جدول 5% ]]*5%</f>
        <v>0</v>
      </c>
      <c r="K15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0" s="1">
        <f>Table13456789[[#This Row],[مبيعات محلية 14%]]*14%</f>
        <v>0</v>
      </c>
      <c r="P150" s="1">
        <f>Table13456789[[#This Row],[مبيعات محلية 14%]]*14%</f>
        <v>0</v>
      </c>
      <c r="Q150" s="1">
        <f>Table13456789[[#This Row],[مشتريات محلية 14%]]+Table13456789[[#This Row],[مشتريات معفية]]+Table13456789[[#This Row],[مشتريات استيراد]]</f>
        <v>0</v>
      </c>
      <c r="R150" s="4"/>
    </row>
    <row r="151" spans="1:18" ht="24.75" customHeight="1" x14ac:dyDescent="0.25">
      <c r="A151" s="1">
        <v>146</v>
      </c>
      <c r="B151" s="1">
        <v>8</v>
      </c>
      <c r="F151" s="1">
        <f>Table13456789[[#This Row],[مبيعات محلية 14%]]*14%</f>
        <v>0</v>
      </c>
      <c r="I151" s="1">
        <f>Table13456789[[#This Row],[مبيعات جدول 5% ]]*5%</f>
        <v>0</v>
      </c>
      <c r="K15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1" s="1">
        <f>Table13456789[[#This Row],[مبيعات محلية 14%]]*14%</f>
        <v>0</v>
      </c>
      <c r="P151" s="1">
        <f>Table13456789[[#This Row],[مبيعات محلية 14%]]*14%</f>
        <v>0</v>
      </c>
      <c r="Q151" s="1">
        <f>Table13456789[[#This Row],[مشتريات محلية 14%]]+Table13456789[[#This Row],[مشتريات معفية]]+Table13456789[[#This Row],[مشتريات استيراد]]</f>
        <v>0</v>
      </c>
      <c r="R151" s="4"/>
    </row>
    <row r="152" spans="1:18" ht="24.75" customHeight="1" x14ac:dyDescent="0.25">
      <c r="A152" s="1">
        <v>147</v>
      </c>
      <c r="B152" s="1">
        <v>8</v>
      </c>
      <c r="F152" s="1">
        <f>Table13456789[[#This Row],[مبيعات محلية 14%]]*14%</f>
        <v>0</v>
      </c>
      <c r="I152" s="1">
        <f>Table13456789[[#This Row],[مبيعات جدول 5% ]]*5%</f>
        <v>0</v>
      </c>
      <c r="K15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2" s="1">
        <f>Table13456789[[#This Row],[مبيعات محلية 14%]]*14%</f>
        <v>0</v>
      </c>
      <c r="P152" s="1">
        <f>Table13456789[[#This Row],[مبيعات محلية 14%]]*14%</f>
        <v>0</v>
      </c>
      <c r="Q152" s="1">
        <f>Table13456789[[#This Row],[مشتريات محلية 14%]]+Table13456789[[#This Row],[مشتريات معفية]]+Table13456789[[#This Row],[مشتريات استيراد]]</f>
        <v>0</v>
      </c>
      <c r="R152" s="4"/>
    </row>
    <row r="153" spans="1:18" ht="24.75" customHeight="1" x14ac:dyDescent="0.25">
      <c r="A153" s="1">
        <v>148</v>
      </c>
      <c r="B153" s="1">
        <v>8</v>
      </c>
      <c r="F153" s="1">
        <f>Table13456789[[#This Row],[مبيعات محلية 14%]]*14%</f>
        <v>0</v>
      </c>
      <c r="I153" s="1">
        <f>Table13456789[[#This Row],[مبيعات جدول 5% ]]*5%</f>
        <v>0</v>
      </c>
      <c r="K15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3" s="1">
        <f>Table13456789[[#This Row],[مبيعات محلية 14%]]*14%</f>
        <v>0</v>
      </c>
      <c r="P153" s="1">
        <f>Table13456789[[#This Row],[مبيعات محلية 14%]]*14%</f>
        <v>0</v>
      </c>
      <c r="Q153" s="1">
        <f>Table13456789[[#This Row],[مشتريات محلية 14%]]+Table13456789[[#This Row],[مشتريات معفية]]+Table13456789[[#This Row],[مشتريات استيراد]]</f>
        <v>0</v>
      </c>
      <c r="R153" s="4"/>
    </row>
    <row r="154" spans="1:18" ht="24.75" customHeight="1" x14ac:dyDescent="0.25">
      <c r="A154" s="1">
        <v>149</v>
      </c>
      <c r="B154" s="1">
        <v>8</v>
      </c>
      <c r="F154" s="1">
        <f>Table13456789[[#This Row],[مبيعات محلية 14%]]*14%</f>
        <v>0</v>
      </c>
      <c r="I154" s="1">
        <f>Table13456789[[#This Row],[مبيعات جدول 5% ]]*5%</f>
        <v>0</v>
      </c>
      <c r="K15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4" s="1">
        <f>Table13456789[[#This Row],[مبيعات محلية 14%]]*14%</f>
        <v>0</v>
      </c>
      <c r="P154" s="1">
        <f>Table13456789[[#This Row],[مبيعات محلية 14%]]*14%</f>
        <v>0</v>
      </c>
      <c r="Q154" s="1">
        <f>Table13456789[[#This Row],[مشتريات محلية 14%]]+Table13456789[[#This Row],[مشتريات معفية]]+Table13456789[[#This Row],[مشتريات استيراد]]</f>
        <v>0</v>
      </c>
      <c r="R154" s="4"/>
    </row>
    <row r="155" spans="1:18" ht="24.75" customHeight="1" x14ac:dyDescent="0.25">
      <c r="A155" s="1">
        <v>150</v>
      </c>
      <c r="B155" s="1">
        <v>8</v>
      </c>
      <c r="F155" s="1">
        <f>Table13456789[[#This Row],[مبيعات محلية 14%]]*14%</f>
        <v>0</v>
      </c>
      <c r="I155" s="1">
        <f>Table13456789[[#This Row],[مبيعات جدول 5% ]]*5%</f>
        <v>0</v>
      </c>
      <c r="K15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5" s="1">
        <f>Table13456789[[#This Row],[مبيعات محلية 14%]]*14%</f>
        <v>0</v>
      </c>
      <c r="P155" s="1">
        <f>Table13456789[[#This Row],[مبيعات محلية 14%]]*14%</f>
        <v>0</v>
      </c>
      <c r="Q155" s="1">
        <f>Table13456789[[#This Row],[مشتريات محلية 14%]]+Table13456789[[#This Row],[مشتريات معفية]]+Table13456789[[#This Row],[مشتريات استيراد]]</f>
        <v>0</v>
      </c>
      <c r="R155" s="4"/>
    </row>
    <row r="156" spans="1:18" ht="24.75" customHeight="1" x14ac:dyDescent="0.25">
      <c r="A156" s="1">
        <v>151</v>
      </c>
      <c r="B156" s="1">
        <v>8</v>
      </c>
      <c r="F156" s="1">
        <f>Table13456789[[#This Row],[مبيعات محلية 14%]]*14%</f>
        <v>0</v>
      </c>
      <c r="I156" s="1">
        <f>Table13456789[[#This Row],[مبيعات جدول 5% ]]*5%</f>
        <v>0</v>
      </c>
      <c r="K15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6" s="1">
        <f>Table13456789[[#This Row],[مبيعات محلية 14%]]*14%</f>
        <v>0</v>
      </c>
      <c r="P156" s="1">
        <f>Table13456789[[#This Row],[مبيعات محلية 14%]]*14%</f>
        <v>0</v>
      </c>
      <c r="Q156" s="1">
        <f>Table13456789[[#This Row],[مشتريات محلية 14%]]+Table13456789[[#This Row],[مشتريات معفية]]+Table13456789[[#This Row],[مشتريات استيراد]]</f>
        <v>0</v>
      </c>
      <c r="R156" s="4"/>
    </row>
    <row r="157" spans="1:18" ht="24.75" customHeight="1" x14ac:dyDescent="0.25">
      <c r="A157" s="1">
        <v>152</v>
      </c>
      <c r="B157" s="1">
        <v>8</v>
      </c>
      <c r="F157" s="1">
        <f>Table13456789[[#This Row],[مبيعات محلية 14%]]*14%</f>
        <v>0</v>
      </c>
      <c r="I157" s="1">
        <f>Table13456789[[#This Row],[مبيعات جدول 5% ]]*5%</f>
        <v>0</v>
      </c>
      <c r="K15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7" s="1">
        <f>Table13456789[[#This Row],[مبيعات محلية 14%]]*14%</f>
        <v>0</v>
      </c>
      <c r="P157" s="1">
        <f>Table13456789[[#This Row],[مبيعات محلية 14%]]*14%</f>
        <v>0</v>
      </c>
      <c r="Q157" s="1">
        <f>Table13456789[[#This Row],[مشتريات محلية 14%]]+Table13456789[[#This Row],[مشتريات معفية]]+Table13456789[[#This Row],[مشتريات استيراد]]</f>
        <v>0</v>
      </c>
      <c r="R157" s="4"/>
    </row>
    <row r="158" spans="1:18" ht="24.75" customHeight="1" x14ac:dyDescent="0.25">
      <c r="A158" s="1">
        <v>153</v>
      </c>
      <c r="B158" s="1">
        <v>8</v>
      </c>
      <c r="F158" s="1">
        <f>Table13456789[[#This Row],[مبيعات محلية 14%]]*14%</f>
        <v>0</v>
      </c>
      <c r="I158" s="1">
        <f>Table13456789[[#This Row],[مبيعات جدول 5% ]]*5%</f>
        <v>0</v>
      </c>
      <c r="K15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8" s="1">
        <f>Table13456789[[#This Row],[مبيعات محلية 14%]]*14%</f>
        <v>0</v>
      </c>
      <c r="P158" s="1">
        <f>Table13456789[[#This Row],[مبيعات محلية 14%]]*14%</f>
        <v>0</v>
      </c>
      <c r="Q158" s="1">
        <f>Table13456789[[#This Row],[مشتريات محلية 14%]]+Table13456789[[#This Row],[مشتريات معفية]]+Table13456789[[#This Row],[مشتريات استيراد]]</f>
        <v>0</v>
      </c>
      <c r="R158" s="4"/>
    </row>
    <row r="159" spans="1:18" ht="24.75" customHeight="1" x14ac:dyDescent="0.25">
      <c r="A159" s="1">
        <v>154</v>
      </c>
      <c r="B159" s="1">
        <v>8</v>
      </c>
      <c r="F159" s="1">
        <f>Table13456789[[#This Row],[مبيعات محلية 14%]]*14%</f>
        <v>0</v>
      </c>
      <c r="I159" s="1">
        <f>Table13456789[[#This Row],[مبيعات جدول 5% ]]*5%</f>
        <v>0</v>
      </c>
      <c r="K15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59" s="1">
        <f>Table13456789[[#This Row],[مبيعات محلية 14%]]*14%</f>
        <v>0</v>
      </c>
      <c r="P159" s="1">
        <f>Table13456789[[#This Row],[مبيعات محلية 14%]]*14%</f>
        <v>0</v>
      </c>
      <c r="Q159" s="1">
        <f>Table13456789[[#This Row],[مشتريات محلية 14%]]+Table13456789[[#This Row],[مشتريات معفية]]+Table13456789[[#This Row],[مشتريات استيراد]]</f>
        <v>0</v>
      </c>
      <c r="R159" s="4"/>
    </row>
    <row r="160" spans="1:18" ht="24.75" customHeight="1" x14ac:dyDescent="0.25">
      <c r="A160" s="1">
        <v>155</v>
      </c>
      <c r="B160" s="1">
        <v>8</v>
      </c>
      <c r="F160" s="1">
        <f>Table13456789[[#This Row],[مبيعات محلية 14%]]*14%</f>
        <v>0</v>
      </c>
      <c r="I160" s="1">
        <f>Table13456789[[#This Row],[مبيعات جدول 5% ]]*5%</f>
        <v>0</v>
      </c>
      <c r="K16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0" s="1">
        <f>Table13456789[[#This Row],[مبيعات محلية 14%]]*14%</f>
        <v>0</v>
      </c>
      <c r="P160" s="1">
        <f>Table13456789[[#This Row],[مبيعات محلية 14%]]*14%</f>
        <v>0</v>
      </c>
      <c r="Q160" s="1">
        <f>Table13456789[[#This Row],[مشتريات محلية 14%]]+Table13456789[[#This Row],[مشتريات معفية]]+Table13456789[[#This Row],[مشتريات استيراد]]</f>
        <v>0</v>
      </c>
      <c r="R160" s="4"/>
    </row>
    <row r="161" spans="1:18" ht="24.75" customHeight="1" x14ac:dyDescent="0.25">
      <c r="A161" s="1">
        <v>156</v>
      </c>
      <c r="B161" s="1">
        <v>8</v>
      </c>
      <c r="F161" s="1">
        <f>Table13456789[[#This Row],[مبيعات محلية 14%]]*14%</f>
        <v>0</v>
      </c>
      <c r="I161" s="1">
        <f>Table13456789[[#This Row],[مبيعات جدول 5% ]]*5%</f>
        <v>0</v>
      </c>
      <c r="K16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1" s="1">
        <f>Table13456789[[#This Row],[مبيعات محلية 14%]]*14%</f>
        <v>0</v>
      </c>
      <c r="P161" s="1">
        <f>Table13456789[[#This Row],[مبيعات محلية 14%]]*14%</f>
        <v>0</v>
      </c>
      <c r="Q161" s="1">
        <f>Table13456789[[#This Row],[مشتريات محلية 14%]]+Table13456789[[#This Row],[مشتريات معفية]]+Table13456789[[#This Row],[مشتريات استيراد]]</f>
        <v>0</v>
      </c>
      <c r="R161" s="4"/>
    </row>
    <row r="162" spans="1:18" ht="24.75" customHeight="1" x14ac:dyDescent="0.25">
      <c r="A162" s="1">
        <v>157</v>
      </c>
      <c r="B162" s="1">
        <v>8</v>
      </c>
      <c r="F162" s="1">
        <f>Table13456789[[#This Row],[مبيعات محلية 14%]]*14%</f>
        <v>0</v>
      </c>
      <c r="I162" s="1">
        <f>Table13456789[[#This Row],[مبيعات جدول 5% ]]*5%</f>
        <v>0</v>
      </c>
      <c r="K16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2" s="1">
        <f>Table13456789[[#This Row],[مبيعات محلية 14%]]*14%</f>
        <v>0</v>
      </c>
      <c r="P162" s="1">
        <f>Table13456789[[#This Row],[مبيعات محلية 14%]]*14%</f>
        <v>0</v>
      </c>
      <c r="Q162" s="1">
        <f>Table13456789[[#This Row],[مشتريات محلية 14%]]+Table13456789[[#This Row],[مشتريات معفية]]+Table13456789[[#This Row],[مشتريات استيراد]]</f>
        <v>0</v>
      </c>
      <c r="R162" s="4"/>
    </row>
    <row r="163" spans="1:18" ht="24.75" customHeight="1" x14ac:dyDescent="0.25">
      <c r="A163" s="1">
        <v>158</v>
      </c>
      <c r="B163" s="1">
        <v>8</v>
      </c>
      <c r="F163" s="1">
        <f>Table13456789[[#This Row],[مبيعات محلية 14%]]*14%</f>
        <v>0</v>
      </c>
      <c r="I163" s="1">
        <f>Table13456789[[#This Row],[مبيعات جدول 5% ]]*5%</f>
        <v>0</v>
      </c>
      <c r="K16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3" s="1">
        <f>Table13456789[[#This Row],[مبيعات محلية 14%]]*14%</f>
        <v>0</v>
      </c>
      <c r="P163" s="1">
        <f>Table13456789[[#This Row],[مبيعات محلية 14%]]*14%</f>
        <v>0</v>
      </c>
      <c r="Q163" s="1">
        <f>Table13456789[[#This Row],[مشتريات محلية 14%]]+Table13456789[[#This Row],[مشتريات معفية]]+Table13456789[[#This Row],[مشتريات استيراد]]</f>
        <v>0</v>
      </c>
      <c r="R163" s="4"/>
    </row>
    <row r="164" spans="1:18" ht="24.75" customHeight="1" x14ac:dyDescent="0.25">
      <c r="A164" s="1">
        <v>159</v>
      </c>
      <c r="B164" s="1">
        <v>8</v>
      </c>
      <c r="F164" s="1">
        <f>Table13456789[[#This Row],[مبيعات محلية 14%]]*14%</f>
        <v>0</v>
      </c>
      <c r="I164" s="1">
        <f>Table13456789[[#This Row],[مبيعات جدول 5% ]]*5%</f>
        <v>0</v>
      </c>
      <c r="K16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4" s="1">
        <f>Table13456789[[#This Row],[مبيعات محلية 14%]]*14%</f>
        <v>0</v>
      </c>
      <c r="P164" s="1">
        <f>Table13456789[[#This Row],[مبيعات محلية 14%]]*14%</f>
        <v>0</v>
      </c>
      <c r="Q164" s="1">
        <f>Table13456789[[#This Row],[مشتريات محلية 14%]]+Table13456789[[#This Row],[مشتريات معفية]]+Table13456789[[#This Row],[مشتريات استيراد]]</f>
        <v>0</v>
      </c>
      <c r="R164" s="4"/>
    </row>
    <row r="165" spans="1:18" ht="24.75" customHeight="1" x14ac:dyDescent="0.25">
      <c r="A165" s="1">
        <v>160</v>
      </c>
      <c r="B165" s="1">
        <v>8</v>
      </c>
      <c r="F165" s="1">
        <f>Table13456789[[#This Row],[مبيعات محلية 14%]]*14%</f>
        <v>0</v>
      </c>
      <c r="I165" s="1">
        <f>Table13456789[[#This Row],[مبيعات جدول 5% ]]*5%</f>
        <v>0</v>
      </c>
      <c r="K16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5" s="1">
        <f>Table13456789[[#This Row],[مبيعات محلية 14%]]*14%</f>
        <v>0</v>
      </c>
      <c r="P165" s="1">
        <f>Table13456789[[#This Row],[مبيعات محلية 14%]]*14%</f>
        <v>0</v>
      </c>
      <c r="Q165" s="1">
        <f>Table13456789[[#This Row],[مشتريات محلية 14%]]+Table13456789[[#This Row],[مشتريات معفية]]+Table13456789[[#This Row],[مشتريات استيراد]]</f>
        <v>0</v>
      </c>
      <c r="R165" s="4"/>
    </row>
    <row r="166" spans="1:18" ht="24.75" customHeight="1" x14ac:dyDescent="0.25">
      <c r="A166" s="1">
        <v>161</v>
      </c>
      <c r="B166" s="1">
        <v>8</v>
      </c>
      <c r="F166" s="1">
        <f>Table13456789[[#This Row],[مبيعات محلية 14%]]*14%</f>
        <v>0</v>
      </c>
      <c r="I166" s="1">
        <f>Table13456789[[#This Row],[مبيعات جدول 5% ]]*5%</f>
        <v>0</v>
      </c>
      <c r="K16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6" s="1">
        <f>Table13456789[[#This Row],[مبيعات محلية 14%]]*14%</f>
        <v>0</v>
      </c>
      <c r="P166" s="1">
        <f>Table13456789[[#This Row],[مبيعات محلية 14%]]*14%</f>
        <v>0</v>
      </c>
      <c r="Q166" s="1">
        <f>Table13456789[[#This Row],[مشتريات محلية 14%]]+Table13456789[[#This Row],[مشتريات معفية]]+Table13456789[[#This Row],[مشتريات استيراد]]</f>
        <v>0</v>
      </c>
      <c r="R166" s="4"/>
    </row>
    <row r="167" spans="1:18" ht="24.75" customHeight="1" x14ac:dyDescent="0.25">
      <c r="A167" s="1">
        <v>162</v>
      </c>
      <c r="B167" s="1">
        <v>8</v>
      </c>
      <c r="F167" s="1">
        <f>Table13456789[[#This Row],[مبيعات محلية 14%]]*14%</f>
        <v>0</v>
      </c>
      <c r="I167" s="1">
        <f>Table13456789[[#This Row],[مبيعات جدول 5% ]]*5%</f>
        <v>0</v>
      </c>
      <c r="K16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7" s="1">
        <f>Table13456789[[#This Row],[مبيعات محلية 14%]]*14%</f>
        <v>0</v>
      </c>
      <c r="P167" s="1">
        <f>Table13456789[[#This Row],[مبيعات محلية 14%]]*14%</f>
        <v>0</v>
      </c>
      <c r="Q167" s="1">
        <f>Table13456789[[#This Row],[مشتريات محلية 14%]]+Table13456789[[#This Row],[مشتريات معفية]]+Table13456789[[#This Row],[مشتريات استيراد]]</f>
        <v>0</v>
      </c>
      <c r="R167" s="4"/>
    </row>
    <row r="168" spans="1:18" ht="24.75" customHeight="1" x14ac:dyDescent="0.25">
      <c r="A168" s="1">
        <v>163</v>
      </c>
      <c r="B168" s="1">
        <v>8</v>
      </c>
      <c r="F168" s="1">
        <f>Table13456789[[#This Row],[مبيعات محلية 14%]]*14%</f>
        <v>0</v>
      </c>
      <c r="I168" s="1">
        <f>Table13456789[[#This Row],[مبيعات جدول 5% ]]*5%</f>
        <v>0</v>
      </c>
      <c r="K16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8" s="1">
        <f>Table13456789[[#This Row],[مبيعات محلية 14%]]*14%</f>
        <v>0</v>
      </c>
      <c r="P168" s="1">
        <f>Table13456789[[#This Row],[مبيعات محلية 14%]]*14%</f>
        <v>0</v>
      </c>
      <c r="Q168" s="1">
        <f>Table13456789[[#This Row],[مشتريات محلية 14%]]+Table13456789[[#This Row],[مشتريات معفية]]+Table13456789[[#This Row],[مشتريات استيراد]]</f>
        <v>0</v>
      </c>
      <c r="R168" s="4"/>
    </row>
    <row r="169" spans="1:18" ht="24.75" customHeight="1" x14ac:dyDescent="0.25">
      <c r="A169" s="1">
        <v>164</v>
      </c>
      <c r="B169" s="1">
        <v>8</v>
      </c>
      <c r="F169" s="1">
        <f>Table13456789[[#This Row],[مبيعات محلية 14%]]*14%</f>
        <v>0</v>
      </c>
      <c r="I169" s="1">
        <f>Table13456789[[#This Row],[مبيعات جدول 5% ]]*5%</f>
        <v>0</v>
      </c>
      <c r="K16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69" s="1">
        <f>Table13456789[[#This Row],[مبيعات محلية 14%]]*14%</f>
        <v>0</v>
      </c>
      <c r="P169" s="1">
        <f>Table13456789[[#This Row],[مبيعات محلية 14%]]*14%</f>
        <v>0</v>
      </c>
      <c r="Q169" s="1">
        <f>Table13456789[[#This Row],[مشتريات محلية 14%]]+Table13456789[[#This Row],[مشتريات معفية]]+Table13456789[[#This Row],[مشتريات استيراد]]</f>
        <v>0</v>
      </c>
      <c r="R169" s="4"/>
    </row>
    <row r="170" spans="1:18" ht="24.75" customHeight="1" x14ac:dyDescent="0.25">
      <c r="A170" s="1">
        <v>165</v>
      </c>
      <c r="B170" s="1">
        <v>8</v>
      </c>
      <c r="F170" s="1">
        <f>Table13456789[[#This Row],[مبيعات محلية 14%]]*14%</f>
        <v>0</v>
      </c>
      <c r="I170" s="1">
        <f>Table13456789[[#This Row],[مبيعات جدول 5% ]]*5%</f>
        <v>0</v>
      </c>
      <c r="K17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0" s="1">
        <f>Table13456789[[#This Row],[مبيعات محلية 14%]]*14%</f>
        <v>0</v>
      </c>
      <c r="P170" s="1">
        <f>Table13456789[[#This Row],[مبيعات محلية 14%]]*14%</f>
        <v>0</v>
      </c>
      <c r="Q170" s="1">
        <f>Table13456789[[#This Row],[مشتريات محلية 14%]]+Table13456789[[#This Row],[مشتريات معفية]]+Table13456789[[#This Row],[مشتريات استيراد]]</f>
        <v>0</v>
      </c>
      <c r="R170" s="4"/>
    </row>
    <row r="171" spans="1:18" ht="24.75" customHeight="1" x14ac:dyDescent="0.25">
      <c r="A171" s="1">
        <v>166</v>
      </c>
      <c r="B171" s="1">
        <v>8</v>
      </c>
      <c r="F171" s="1">
        <f>Table13456789[[#This Row],[مبيعات محلية 14%]]*14%</f>
        <v>0</v>
      </c>
      <c r="I171" s="1">
        <f>Table13456789[[#This Row],[مبيعات جدول 5% ]]*5%</f>
        <v>0</v>
      </c>
      <c r="K17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1" s="1">
        <f>Table13456789[[#This Row],[مبيعات محلية 14%]]*14%</f>
        <v>0</v>
      </c>
      <c r="P171" s="1">
        <f>Table13456789[[#This Row],[مبيعات محلية 14%]]*14%</f>
        <v>0</v>
      </c>
      <c r="Q171" s="1">
        <f>Table13456789[[#This Row],[مشتريات محلية 14%]]+Table13456789[[#This Row],[مشتريات معفية]]+Table13456789[[#This Row],[مشتريات استيراد]]</f>
        <v>0</v>
      </c>
      <c r="R171" s="4"/>
    </row>
    <row r="172" spans="1:18" ht="24.75" customHeight="1" x14ac:dyDescent="0.25">
      <c r="A172" s="1">
        <v>167</v>
      </c>
      <c r="B172" s="1">
        <v>8</v>
      </c>
      <c r="F172" s="1">
        <f>Table13456789[[#This Row],[مبيعات محلية 14%]]*14%</f>
        <v>0</v>
      </c>
      <c r="I172" s="1">
        <f>Table13456789[[#This Row],[مبيعات جدول 5% ]]*5%</f>
        <v>0</v>
      </c>
      <c r="K17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2" s="1">
        <f>Table13456789[[#This Row],[مبيعات محلية 14%]]*14%</f>
        <v>0</v>
      </c>
      <c r="P172" s="1">
        <f>Table13456789[[#This Row],[مبيعات محلية 14%]]*14%</f>
        <v>0</v>
      </c>
      <c r="Q172" s="1">
        <f>Table13456789[[#This Row],[مشتريات محلية 14%]]+Table13456789[[#This Row],[مشتريات معفية]]+Table13456789[[#This Row],[مشتريات استيراد]]</f>
        <v>0</v>
      </c>
      <c r="R172" s="4"/>
    </row>
    <row r="173" spans="1:18" ht="24.75" customHeight="1" x14ac:dyDescent="0.25">
      <c r="A173" s="1">
        <v>168</v>
      </c>
      <c r="B173" s="1">
        <v>8</v>
      </c>
      <c r="F173" s="1">
        <f>Table13456789[[#This Row],[مبيعات محلية 14%]]*14%</f>
        <v>0</v>
      </c>
      <c r="I173" s="1">
        <f>Table13456789[[#This Row],[مبيعات جدول 5% ]]*5%</f>
        <v>0</v>
      </c>
      <c r="K17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3" s="1">
        <f>Table13456789[[#This Row],[مبيعات محلية 14%]]*14%</f>
        <v>0</v>
      </c>
      <c r="P173" s="1">
        <f>Table13456789[[#This Row],[مبيعات محلية 14%]]*14%</f>
        <v>0</v>
      </c>
      <c r="Q173" s="1">
        <f>Table13456789[[#This Row],[مشتريات محلية 14%]]+Table13456789[[#This Row],[مشتريات معفية]]+Table13456789[[#This Row],[مشتريات استيراد]]</f>
        <v>0</v>
      </c>
      <c r="R173" s="4"/>
    </row>
    <row r="174" spans="1:18" ht="24.75" customHeight="1" x14ac:dyDescent="0.25">
      <c r="A174" s="1">
        <v>169</v>
      </c>
      <c r="B174" s="1">
        <v>8</v>
      </c>
      <c r="F174" s="1">
        <f>Table13456789[[#This Row],[مبيعات محلية 14%]]*14%</f>
        <v>0</v>
      </c>
      <c r="I174" s="1">
        <f>Table13456789[[#This Row],[مبيعات جدول 5% ]]*5%</f>
        <v>0</v>
      </c>
      <c r="K17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4" s="1">
        <f>Table13456789[[#This Row],[مبيعات محلية 14%]]*14%</f>
        <v>0</v>
      </c>
      <c r="P174" s="1">
        <f>Table13456789[[#This Row],[مبيعات محلية 14%]]*14%</f>
        <v>0</v>
      </c>
      <c r="Q174" s="1">
        <f>Table13456789[[#This Row],[مشتريات محلية 14%]]+Table13456789[[#This Row],[مشتريات معفية]]+Table13456789[[#This Row],[مشتريات استيراد]]</f>
        <v>0</v>
      </c>
      <c r="R174" s="4"/>
    </row>
    <row r="175" spans="1:18" ht="24.75" customHeight="1" x14ac:dyDescent="0.25">
      <c r="A175" s="1">
        <v>170</v>
      </c>
      <c r="B175" s="1">
        <v>8</v>
      </c>
      <c r="F175" s="1">
        <f>Table13456789[[#This Row],[مبيعات محلية 14%]]*14%</f>
        <v>0</v>
      </c>
      <c r="I175" s="1">
        <f>Table13456789[[#This Row],[مبيعات جدول 5% ]]*5%</f>
        <v>0</v>
      </c>
      <c r="K17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5" s="1">
        <f>Table13456789[[#This Row],[مبيعات محلية 14%]]*14%</f>
        <v>0</v>
      </c>
      <c r="P175" s="1">
        <f>Table13456789[[#This Row],[مبيعات محلية 14%]]*14%</f>
        <v>0</v>
      </c>
      <c r="Q175" s="1">
        <f>Table13456789[[#This Row],[مشتريات محلية 14%]]+Table13456789[[#This Row],[مشتريات معفية]]+Table13456789[[#This Row],[مشتريات استيراد]]</f>
        <v>0</v>
      </c>
      <c r="R175" s="4"/>
    </row>
    <row r="176" spans="1:18" ht="24.75" customHeight="1" x14ac:dyDescent="0.25">
      <c r="A176" s="1">
        <v>171</v>
      </c>
      <c r="B176" s="1">
        <v>8</v>
      </c>
      <c r="F176" s="1">
        <f>Table13456789[[#This Row],[مبيعات محلية 14%]]*14%</f>
        <v>0</v>
      </c>
      <c r="I176" s="1">
        <f>Table13456789[[#This Row],[مبيعات جدول 5% ]]*5%</f>
        <v>0</v>
      </c>
      <c r="K17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6" s="1">
        <f>Table13456789[[#This Row],[مبيعات محلية 14%]]*14%</f>
        <v>0</v>
      </c>
      <c r="P176" s="1">
        <f>Table13456789[[#This Row],[مبيعات محلية 14%]]*14%</f>
        <v>0</v>
      </c>
      <c r="Q176" s="1">
        <f>Table13456789[[#This Row],[مشتريات محلية 14%]]+Table13456789[[#This Row],[مشتريات معفية]]+Table13456789[[#This Row],[مشتريات استيراد]]</f>
        <v>0</v>
      </c>
      <c r="R176" s="4"/>
    </row>
    <row r="177" spans="1:18" ht="24.75" customHeight="1" x14ac:dyDescent="0.25">
      <c r="A177" s="1">
        <v>172</v>
      </c>
      <c r="B177" s="1">
        <v>8</v>
      </c>
      <c r="F177" s="1">
        <f>Table13456789[[#This Row],[مبيعات محلية 14%]]*14%</f>
        <v>0</v>
      </c>
      <c r="I177" s="1">
        <f>Table13456789[[#This Row],[مبيعات جدول 5% ]]*5%</f>
        <v>0</v>
      </c>
      <c r="K17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7" s="1">
        <f>Table13456789[[#This Row],[مبيعات محلية 14%]]*14%</f>
        <v>0</v>
      </c>
      <c r="P177" s="1">
        <f>Table13456789[[#This Row],[مبيعات محلية 14%]]*14%</f>
        <v>0</v>
      </c>
      <c r="Q177" s="1">
        <f>Table13456789[[#This Row],[مشتريات محلية 14%]]+Table13456789[[#This Row],[مشتريات معفية]]+Table13456789[[#This Row],[مشتريات استيراد]]</f>
        <v>0</v>
      </c>
      <c r="R177" s="4"/>
    </row>
    <row r="178" spans="1:18" ht="24.75" customHeight="1" x14ac:dyDescent="0.25">
      <c r="A178" s="1">
        <v>173</v>
      </c>
      <c r="B178" s="1">
        <v>8</v>
      </c>
      <c r="F178" s="1">
        <f>Table13456789[[#This Row],[مبيعات محلية 14%]]*14%</f>
        <v>0</v>
      </c>
      <c r="I178" s="1">
        <f>Table13456789[[#This Row],[مبيعات جدول 5% ]]*5%</f>
        <v>0</v>
      </c>
      <c r="K17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8" s="1">
        <f>Table13456789[[#This Row],[مبيعات محلية 14%]]*14%</f>
        <v>0</v>
      </c>
      <c r="P178" s="1">
        <f>Table13456789[[#This Row],[مبيعات محلية 14%]]*14%</f>
        <v>0</v>
      </c>
      <c r="Q178" s="1">
        <f>Table13456789[[#This Row],[مشتريات محلية 14%]]+Table13456789[[#This Row],[مشتريات معفية]]+Table13456789[[#This Row],[مشتريات استيراد]]</f>
        <v>0</v>
      </c>
      <c r="R178" s="4"/>
    </row>
    <row r="179" spans="1:18" ht="24.75" customHeight="1" x14ac:dyDescent="0.25">
      <c r="A179" s="1">
        <v>174</v>
      </c>
      <c r="B179" s="1">
        <v>8</v>
      </c>
      <c r="F179" s="1">
        <f>Table13456789[[#This Row],[مبيعات محلية 14%]]*14%</f>
        <v>0</v>
      </c>
      <c r="I179" s="1">
        <f>Table13456789[[#This Row],[مبيعات جدول 5% ]]*5%</f>
        <v>0</v>
      </c>
      <c r="K17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79" s="1">
        <f>Table13456789[[#This Row],[مبيعات محلية 14%]]*14%</f>
        <v>0</v>
      </c>
      <c r="P179" s="1">
        <f>Table13456789[[#This Row],[مبيعات محلية 14%]]*14%</f>
        <v>0</v>
      </c>
      <c r="Q179" s="1">
        <f>Table13456789[[#This Row],[مشتريات محلية 14%]]+Table13456789[[#This Row],[مشتريات معفية]]+Table13456789[[#This Row],[مشتريات استيراد]]</f>
        <v>0</v>
      </c>
      <c r="R179" s="4"/>
    </row>
    <row r="180" spans="1:18" ht="24.75" customHeight="1" x14ac:dyDescent="0.25">
      <c r="A180" s="1">
        <v>175</v>
      </c>
      <c r="B180" s="1">
        <v>8</v>
      </c>
      <c r="F180" s="1">
        <f>Table13456789[[#This Row],[مبيعات محلية 14%]]*14%</f>
        <v>0</v>
      </c>
      <c r="I180" s="1">
        <f>Table13456789[[#This Row],[مبيعات جدول 5% ]]*5%</f>
        <v>0</v>
      </c>
      <c r="K18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0" s="1">
        <f>Table13456789[[#This Row],[مبيعات محلية 14%]]*14%</f>
        <v>0</v>
      </c>
      <c r="P180" s="1">
        <f>Table13456789[[#This Row],[مبيعات محلية 14%]]*14%</f>
        <v>0</v>
      </c>
      <c r="Q180" s="1">
        <f>Table13456789[[#This Row],[مشتريات محلية 14%]]+Table13456789[[#This Row],[مشتريات معفية]]+Table13456789[[#This Row],[مشتريات استيراد]]</f>
        <v>0</v>
      </c>
      <c r="R180" s="4"/>
    </row>
    <row r="181" spans="1:18" ht="24.75" customHeight="1" x14ac:dyDescent="0.25">
      <c r="A181" s="1">
        <v>176</v>
      </c>
      <c r="B181" s="1">
        <v>8</v>
      </c>
      <c r="F181" s="1">
        <f>Table13456789[[#This Row],[مبيعات محلية 14%]]*14%</f>
        <v>0</v>
      </c>
      <c r="I181" s="1">
        <f>Table13456789[[#This Row],[مبيعات جدول 5% ]]*5%</f>
        <v>0</v>
      </c>
      <c r="K18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1" s="1">
        <f>Table13456789[[#This Row],[مبيعات محلية 14%]]*14%</f>
        <v>0</v>
      </c>
      <c r="P181" s="1">
        <f>Table13456789[[#This Row],[مبيعات محلية 14%]]*14%</f>
        <v>0</v>
      </c>
      <c r="Q181" s="1">
        <f>Table13456789[[#This Row],[مشتريات محلية 14%]]+Table13456789[[#This Row],[مشتريات معفية]]+Table13456789[[#This Row],[مشتريات استيراد]]</f>
        <v>0</v>
      </c>
      <c r="R181" s="4"/>
    </row>
    <row r="182" spans="1:18" ht="24.75" customHeight="1" x14ac:dyDescent="0.25">
      <c r="A182" s="1">
        <v>177</v>
      </c>
      <c r="B182" s="1">
        <v>8</v>
      </c>
      <c r="F182" s="1">
        <f>Table13456789[[#This Row],[مبيعات محلية 14%]]*14%</f>
        <v>0</v>
      </c>
      <c r="I182" s="1">
        <f>Table13456789[[#This Row],[مبيعات جدول 5% ]]*5%</f>
        <v>0</v>
      </c>
      <c r="K18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2" s="1">
        <f>Table13456789[[#This Row],[مبيعات محلية 14%]]*14%</f>
        <v>0</v>
      </c>
      <c r="P182" s="1">
        <f>Table13456789[[#This Row],[مبيعات محلية 14%]]*14%</f>
        <v>0</v>
      </c>
      <c r="Q182" s="1">
        <f>Table13456789[[#This Row],[مشتريات محلية 14%]]+Table13456789[[#This Row],[مشتريات معفية]]+Table13456789[[#This Row],[مشتريات استيراد]]</f>
        <v>0</v>
      </c>
      <c r="R182" s="4"/>
    </row>
    <row r="183" spans="1:18" ht="24.75" customHeight="1" x14ac:dyDescent="0.25">
      <c r="A183" s="1">
        <v>178</v>
      </c>
      <c r="B183" s="1">
        <v>8</v>
      </c>
      <c r="F183" s="1">
        <f>Table13456789[[#This Row],[مبيعات محلية 14%]]*14%</f>
        <v>0</v>
      </c>
      <c r="I183" s="1">
        <f>Table13456789[[#This Row],[مبيعات جدول 5% ]]*5%</f>
        <v>0</v>
      </c>
      <c r="K18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3" s="1">
        <f>Table13456789[[#This Row],[مبيعات محلية 14%]]*14%</f>
        <v>0</v>
      </c>
      <c r="P183" s="1">
        <f>Table13456789[[#This Row],[مبيعات محلية 14%]]*14%</f>
        <v>0</v>
      </c>
      <c r="Q183" s="1">
        <f>Table13456789[[#This Row],[مشتريات محلية 14%]]+Table13456789[[#This Row],[مشتريات معفية]]+Table13456789[[#This Row],[مشتريات استيراد]]</f>
        <v>0</v>
      </c>
      <c r="R183" s="4"/>
    </row>
    <row r="184" spans="1:18" ht="24.75" customHeight="1" x14ac:dyDescent="0.25">
      <c r="A184" s="1">
        <v>179</v>
      </c>
      <c r="B184" s="1">
        <v>8</v>
      </c>
      <c r="F184" s="1">
        <f>Table13456789[[#This Row],[مبيعات محلية 14%]]*14%</f>
        <v>0</v>
      </c>
      <c r="I184" s="1">
        <f>Table13456789[[#This Row],[مبيعات جدول 5% ]]*5%</f>
        <v>0</v>
      </c>
      <c r="K18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4" s="1">
        <f>Table13456789[[#This Row],[مبيعات محلية 14%]]*14%</f>
        <v>0</v>
      </c>
      <c r="P184" s="1">
        <f>Table13456789[[#This Row],[مبيعات محلية 14%]]*14%</f>
        <v>0</v>
      </c>
      <c r="Q184" s="1">
        <f>Table13456789[[#This Row],[مشتريات محلية 14%]]+Table13456789[[#This Row],[مشتريات معفية]]+Table13456789[[#This Row],[مشتريات استيراد]]</f>
        <v>0</v>
      </c>
      <c r="R184" s="4"/>
    </row>
    <row r="185" spans="1:18" ht="24.75" customHeight="1" x14ac:dyDescent="0.25">
      <c r="A185" s="1">
        <v>180</v>
      </c>
      <c r="B185" s="1">
        <v>8</v>
      </c>
      <c r="F185" s="1">
        <f>Table13456789[[#This Row],[مبيعات محلية 14%]]*14%</f>
        <v>0</v>
      </c>
      <c r="I185" s="1">
        <f>Table13456789[[#This Row],[مبيعات جدول 5% ]]*5%</f>
        <v>0</v>
      </c>
      <c r="K18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5" s="1">
        <f>Table13456789[[#This Row],[مبيعات محلية 14%]]*14%</f>
        <v>0</v>
      </c>
      <c r="P185" s="1">
        <f>Table13456789[[#This Row],[مبيعات محلية 14%]]*14%</f>
        <v>0</v>
      </c>
      <c r="Q185" s="1">
        <f>Table13456789[[#This Row],[مشتريات محلية 14%]]+Table13456789[[#This Row],[مشتريات معفية]]+Table13456789[[#This Row],[مشتريات استيراد]]</f>
        <v>0</v>
      </c>
      <c r="R185" s="4"/>
    </row>
    <row r="186" spans="1:18" ht="24.75" customHeight="1" x14ac:dyDescent="0.25">
      <c r="A186" s="1">
        <v>181</v>
      </c>
      <c r="B186" s="1">
        <v>8</v>
      </c>
      <c r="F186" s="1">
        <f>Table13456789[[#This Row],[مبيعات محلية 14%]]*14%</f>
        <v>0</v>
      </c>
      <c r="I186" s="1">
        <f>Table13456789[[#This Row],[مبيعات جدول 5% ]]*5%</f>
        <v>0</v>
      </c>
      <c r="K18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6" s="1">
        <f>Table13456789[[#This Row],[مبيعات محلية 14%]]*14%</f>
        <v>0</v>
      </c>
      <c r="P186" s="1">
        <f>Table13456789[[#This Row],[مبيعات محلية 14%]]*14%</f>
        <v>0</v>
      </c>
      <c r="Q186" s="1">
        <f>Table13456789[[#This Row],[مشتريات محلية 14%]]+Table13456789[[#This Row],[مشتريات معفية]]+Table13456789[[#This Row],[مشتريات استيراد]]</f>
        <v>0</v>
      </c>
      <c r="R186" s="4"/>
    </row>
    <row r="187" spans="1:18" ht="24.75" customHeight="1" x14ac:dyDescent="0.25">
      <c r="A187" s="1">
        <v>182</v>
      </c>
      <c r="B187" s="1">
        <v>8</v>
      </c>
      <c r="F187" s="1">
        <f>Table13456789[[#This Row],[مبيعات محلية 14%]]*14%</f>
        <v>0</v>
      </c>
      <c r="I187" s="1">
        <f>Table13456789[[#This Row],[مبيعات جدول 5% ]]*5%</f>
        <v>0</v>
      </c>
      <c r="K18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7" s="1">
        <f>Table13456789[[#This Row],[مبيعات محلية 14%]]*14%</f>
        <v>0</v>
      </c>
      <c r="P187" s="1">
        <f>Table13456789[[#This Row],[مبيعات محلية 14%]]*14%</f>
        <v>0</v>
      </c>
      <c r="Q187" s="1">
        <f>Table13456789[[#This Row],[مشتريات محلية 14%]]+Table13456789[[#This Row],[مشتريات معفية]]+Table13456789[[#This Row],[مشتريات استيراد]]</f>
        <v>0</v>
      </c>
      <c r="R187" s="4"/>
    </row>
    <row r="188" spans="1:18" ht="24.75" customHeight="1" x14ac:dyDescent="0.25">
      <c r="A188" s="1">
        <v>183</v>
      </c>
      <c r="B188" s="1">
        <v>8</v>
      </c>
      <c r="F188" s="1">
        <f>Table13456789[[#This Row],[مبيعات محلية 14%]]*14%</f>
        <v>0</v>
      </c>
      <c r="I188" s="1">
        <f>Table13456789[[#This Row],[مبيعات جدول 5% ]]*5%</f>
        <v>0</v>
      </c>
      <c r="K18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8" s="1">
        <f>Table13456789[[#This Row],[مبيعات محلية 14%]]*14%</f>
        <v>0</v>
      </c>
      <c r="P188" s="1">
        <f>Table13456789[[#This Row],[مبيعات محلية 14%]]*14%</f>
        <v>0</v>
      </c>
      <c r="Q188" s="1">
        <f>Table13456789[[#This Row],[مشتريات محلية 14%]]+Table13456789[[#This Row],[مشتريات معفية]]+Table13456789[[#This Row],[مشتريات استيراد]]</f>
        <v>0</v>
      </c>
      <c r="R188" s="4"/>
    </row>
    <row r="189" spans="1:18" ht="24.75" customHeight="1" x14ac:dyDescent="0.25">
      <c r="A189" s="1">
        <v>184</v>
      </c>
      <c r="B189" s="1">
        <v>8</v>
      </c>
      <c r="F189" s="1">
        <f>Table13456789[[#This Row],[مبيعات محلية 14%]]*14%</f>
        <v>0</v>
      </c>
      <c r="I189" s="1">
        <f>Table13456789[[#This Row],[مبيعات جدول 5% ]]*5%</f>
        <v>0</v>
      </c>
      <c r="K18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89" s="1">
        <f>Table13456789[[#This Row],[مبيعات محلية 14%]]*14%</f>
        <v>0</v>
      </c>
      <c r="P189" s="1">
        <f>Table13456789[[#This Row],[مبيعات محلية 14%]]*14%</f>
        <v>0</v>
      </c>
      <c r="Q189" s="1">
        <f>Table13456789[[#This Row],[مشتريات محلية 14%]]+Table13456789[[#This Row],[مشتريات معفية]]+Table13456789[[#This Row],[مشتريات استيراد]]</f>
        <v>0</v>
      </c>
      <c r="R189" s="4"/>
    </row>
    <row r="190" spans="1:18" ht="24.75" customHeight="1" x14ac:dyDescent="0.25">
      <c r="A190" s="1">
        <v>185</v>
      </c>
      <c r="B190" s="1">
        <v>8</v>
      </c>
      <c r="F190" s="1">
        <f>Table13456789[[#This Row],[مبيعات محلية 14%]]*14%</f>
        <v>0</v>
      </c>
      <c r="I190" s="1">
        <f>Table13456789[[#This Row],[مبيعات جدول 5% ]]*5%</f>
        <v>0</v>
      </c>
      <c r="K19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0" s="1">
        <f>Table13456789[[#This Row],[مبيعات محلية 14%]]*14%</f>
        <v>0</v>
      </c>
      <c r="P190" s="1">
        <f>Table13456789[[#This Row],[مبيعات محلية 14%]]*14%</f>
        <v>0</v>
      </c>
      <c r="Q190" s="1">
        <f>Table13456789[[#This Row],[مشتريات محلية 14%]]+Table13456789[[#This Row],[مشتريات معفية]]+Table13456789[[#This Row],[مشتريات استيراد]]</f>
        <v>0</v>
      </c>
      <c r="R190" s="4"/>
    </row>
    <row r="191" spans="1:18" ht="24.75" customHeight="1" x14ac:dyDescent="0.25">
      <c r="A191" s="1">
        <v>186</v>
      </c>
      <c r="B191" s="1">
        <v>8</v>
      </c>
      <c r="F191" s="1">
        <f>Table13456789[[#This Row],[مبيعات محلية 14%]]*14%</f>
        <v>0</v>
      </c>
      <c r="I191" s="1">
        <f>Table13456789[[#This Row],[مبيعات جدول 5% ]]*5%</f>
        <v>0</v>
      </c>
      <c r="K19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1" s="1">
        <f>Table13456789[[#This Row],[مبيعات محلية 14%]]*14%</f>
        <v>0</v>
      </c>
      <c r="P191" s="1">
        <f>Table13456789[[#This Row],[مبيعات محلية 14%]]*14%</f>
        <v>0</v>
      </c>
      <c r="Q191" s="1">
        <f>Table13456789[[#This Row],[مشتريات محلية 14%]]+Table13456789[[#This Row],[مشتريات معفية]]+Table13456789[[#This Row],[مشتريات استيراد]]</f>
        <v>0</v>
      </c>
      <c r="R191" s="4"/>
    </row>
    <row r="192" spans="1:18" ht="24.75" customHeight="1" x14ac:dyDescent="0.25">
      <c r="A192" s="1">
        <v>187</v>
      </c>
      <c r="B192" s="1">
        <v>8</v>
      </c>
      <c r="F192" s="1">
        <f>Table13456789[[#This Row],[مبيعات محلية 14%]]*14%</f>
        <v>0</v>
      </c>
      <c r="I192" s="1">
        <f>Table13456789[[#This Row],[مبيعات جدول 5% ]]*5%</f>
        <v>0</v>
      </c>
      <c r="K19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2" s="1">
        <f>Table13456789[[#This Row],[مبيعات محلية 14%]]*14%</f>
        <v>0</v>
      </c>
      <c r="P192" s="1">
        <f>Table13456789[[#This Row],[مبيعات محلية 14%]]*14%</f>
        <v>0</v>
      </c>
      <c r="Q192" s="1">
        <f>Table13456789[[#This Row],[مشتريات محلية 14%]]+Table13456789[[#This Row],[مشتريات معفية]]+Table13456789[[#This Row],[مشتريات استيراد]]</f>
        <v>0</v>
      </c>
      <c r="R192" s="4"/>
    </row>
    <row r="193" spans="1:18" ht="24.75" customHeight="1" x14ac:dyDescent="0.25">
      <c r="A193" s="1">
        <v>188</v>
      </c>
      <c r="B193" s="1">
        <v>8</v>
      </c>
      <c r="F193" s="1">
        <f>Table13456789[[#This Row],[مبيعات محلية 14%]]*14%</f>
        <v>0</v>
      </c>
      <c r="I193" s="1">
        <f>Table13456789[[#This Row],[مبيعات جدول 5% ]]*5%</f>
        <v>0</v>
      </c>
      <c r="K19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3" s="1">
        <f>Table13456789[[#This Row],[مبيعات محلية 14%]]*14%</f>
        <v>0</v>
      </c>
      <c r="P193" s="1">
        <f>Table13456789[[#This Row],[مبيعات محلية 14%]]*14%</f>
        <v>0</v>
      </c>
      <c r="Q193" s="1">
        <f>Table13456789[[#This Row],[مشتريات محلية 14%]]+Table13456789[[#This Row],[مشتريات معفية]]+Table13456789[[#This Row],[مشتريات استيراد]]</f>
        <v>0</v>
      </c>
      <c r="R193" s="4"/>
    </row>
    <row r="194" spans="1:18" ht="24.75" customHeight="1" x14ac:dyDescent="0.25">
      <c r="A194" s="1">
        <v>189</v>
      </c>
      <c r="B194" s="1">
        <v>8</v>
      </c>
      <c r="F194" s="1">
        <f>Table13456789[[#This Row],[مبيعات محلية 14%]]*14%</f>
        <v>0</v>
      </c>
      <c r="I194" s="1">
        <f>Table13456789[[#This Row],[مبيعات جدول 5% ]]*5%</f>
        <v>0</v>
      </c>
      <c r="K19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4" s="1">
        <f>Table13456789[[#This Row],[مبيعات محلية 14%]]*14%</f>
        <v>0</v>
      </c>
      <c r="P194" s="1">
        <f>Table13456789[[#This Row],[مبيعات محلية 14%]]*14%</f>
        <v>0</v>
      </c>
      <c r="Q194" s="1">
        <f>Table13456789[[#This Row],[مشتريات محلية 14%]]+Table13456789[[#This Row],[مشتريات معفية]]+Table13456789[[#This Row],[مشتريات استيراد]]</f>
        <v>0</v>
      </c>
      <c r="R194" s="4"/>
    </row>
    <row r="195" spans="1:18" ht="24.75" customHeight="1" x14ac:dyDescent="0.25">
      <c r="A195" s="1">
        <v>190</v>
      </c>
      <c r="B195" s="1">
        <v>8</v>
      </c>
      <c r="F195" s="1">
        <f>Table13456789[[#This Row],[مبيعات محلية 14%]]*14%</f>
        <v>0</v>
      </c>
      <c r="I195" s="1">
        <f>Table13456789[[#This Row],[مبيعات جدول 5% ]]*5%</f>
        <v>0</v>
      </c>
      <c r="K19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5" s="1">
        <f>Table13456789[[#This Row],[مبيعات محلية 14%]]*14%</f>
        <v>0</v>
      </c>
      <c r="P195" s="1">
        <f>Table13456789[[#This Row],[مبيعات محلية 14%]]*14%</f>
        <v>0</v>
      </c>
      <c r="Q195" s="1">
        <f>Table13456789[[#This Row],[مشتريات محلية 14%]]+Table13456789[[#This Row],[مشتريات معفية]]+Table13456789[[#This Row],[مشتريات استيراد]]</f>
        <v>0</v>
      </c>
      <c r="R195" s="4"/>
    </row>
    <row r="196" spans="1:18" ht="24.75" customHeight="1" x14ac:dyDescent="0.25">
      <c r="A196" s="1">
        <v>191</v>
      </c>
      <c r="B196" s="1">
        <v>8</v>
      </c>
      <c r="F196" s="1">
        <f>Table13456789[[#This Row],[مبيعات محلية 14%]]*14%</f>
        <v>0</v>
      </c>
      <c r="I196" s="1">
        <f>Table13456789[[#This Row],[مبيعات جدول 5% ]]*5%</f>
        <v>0</v>
      </c>
      <c r="K19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6" s="1">
        <f>Table13456789[[#This Row],[مبيعات محلية 14%]]*14%</f>
        <v>0</v>
      </c>
      <c r="P196" s="1">
        <f>Table13456789[[#This Row],[مبيعات محلية 14%]]*14%</f>
        <v>0</v>
      </c>
      <c r="Q196" s="1">
        <f>Table13456789[[#This Row],[مشتريات محلية 14%]]+Table13456789[[#This Row],[مشتريات معفية]]+Table13456789[[#This Row],[مشتريات استيراد]]</f>
        <v>0</v>
      </c>
      <c r="R196" s="4"/>
    </row>
    <row r="197" spans="1:18" ht="24.75" customHeight="1" x14ac:dyDescent="0.25">
      <c r="A197" s="1">
        <v>192</v>
      </c>
      <c r="B197" s="1">
        <v>8</v>
      </c>
      <c r="F197" s="1">
        <f>Table13456789[[#This Row],[مبيعات محلية 14%]]*14%</f>
        <v>0</v>
      </c>
      <c r="I197" s="1">
        <f>Table13456789[[#This Row],[مبيعات جدول 5% ]]*5%</f>
        <v>0</v>
      </c>
      <c r="K19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7" s="1">
        <f>Table13456789[[#This Row],[مبيعات محلية 14%]]*14%</f>
        <v>0</v>
      </c>
      <c r="P197" s="1">
        <f>Table13456789[[#This Row],[مبيعات محلية 14%]]*14%</f>
        <v>0</v>
      </c>
      <c r="Q197" s="1">
        <f>Table13456789[[#This Row],[مشتريات محلية 14%]]+Table13456789[[#This Row],[مشتريات معفية]]+Table13456789[[#This Row],[مشتريات استيراد]]</f>
        <v>0</v>
      </c>
      <c r="R197" s="4"/>
    </row>
    <row r="198" spans="1:18" ht="24.75" customHeight="1" x14ac:dyDescent="0.25">
      <c r="A198" s="1">
        <v>193</v>
      </c>
      <c r="B198" s="1">
        <v>8</v>
      </c>
      <c r="F198" s="1">
        <f>Table13456789[[#This Row],[مبيعات محلية 14%]]*14%</f>
        <v>0</v>
      </c>
      <c r="I198" s="1">
        <f>Table13456789[[#This Row],[مبيعات جدول 5% ]]*5%</f>
        <v>0</v>
      </c>
      <c r="K19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8" s="1">
        <f>Table13456789[[#This Row],[مبيعات محلية 14%]]*14%</f>
        <v>0</v>
      </c>
      <c r="P198" s="1">
        <f>Table13456789[[#This Row],[مبيعات محلية 14%]]*14%</f>
        <v>0</v>
      </c>
      <c r="Q198" s="1">
        <f>Table13456789[[#This Row],[مشتريات محلية 14%]]+Table13456789[[#This Row],[مشتريات معفية]]+Table13456789[[#This Row],[مشتريات استيراد]]</f>
        <v>0</v>
      </c>
      <c r="R198" s="4"/>
    </row>
    <row r="199" spans="1:18" ht="24.75" customHeight="1" x14ac:dyDescent="0.25">
      <c r="A199" s="1">
        <v>194</v>
      </c>
      <c r="B199" s="1">
        <v>8</v>
      </c>
      <c r="F199" s="1">
        <f>Table13456789[[#This Row],[مبيعات محلية 14%]]*14%</f>
        <v>0</v>
      </c>
      <c r="I199" s="1">
        <f>Table13456789[[#This Row],[مبيعات جدول 5% ]]*5%</f>
        <v>0</v>
      </c>
      <c r="K19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199" s="1">
        <f>Table13456789[[#This Row],[مبيعات محلية 14%]]*14%</f>
        <v>0</v>
      </c>
      <c r="P199" s="1">
        <f>Table13456789[[#This Row],[مبيعات محلية 14%]]*14%</f>
        <v>0</v>
      </c>
      <c r="Q199" s="1">
        <f>Table13456789[[#This Row],[مشتريات محلية 14%]]+Table13456789[[#This Row],[مشتريات معفية]]+Table13456789[[#This Row],[مشتريات استيراد]]</f>
        <v>0</v>
      </c>
      <c r="R199" s="4"/>
    </row>
    <row r="200" spans="1:18" ht="24.75" customHeight="1" x14ac:dyDescent="0.25">
      <c r="A200" s="1">
        <v>195</v>
      </c>
      <c r="B200" s="1">
        <v>8</v>
      </c>
      <c r="F200" s="1">
        <f>Table13456789[[#This Row],[مبيعات محلية 14%]]*14%</f>
        <v>0</v>
      </c>
      <c r="I200" s="1">
        <f>Table13456789[[#This Row],[مبيعات جدول 5% ]]*5%</f>
        <v>0</v>
      </c>
      <c r="K20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0" s="1">
        <f>Table13456789[[#This Row],[مبيعات محلية 14%]]*14%</f>
        <v>0</v>
      </c>
      <c r="P200" s="1">
        <f>Table13456789[[#This Row],[مبيعات محلية 14%]]*14%</f>
        <v>0</v>
      </c>
      <c r="Q200" s="1">
        <f>Table13456789[[#This Row],[مشتريات محلية 14%]]+Table13456789[[#This Row],[مشتريات معفية]]+Table13456789[[#This Row],[مشتريات استيراد]]</f>
        <v>0</v>
      </c>
      <c r="R200" s="4"/>
    </row>
    <row r="201" spans="1:18" ht="24.75" customHeight="1" x14ac:dyDescent="0.25">
      <c r="A201" s="1">
        <v>196</v>
      </c>
      <c r="B201" s="1">
        <v>8</v>
      </c>
      <c r="F201" s="1">
        <f>Table13456789[[#This Row],[مبيعات محلية 14%]]*14%</f>
        <v>0</v>
      </c>
      <c r="I201" s="1">
        <f>Table13456789[[#This Row],[مبيعات جدول 5% ]]*5%</f>
        <v>0</v>
      </c>
      <c r="K20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1" s="1">
        <f>Table13456789[[#This Row],[مبيعات محلية 14%]]*14%</f>
        <v>0</v>
      </c>
      <c r="P201" s="1">
        <f>Table13456789[[#This Row],[مبيعات محلية 14%]]*14%</f>
        <v>0</v>
      </c>
      <c r="Q201" s="1">
        <f>Table13456789[[#This Row],[مشتريات محلية 14%]]+Table13456789[[#This Row],[مشتريات معفية]]+Table13456789[[#This Row],[مشتريات استيراد]]</f>
        <v>0</v>
      </c>
      <c r="R201" s="4"/>
    </row>
    <row r="202" spans="1:18" ht="24.75" customHeight="1" x14ac:dyDescent="0.25">
      <c r="A202" s="1">
        <v>197</v>
      </c>
      <c r="B202" s="1">
        <v>8</v>
      </c>
      <c r="F202" s="1">
        <f>Table13456789[[#This Row],[مبيعات محلية 14%]]*14%</f>
        <v>0</v>
      </c>
      <c r="I202" s="1">
        <f>Table13456789[[#This Row],[مبيعات جدول 5% ]]*5%</f>
        <v>0</v>
      </c>
      <c r="K20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2" s="1">
        <f>Table13456789[[#This Row],[مبيعات محلية 14%]]*14%</f>
        <v>0</v>
      </c>
      <c r="P202" s="1">
        <f>Table13456789[[#This Row],[مبيعات محلية 14%]]*14%</f>
        <v>0</v>
      </c>
      <c r="Q202" s="1">
        <f>Table13456789[[#This Row],[مشتريات محلية 14%]]+Table13456789[[#This Row],[مشتريات معفية]]+Table13456789[[#This Row],[مشتريات استيراد]]</f>
        <v>0</v>
      </c>
      <c r="R202" s="4"/>
    </row>
    <row r="203" spans="1:18" ht="24.75" customHeight="1" x14ac:dyDescent="0.25">
      <c r="A203" s="1">
        <v>198</v>
      </c>
      <c r="B203" s="1">
        <v>8</v>
      </c>
      <c r="F203" s="1">
        <f>Table13456789[[#This Row],[مبيعات محلية 14%]]*14%</f>
        <v>0</v>
      </c>
      <c r="I203" s="1">
        <f>Table13456789[[#This Row],[مبيعات جدول 5% ]]*5%</f>
        <v>0</v>
      </c>
      <c r="K20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3" s="1">
        <f>Table13456789[[#This Row],[مبيعات محلية 14%]]*14%</f>
        <v>0</v>
      </c>
      <c r="P203" s="1">
        <f>Table13456789[[#This Row],[مبيعات محلية 14%]]*14%</f>
        <v>0</v>
      </c>
      <c r="Q203" s="1">
        <f>Table13456789[[#This Row],[مشتريات محلية 14%]]+Table13456789[[#This Row],[مشتريات معفية]]+Table13456789[[#This Row],[مشتريات استيراد]]</f>
        <v>0</v>
      </c>
      <c r="R203" s="4"/>
    </row>
    <row r="204" spans="1:18" ht="24.75" customHeight="1" x14ac:dyDescent="0.25">
      <c r="A204" s="1">
        <v>199</v>
      </c>
      <c r="B204" s="1">
        <v>8</v>
      </c>
      <c r="F204" s="1">
        <f>Table13456789[[#This Row],[مبيعات محلية 14%]]*14%</f>
        <v>0</v>
      </c>
      <c r="I204" s="1">
        <f>Table13456789[[#This Row],[مبيعات جدول 5% ]]*5%</f>
        <v>0</v>
      </c>
      <c r="K20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4" s="1">
        <f>Table13456789[[#This Row],[مبيعات محلية 14%]]*14%</f>
        <v>0</v>
      </c>
      <c r="P204" s="1">
        <f>Table13456789[[#This Row],[مبيعات محلية 14%]]*14%</f>
        <v>0</v>
      </c>
      <c r="Q204" s="1">
        <f>Table13456789[[#This Row],[مشتريات محلية 14%]]+Table13456789[[#This Row],[مشتريات معفية]]+Table13456789[[#This Row],[مشتريات استيراد]]</f>
        <v>0</v>
      </c>
      <c r="R204" s="4"/>
    </row>
    <row r="205" spans="1:18" ht="24.75" customHeight="1" x14ac:dyDescent="0.25">
      <c r="A205" s="1">
        <v>200</v>
      </c>
      <c r="B205" s="1">
        <v>8</v>
      </c>
      <c r="F205" s="1">
        <f>Table13456789[[#This Row],[مبيعات محلية 14%]]*14%</f>
        <v>0</v>
      </c>
      <c r="I205" s="1">
        <f>Table13456789[[#This Row],[مبيعات جدول 5% ]]*5%</f>
        <v>0</v>
      </c>
      <c r="K20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5" s="1">
        <f>Table13456789[[#This Row],[مبيعات محلية 14%]]*14%</f>
        <v>0</v>
      </c>
      <c r="P205" s="1">
        <f>Table13456789[[#This Row],[مبيعات محلية 14%]]*14%</f>
        <v>0</v>
      </c>
      <c r="Q205" s="1">
        <f>Table13456789[[#This Row],[مشتريات محلية 14%]]+Table13456789[[#This Row],[مشتريات معفية]]+Table13456789[[#This Row],[مشتريات استيراد]]</f>
        <v>0</v>
      </c>
      <c r="R205" s="4"/>
    </row>
    <row r="206" spans="1:18" ht="24.75" customHeight="1" x14ac:dyDescent="0.25">
      <c r="A206" s="1">
        <v>201</v>
      </c>
      <c r="B206" s="1">
        <v>8</v>
      </c>
      <c r="F206" s="1">
        <f>Table13456789[[#This Row],[مبيعات محلية 14%]]*14%</f>
        <v>0</v>
      </c>
      <c r="I206" s="1">
        <f>Table13456789[[#This Row],[مبيعات جدول 5% ]]*5%</f>
        <v>0</v>
      </c>
      <c r="K20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6" s="1">
        <f>Table13456789[[#This Row],[مبيعات محلية 14%]]*14%</f>
        <v>0</v>
      </c>
      <c r="P206" s="1">
        <f>Table13456789[[#This Row],[مبيعات محلية 14%]]*14%</f>
        <v>0</v>
      </c>
      <c r="Q206" s="1">
        <f>Table13456789[[#This Row],[مشتريات محلية 14%]]+Table13456789[[#This Row],[مشتريات معفية]]+Table13456789[[#This Row],[مشتريات استيراد]]</f>
        <v>0</v>
      </c>
      <c r="R206" s="4"/>
    </row>
    <row r="207" spans="1:18" ht="24.75" customHeight="1" x14ac:dyDescent="0.25">
      <c r="A207" s="1">
        <v>202</v>
      </c>
      <c r="B207" s="1">
        <v>8</v>
      </c>
      <c r="F207" s="1">
        <f>Table13456789[[#This Row],[مبيعات محلية 14%]]*14%</f>
        <v>0</v>
      </c>
      <c r="I207" s="1">
        <f>Table13456789[[#This Row],[مبيعات جدول 5% ]]*5%</f>
        <v>0</v>
      </c>
      <c r="K20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7" s="1">
        <f>Table13456789[[#This Row],[مبيعات محلية 14%]]*14%</f>
        <v>0</v>
      </c>
      <c r="P207" s="1">
        <f>Table13456789[[#This Row],[مبيعات محلية 14%]]*14%</f>
        <v>0</v>
      </c>
      <c r="Q207" s="1">
        <f>Table13456789[[#This Row],[مشتريات محلية 14%]]+Table13456789[[#This Row],[مشتريات معفية]]+Table13456789[[#This Row],[مشتريات استيراد]]</f>
        <v>0</v>
      </c>
      <c r="R207" s="4"/>
    </row>
    <row r="208" spans="1:18" ht="24.75" customHeight="1" x14ac:dyDescent="0.25">
      <c r="A208" s="1">
        <v>203</v>
      </c>
      <c r="B208" s="1">
        <v>8</v>
      </c>
      <c r="F208" s="1">
        <f>Table13456789[[#This Row],[مبيعات محلية 14%]]*14%</f>
        <v>0</v>
      </c>
      <c r="I208" s="1">
        <f>Table13456789[[#This Row],[مبيعات جدول 5% ]]*5%</f>
        <v>0</v>
      </c>
      <c r="K20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8" s="1">
        <f>Table13456789[[#This Row],[مبيعات محلية 14%]]*14%</f>
        <v>0</v>
      </c>
      <c r="P208" s="1">
        <f>Table13456789[[#This Row],[مبيعات محلية 14%]]*14%</f>
        <v>0</v>
      </c>
      <c r="Q208" s="1">
        <f>Table13456789[[#This Row],[مشتريات محلية 14%]]+Table13456789[[#This Row],[مشتريات معفية]]+Table13456789[[#This Row],[مشتريات استيراد]]</f>
        <v>0</v>
      </c>
      <c r="R208" s="4"/>
    </row>
    <row r="209" spans="1:18" ht="24.75" customHeight="1" x14ac:dyDescent="0.25">
      <c r="A209" s="1">
        <v>204</v>
      </c>
      <c r="B209" s="1">
        <v>8</v>
      </c>
      <c r="F209" s="1">
        <f>Table13456789[[#This Row],[مبيعات محلية 14%]]*14%</f>
        <v>0</v>
      </c>
      <c r="I209" s="1">
        <f>Table13456789[[#This Row],[مبيعات جدول 5% ]]*5%</f>
        <v>0</v>
      </c>
      <c r="K20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09" s="1">
        <f>Table13456789[[#This Row],[مبيعات محلية 14%]]*14%</f>
        <v>0</v>
      </c>
      <c r="P209" s="1">
        <f>Table13456789[[#This Row],[مبيعات محلية 14%]]*14%</f>
        <v>0</v>
      </c>
      <c r="Q209" s="1">
        <f>Table13456789[[#This Row],[مشتريات محلية 14%]]+Table13456789[[#This Row],[مشتريات معفية]]+Table13456789[[#This Row],[مشتريات استيراد]]</f>
        <v>0</v>
      </c>
      <c r="R209" s="4"/>
    </row>
    <row r="210" spans="1:18" ht="24.75" customHeight="1" x14ac:dyDescent="0.25">
      <c r="A210" s="1">
        <v>205</v>
      </c>
      <c r="B210" s="1">
        <v>8</v>
      </c>
      <c r="F210" s="1">
        <f>Table13456789[[#This Row],[مبيعات محلية 14%]]*14%</f>
        <v>0</v>
      </c>
      <c r="I210" s="1">
        <f>Table13456789[[#This Row],[مبيعات جدول 5% ]]*5%</f>
        <v>0</v>
      </c>
      <c r="K21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0" s="1">
        <f>Table13456789[[#This Row],[مبيعات محلية 14%]]*14%</f>
        <v>0</v>
      </c>
      <c r="P210" s="1">
        <f>Table13456789[[#This Row],[مبيعات محلية 14%]]*14%</f>
        <v>0</v>
      </c>
      <c r="Q210" s="1">
        <f>Table13456789[[#This Row],[مشتريات محلية 14%]]+Table13456789[[#This Row],[مشتريات معفية]]+Table13456789[[#This Row],[مشتريات استيراد]]</f>
        <v>0</v>
      </c>
      <c r="R210" s="4"/>
    </row>
    <row r="211" spans="1:18" ht="24.75" customHeight="1" x14ac:dyDescent="0.25">
      <c r="A211" s="1">
        <v>206</v>
      </c>
      <c r="B211" s="1">
        <v>8</v>
      </c>
      <c r="F211" s="1">
        <f>Table13456789[[#This Row],[مبيعات محلية 14%]]*14%</f>
        <v>0</v>
      </c>
      <c r="I211" s="1">
        <f>Table13456789[[#This Row],[مبيعات جدول 5% ]]*5%</f>
        <v>0</v>
      </c>
      <c r="K21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1" s="1">
        <f>Table13456789[[#This Row],[مبيعات محلية 14%]]*14%</f>
        <v>0</v>
      </c>
      <c r="P211" s="1">
        <f>Table13456789[[#This Row],[مبيعات محلية 14%]]*14%</f>
        <v>0</v>
      </c>
      <c r="Q211" s="1">
        <f>Table13456789[[#This Row],[مشتريات محلية 14%]]+Table13456789[[#This Row],[مشتريات معفية]]+Table13456789[[#This Row],[مشتريات استيراد]]</f>
        <v>0</v>
      </c>
      <c r="R211" s="4"/>
    </row>
    <row r="212" spans="1:18" ht="24.75" customHeight="1" x14ac:dyDescent="0.25">
      <c r="A212" s="1">
        <v>207</v>
      </c>
      <c r="B212" s="1">
        <v>8</v>
      </c>
      <c r="F212" s="1">
        <f>Table13456789[[#This Row],[مبيعات محلية 14%]]*14%</f>
        <v>0</v>
      </c>
      <c r="I212" s="1">
        <f>Table13456789[[#This Row],[مبيعات جدول 5% ]]*5%</f>
        <v>0</v>
      </c>
      <c r="K21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2" s="1">
        <f>Table13456789[[#This Row],[مبيعات محلية 14%]]*14%</f>
        <v>0</v>
      </c>
      <c r="P212" s="1">
        <f>Table13456789[[#This Row],[مبيعات محلية 14%]]*14%</f>
        <v>0</v>
      </c>
      <c r="Q212" s="1">
        <f>Table13456789[[#This Row],[مشتريات محلية 14%]]+Table13456789[[#This Row],[مشتريات معفية]]+Table13456789[[#This Row],[مشتريات استيراد]]</f>
        <v>0</v>
      </c>
      <c r="R212" s="4"/>
    </row>
    <row r="213" spans="1:18" ht="24.75" customHeight="1" x14ac:dyDescent="0.25">
      <c r="A213" s="1">
        <v>208</v>
      </c>
      <c r="B213" s="1">
        <v>8</v>
      </c>
      <c r="F213" s="1">
        <f>Table13456789[[#This Row],[مبيعات محلية 14%]]*14%</f>
        <v>0</v>
      </c>
      <c r="I213" s="1">
        <f>Table13456789[[#This Row],[مبيعات جدول 5% ]]*5%</f>
        <v>0</v>
      </c>
      <c r="K21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3" s="1">
        <f>Table13456789[[#This Row],[مبيعات محلية 14%]]*14%</f>
        <v>0</v>
      </c>
      <c r="P213" s="1">
        <f>Table13456789[[#This Row],[مبيعات محلية 14%]]*14%</f>
        <v>0</v>
      </c>
      <c r="Q213" s="1">
        <f>Table13456789[[#This Row],[مشتريات محلية 14%]]+Table13456789[[#This Row],[مشتريات معفية]]+Table13456789[[#This Row],[مشتريات استيراد]]</f>
        <v>0</v>
      </c>
      <c r="R213" s="4"/>
    </row>
    <row r="214" spans="1:18" ht="24.75" customHeight="1" x14ac:dyDescent="0.25">
      <c r="A214" s="1">
        <v>209</v>
      </c>
      <c r="B214" s="1">
        <v>8</v>
      </c>
      <c r="F214" s="1">
        <f>Table13456789[[#This Row],[مبيعات محلية 14%]]*14%</f>
        <v>0</v>
      </c>
      <c r="I214" s="1">
        <f>Table13456789[[#This Row],[مبيعات جدول 5% ]]*5%</f>
        <v>0</v>
      </c>
      <c r="K21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4" s="1">
        <f>Table13456789[[#This Row],[مبيعات محلية 14%]]*14%</f>
        <v>0</v>
      </c>
      <c r="P214" s="1">
        <f>Table13456789[[#This Row],[مبيعات محلية 14%]]*14%</f>
        <v>0</v>
      </c>
      <c r="Q214" s="1">
        <f>Table13456789[[#This Row],[مشتريات محلية 14%]]+Table13456789[[#This Row],[مشتريات معفية]]+Table13456789[[#This Row],[مشتريات استيراد]]</f>
        <v>0</v>
      </c>
      <c r="R214" s="4"/>
    </row>
    <row r="215" spans="1:18" ht="24.75" customHeight="1" x14ac:dyDescent="0.25">
      <c r="A215" s="1">
        <v>210</v>
      </c>
      <c r="B215" s="1">
        <v>8</v>
      </c>
      <c r="F215" s="1">
        <f>Table13456789[[#This Row],[مبيعات محلية 14%]]*14%</f>
        <v>0</v>
      </c>
      <c r="I215" s="1">
        <f>Table13456789[[#This Row],[مبيعات جدول 5% ]]*5%</f>
        <v>0</v>
      </c>
      <c r="K21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5" s="1">
        <f>Table13456789[[#This Row],[مبيعات محلية 14%]]*14%</f>
        <v>0</v>
      </c>
      <c r="P215" s="1">
        <f>Table13456789[[#This Row],[مبيعات محلية 14%]]*14%</f>
        <v>0</v>
      </c>
      <c r="Q215" s="1">
        <f>Table13456789[[#This Row],[مشتريات محلية 14%]]+Table13456789[[#This Row],[مشتريات معفية]]+Table13456789[[#This Row],[مشتريات استيراد]]</f>
        <v>0</v>
      </c>
      <c r="R215" s="4"/>
    </row>
    <row r="216" spans="1:18" ht="24.75" customHeight="1" x14ac:dyDescent="0.25">
      <c r="A216" s="1">
        <v>211</v>
      </c>
      <c r="B216" s="1">
        <v>8</v>
      </c>
      <c r="F216" s="1">
        <f>Table13456789[[#This Row],[مبيعات محلية 14%]]*14%</f>
        <v>0</v>
      </c>
      <c r="I216" s="1">
        <f>Table13456789[[#This Row],[مبيعات جدول 5% ]]*5%</f>
        <v>0</v>
      </c>
      <c r="K21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6" s="1">
        <f>Table13456789[[#This Row],[مبيعات محلية 14%]]*14%</f>
        <v>0</v>
      </c>
      <c r="P216" s="1">
        <f>Table13456789[[#This Row],[مبيعات محلية 14%]]*14%</f>
        <v>0</v>
      </c>
      <c r="Q216" s="1">
        <f>Table13456789[[#This Row],[مشتريات محلية 14%]]+Table13456789[[#This Row],[مشتريات معفية]]+Table13456789[[#This Row],[مشتريات استيراد]]</f>
        <v>0</v>
      </c>
      <c r="R216" s="4"/>
    </row>
    <row r="217" spans="1:18" ht="24.75" customHeight="1" x14ac:dyDescent="0.25">
      <c r="A217" s="1">
        <v>212</v>
      </c>
      <c r="B217" s="1">
        <v>8</v>
      </c>
      <c r="F217" s="1">
        <f>Table13456789[[#This Row],[مبيعات محلية 14%]]*14%</f>
        <v>0</v>
      </c>
      <c r="I217" s="1">
        <f>Table13456789[[#This Row],[مبيعات جدول 5% ]]*5%</f>
        <v>0</v>
      </c>
      <c r="K21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7" s="1">
        <f>Table13456789[[#This Row],[مبيعات محلية 14%]]*14%</f>
        <v>0</v>
      </c>
      <c r="P217" s="1">
        <f>Table13456789[[#This Row],[مبيعات محلية 14%]]*14%</f>
        <v>0</v>
      </c>
      <c r="Q217" s="1">
        <f>Table13456789[[#This Row],[مشتريات محلية 14%]]+Table13456789[[#This Row],[مشتريات معفية]]+Table13456789[[#This Row],[مشتريات استيراد]]</f>
        <v>0</v>
      </c>
      <c r="R217" s="4"/>
    </row>
    <row r="218" spans="1:18" ht="24.75" customHeight="1" x14ac:dyDescent="0.25">
      <c r="A218" s="1">
        <v>213</v>
      </c>
      <c r="B218" s="1">
        <v>8</v>
      </c>
      <c r="F218" s="1">
        <f>Table13456789[[#This Row],[مبيعات محلية 14%]]*14%</f>
        <v>0</v>
      </c>
      <c r="I218" s="1">
        <f>Table13456789[[#This Row],[مبيعات جدول 5% ]]*5%</f>
        <v>0</v>
      </c>
      <c r="K21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8" s="1">
        <f>Table13456789[[#This Row],[مبيعات محلية 14%]]*14%</f>
        <v>0</v>
      </c>
      <c r="P218" s="1">
        <f>Table13456789[[#This Row],[مبيعات محلية 14%]]*14%</f>
        <v>0</v>
      </c>
      <c r="Q218" s="1">
        <f>Table13456789[[#This Row],[مشتريات محلية 14%]]+Table13456789[[#This Row],[مشتريات معفية]]+Table13456789[[#This Row],[مشتريات استيراد]]</f>
        <v>0</v>
      </c>
      <c r="R218" s="4"/>
    </row>
    <row r="219" spans="1:18" ht="24.75" customHeight="1" x14ac:dyDescent="0.25">
      <c r="A219" s="1">
        <v>214</v>
      </c>
      <c r="B219" s="1">
        <v>8</v>
      </c>
      <c r="F219" s="1">
        <f>Table13456789[[#This Row],[مبيعات محلية 14%]]*14%</f>
        <v>0</v>
      </c>
      <c r="I219" s="1">
        <f>Table13456789[[#This Row],[مبيعات جدول 5% ]]*5%</f>
        <v>0</v>
      </c>
      <c r="K21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19" s="1">
        <f>Table13456789[[#This Row],[مبيعات محلية 14%]]*14%</f>
        <v>0</v>
      </c>
      <c r="P219" s="1">
        <f>Table13456789[[#This Row],[مبيعات محلية 14%]]*14%</f>
        <v>0</v>
      </c>
      <c r="Q219" s="1">
        <f>Table13456789[[#This Row],[مشتريات محلية 14%]]+Table13456789[[#This Row],[مشتريات معفية]]+Table13456789[[#This Row],[مشتريات استيراد]]</f>
        <v>0</v>
      </c>
      <c r="R219" s="4"/>
    </row>
    <row r="220" spans="1:18" ht="24.75" customHeight="1" x14ac:dyDescent="0.25">
      <c r="A220" s="1">
        <v>215</v>
      </c>
      <c r="B220" s="1">
        <v>8</v>
      </c>
      <c r="F220" s="1">
        <f>Table13456789[[#This Row],[مبيعات محلية 14%]]*14%</f>
        <v>0</v>
      </c>
      <c r="I220" s="1">
        <f>Table13456789[[#This Row],[مبيعات جدول 5% ]]*5%</f>
        <v>0</v>
      </c>
      <c r="K22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0" s="1">
        <f>Table13456789[[#This Row],[مبيعات محلية 14%]]*14%</f>
        <v>0</v>
      </c>
      <c r="P220" s="1">
        <f>Table13456789[[#This Row],[مبيعات محلية 14%]]*14%</f>
        <v>0</v>
      </c>
      <c r="Q220" s="1">
        <f>Table13456789[[#This Row],[مشتريات محلية 14%]]+Table13456789[[#This Row],[مشتريات معفية]]+Table13456789[[#This Row],[مشتريات استيراد]]</f>
        <v>0</v>
      </c>
      <c r="R220" s="4"/>
    </row>
    <row r="221" spans="1:18" ht="24.75" customHeight="1" x14ac:dyDescent="0.25">
      <c r="A221" s="1">
        <v>216</v>
      </c>
      <c r="B221" s="1">
        <v>8</v>
      </c>
      <c r="F221" s="1">
        <f>Table13456789[[#This Row],[مبيعات محلية 14%]]*14%</f>
        <v>0</v>
      </c>
      <c r="I221" s="1">
        <f>Table13456789[[#This Row],[مبيعات جدول 5% ]]*5%</f>
        <v>0</v>
      </c>
      <c r="K22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1" s="1">
        <f>Table13456789[[#This Row],[مبيعات محلية 14%]]*14%</f>
        <v>0</v>
      </c>
      <c r="P221" s="1">
        <f>Table13456789[[#This Row],[مبيعات محلية 14%]]*14%</f>
        <v>0</v>
      </c>
      <c r="Q221" s="1">
        <f>Table13456789[[#This Row],[مشتريات محلية 14%]]+Table13456789[[#This Row],[مشتريات معفية]]+Table13456789[[#This Row],[مشتريات استيراد]]</f>
        <v>0</v>
      </c>
      <c r="R221" s="4"/>
    </row>
    <row r="222" spans="1:18" ht="24.75" customHeight="1" x14ac:dyDescent="0.25">
      <c r="A222" s="1">
        <v>217</v>
      </c>
      <c r="B222" s="1">
        <v>8</v>
      </c>
      <c r="F222" s="1">
        <f>Table13456789[[#This Row],[مبيعات محلية 14%]]*14%</f>
        <v>0</v>
      </c>
      <c r="I222" s="1">
        <f>Table13456789[[#This Row],[مبيعات جدول 5% ]]*5%</f>
        <v>0</v>
      </c>
      <c r="K22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2" s="1">
        <f>Table13456789[[#This Row],[مبيعات محلية 14%]]*14%</f>
        <v>0</v>
      </c>
      <c r="P222" s="1">
        <f>Table13456789[[#This Row],[مبيعات محلية 14%]]*14%</f>
        <v>0</v>
      </c>
      <c r="Q222" s="1">
        <f>Table13456789[[#This Row],[مشتريات محلية 14%]]+Table13456789[[#This Row],[مشتريات معفية]]+Table13456789[[#This Row],[مشتريات استيراد]]</f>
        <v>0</v>
      </c>
      <c r="R222" s="4"/>
    </row>
    <row r="223" spans="1:18" ht="24.75" customHeight="1" x14ac:dyDescent="0.25">
      <c r="A223" s="1">
        <v>218</v>
      </c>
      <c r="B223" s="1">
        <v>8</v>
      </c>
      <c r="F223" s="1">
        <f>Table13456789[[#This Row],[مبيعات محلية 14%]]*14%</f>
        <v>0</v>
      </c>
      <c r="I223" s="1">
        <f>Table13456789[[#This Row],[مبيعات جدول 5% ]]*5%</f>
        <v>0</v>
      </c>
      <c r="K22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3" s="1">
        <f>Table13456789[[#This Row],[مبيعات محلية 14%]]*14%</f>
        <v>0</v>
      </c>
      <c r="P223" s="1">
        <f>Table13456789[[#This Row],[مبيعات محلية 14%]]*14%</f>
        <v>0</v>
      </c>
      <c r="Q223" s="1">
        <f>Table13456789[[#This Row],[مشتريات محلية 14%]]+Table13456789[[#This Row],[مشتريات معفية]]+Table13456789[[#This Row],[مشتريات استيراد]]</f>
        <v>0</v>
      </c>
      <c r="R223" s="4"/>
    </row>
    <row r="224" spans="1:18" ht="24.75" customHeight="1" x14ac:dyDescent="0.25">
      <c r="A224" s="1">
        <v>219</v>
      </c>
      <c r="B224" s="1">
        <v>8</v>
      </c>
      <c r="F224" s="1">
        <f>Table13456789[[#This Row],[مبيعات محلية 14%]]*14%</f>
        <v>0</v>
      </c>
      <c r="I224" s="1">
        <f>Table13456789[[#This Row],[مبيعات جدول 5% ]]*5%</f>
        <v>0</v>
      </c>
      <c r="K22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4" s="1">
        <f>Table13456789[[#This Row],[مبيعات محلية 14%]]*14%</f>
        <v>0</v>
      </c>
      <c r="P224" s="1">
        <f>Table13456789[[#This Row],[مبيعات محلية 14%]]*14%</f>
        <v>0</v>
      </c>
      <c r="Q224" s="1">
        <f>Table13456789[[#This Row],[مشتريات محلية 14%]]+Table13456789[[#This Row],[مشتريات معفية]]+Table13456789[[#This Row],[مشتريات استيراد]]</f>
        <v>0</v>
      </c>
      <c r="R224" s="4"/>
    </row>
    <row r="225" spans="1:18" ht="24.75" customHeight="1" x14ac:dyDescent="0.25">
      <c r="A225" s="1">
        <v>220</v>
      </c>
      <c r="B225" s="1">
        <v>8</v>
      </c>
      <c r="F225" s="1">
        <f>Table13456789[[#This Row],[مبيعات محلية 14%]]*14%</f>
        <v>0</v>
      </c>
      <c r="I225" s="1">
        <f>Table13456789[[#This Row],[مبيعات جدول 5% ]]*5%</f>
        <v>0</v>
      </c>
      <c r="K22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5" s="1">
        <f>Table13456789[[#This Row],[مبيعات محلية 14%]]*14%</f>
        <v>0</v>
      </c>
      <c r="P225" s="1">
        <f>Table13456789[[#This Row],[مبيعات محلية 14%]]*14%</f>
        <v>0</v>
      </c>
      <c r="Q225" s="1">
        <f>Table13456789[[#This Row],[مشتريات محلية 14%]]+Table13456789[[#This Row],[مشتريات معفية]]+Table13456789[[#This Row],[مشتريات استيراد]]</f>
        <v>0</v>
      </c>
      <c r="R225" s="4"/>
    </row>
    <row r="226" spans="1:18" ht="24.75" customHeight="1" x14ac:dyDescent="0.25">
      <c r="A226" s="1">
        <v>221</v>
      </c>
      <c r="B226" s="1">
        <v>8</v>
      </c>
      <c r="F226" s="1">
        <f>Table13456789[[#This Row],[مبيعات محلية 14%]]*14%</f>
        <v>0</v>
      </c>
      <c r="I226" s="1">
        <f>Table13456789[[#This Row],[مبيعات جدول 5% ]]*5%</f>
        <v>0</v>
      </c>
      <c r="K22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6" s="1">
        <f>Table13456789[[#This Row],[مبيعات محلية 14%]]*14%</f>
        <v>0</v>
      </c>
      <c r="P226" s="1">
        <f>Table13456789[[#This Row],[مبيعات محلية 14%]]*14%</f>
        <v>0</v>
      </c>
      <c r="Q226" s="1">
        <f>Table13456789[[#This Row],[مشتريات محلية 14%]]+Table13456789[[#This Row],[مشتريات معفية]]+Table13456789[[#This Row],[مشتريات استيراد]]</f>
        <v>0</v>
      </c>
      <c r="R226" s="4"/>
    </row>
    <row r="227" spans="1:18" ht="24.75" customHeight="1" x14ac:dyDescent="0.25">
      <c r="A227" s="1">
        <v>222</v>
      </c>
      <c r="B227" s="1">
        <v>8</v>
      </c>
      <c r="F227" s="1">
        <f>Table13456789[[#This Row],[مبيعات محلية 14%]]*14%</f>
        <v>0</v>
      </c>
      <c r="I227" s="1">
        <f>Table13456789[[#This Row],[مبيعات جدول 5% ]]*5%</f>
        <v>0</v>
      </c>
      <c r="K22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7" s="1">
        <f>Table13456789[[#This Row],[مبيعات محلية 14%]]*14%</f>
        <v>0</v>
      </c>
      <c r="P227" s="1">
        <f>Table13456789[[#This Row],[مبيعات محلية 14%]]*14%</f>
        <v>0</v>
      </c>
      <c r="Q227" s="1">
        <f>Table13456789[[#This Row],[مشتريات محلية 14%]]+Table13456789[[#This Row],[مشتريات معفية]]+Table13456789[[#This Row],[مشتريات استيراد]]</f>
        <v>0</v>
      </c>
      <c r="R227" s="4"/>
    </row>
    <row r="228" spans="1:18" ht="24.75" customHeight="1" x14ac:dyDescent="0.25">
      <c r="A228" s="1">
        <v>223</v>
      </c>
      <c r="B228" s="1">
        <v>8</v>
      </c>
      <c r="F228" s="1">
        <f>Table13456789[[#This Row],[مبيعات محلية 14%]]*14%</f>
        <v>0</v>
      </c>
      <c r="I228" s="1">
        <f>Table13456789[[#This Row],[مبيعات جدول 5% ]]*5%</f>
        <v>0</v>
      </c>
      <c r="K22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8" s="1">
        <f>Table13456789[[#This Row],[مبيعات محلية 14%]]*14%</f>
        <v>0</v>
      </c>
      <c r="P228" s="1">
        <f>Table13456789[[#This Row],[مبيعات محلية 14%]]*14%</f>
        <v>0</v>
      </c>
      <c r="Q228" s="1">
        <f>Table13456789[[#This Row],[مشتريات محلية 14%]]+Table13456789[[#This Row],[مشتريات معفية]]+Table13456789[[#This Row],[مشتريات استيراد]]</f>
        <v>0</v>
      </c>
      <c r="R228" s="4"/>
    </row>
    <row r="229" spans="1:18" ht="24.75" customHeight="1" x14ac:dyDescent="0.25">
      <c r="A229" s="1">
        <v>224</v>
      </c>
      <c r="B229" s="1">
        <v>8</v>
      </c>
      <c r="F229" s="1">
        <f>Table13456789[[#This Row],[مبيعات محلية 14%]]*14%</f>
        <v>0</v>
      </c>
      <c r="I229" s="1">
        <f>Table13456789[[#This Row],[مبيعات جدول 5% ]]*5%</f>
        <v>0</v>
      </c>
      <c r="K22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29" s="1">
        <f>Table13456789[[#This Row],[مبيعات محلية 14%]]*14%</f>
        <v>0</v>
      </c>
      <c r="P229" s="1">
        <f>Table13456789[[#This Row],[مبيعات محلية 14%]]*14%</f>
        <v>0</v>
      </c>
      <c r="Q229" s="1">
        <f>Table13456789[[#This Row],[مشتريات محلية 14%]]+Table13456789[[#This Row],[مشتريات معفية]]+Table13456789[[#This Row],[مشتريات استيراد]]</f>
        <v>0</v>
      </c>
      <c r="R229" s="4"/>
    </row>
    <row r="230" spans="1:18" ht="24.75" customHeight="1" x14ac:dyDescent="0.25">
      <c r="A230" s="1">
        <v>225</v>
      </c>
      <c r="B230" s="1">
        <v>8</v>
      </c>
      <c r="F230" s="1">
        <f>Table13456789[[#This Row],[مبيعات محلية 14%]]*14%</f>
        <v>0</v>
      </c>
      <c r="I230" s="1">
        <f>Table13456789[[#This Row],[مبيعات جدول 5% ]]*5%</f>
        <v>0</v>
      </c>
      <c r="K23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0" s="1">
        <f>Table13456789[[#This Row],[مبيعات محلية 14%]]*14%</f>
        <v>0</v>
      </c>
      <c r="P230" s="1">
        <f>Table13456789[[#This Row],[مبيعات محلية 14%]]*14%</f>
        <v>0</v>
      </c>
      <c r="Q230" s="1">
        <f>Table13456789[[#This Row],[مشتريات محلية 14%]]+Table13456789[[#This Row],[مشتريات معفية]]+Table13456789[[#This Row],[مشتريات استيراد]]</f>
        <v>0</v>
      </c>
      <c r="R230" s="4"/>
    </row>
    <row r="231" spans="1:18" ht="24.75" customHeight="1" x14ac:dyDescent="0.25">
      <c r="A231" s="1">
        <v>226</v>
      </c>
      <c r="B231" s="1">
        <v>8</v>
      </c>
      <c r="F231" s="1">
        <f>Table13456789[[#This Row],[مبيعات محلية 14%]]*14%</f>
        <v>0</v>
      </c>
      <c r="I231" s="1">
        <f>Table13456789[[#This Row],[مبيعات جدول 5% ]]*5%</f>
        <v>0</v>
      </c>
      <c r="K23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1" s="1">
        <f>Table13456789[[#This Row],[مبيعات محلية 14%]]*14%</f>
        <v>0</v>
      </c>
      <c r="P231" s="1">
        <f>Table13456789[[#This Row],[مبيعات محلية 14%]]*14%</f>
        <v>0</v>
      </c>
      <c r="Q231" s="1">
        <f>Table13456789[[#This Row],[مشتريات محلية 14%]]+Table13456789[[#This Row],[مشتريات معفية]]+Table13456789[[#This Row],[مشتريات استيراد]]</f>
        <v>0</v>
      </c>
      <c r="R231" s="4"/>
    </row>
    <row r="232" spans="1:18" ht="24.75" customHeight="1" x14ac:dyDescent="0.25">
      <c r="A232" s="1">
        <v>227</v>
      </c>
      <c r="B232" s="1">
        <v>8</v>
      </c>
      <c r="F232" s="1">
        <f>Table13456789[[#This Row],[مبيعات محلية 14%]]*14%</f>
        <v>0</v>
      </c>
      <c r="I232" s="1">
        <f>Table13456789[[#This Row],[مبيعات جدول 5% ]]*5%</f>
        <v>0</v>
      </c>
      <c r="K23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2" s="1">
        <f>Table13456789[[#This Row],[مبيعات محلية 14%]]*14%</f>
        <v>0</v>
      </c>
      <c r="P232" s="1">
        <f>Table13456789[[#This Row],[مبيعات محلية 14%]]*14%</f>
        <v>0</v>
      </c>
      <c r="Q232" s="1">
        <f>Table13456789[[#This Row],[مشتريات محلية 14%]]+Table13456789[[#This Row],[مشتريات معفية]]+Table13456789[[#This Row],[مشتريات استيراد]]</f>
        <v>0</v>
      </c>
      <c r="R232" s="4"/>
    </row>
    <row r="233" spans="1:18" ht="24.75" customHeight="1" x14ac:dyDescent="0.25">
      <c r="A233" s="1">
        <v>228</v>
      </c>
      <c r="B233" s="1">
        <v>8</v>
      </c>
      <c r="F233" s="1">
        <f>Table13456789[[#This Row],[مبيعات محلية 14%]]*14%</f>
        <v>0</v>
      </c>
      <c r="I233" s="1">
        <f>Table13456789[[#This Row],[مبيعات جدول 5% ]]*5%</f>
        <v>0</v>
      </c>
      <c r="K23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3" s="1">
        <f>Table13456789[[#This Row],[مبيعات محلية 14%]]*14%</f>
        <v>0</v>
      </c>
      <c r="P233" s="1">
        <f>Table13456789[[#This Row],[مبيعات محلية 14%]]*14%</f>
        <v>0</v>
      </c>
      <c r="Q233" s="1">
        <f>Table13456789[[#This Row],[مشتريات محلية 14%]]+Table13456789[[#This Row],[مشتريات معفية]]+Table13456789[[#This Row],[مشتريات استيراد]]</f>
        <v>0</v>
      </c>
      <c r="R233" s="4"/>
    </row>
    <row r="234" spans="1:18" ht="24.75" customHeight="1" x14ac:dyDescent="0.25">
      <c r="A234" s="1">
        <v>229</v>
      </c>
      <c r="B234" s="1">
        <v>8</v>
      </c>
      <c r="F234" s="1">
        <f>Table13456789[[#This Row],[مبيعات محلية 14%]]*14%</f>
        <v>0</v>
      </c>
      <c r="I234" s="1">
        <f>Table13456789[[#This Row],[مبيعات جدول 5% ]]*5%</f>
        <v>0</v>
      </c>
      <c r="K23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4" s="1">
        <f>Table13456789[[#This Row],[مبيعات محلية 14%]]*14%</f>
        <v>0</v>
      </c>
      <c r="P234" s="1">
        <f>Table13456789[[#This Row],[مبيعات محلية 14%]]*14%</f>
        <v>0</v>
      </c>
      <c r="Q234" s="1">
        <f>Table13456789[[#This Row],[مشتريات محلية 14%]]+Table13456789[[#This Row],[مشتريات معفية]]+Table13456789[[#This Row],[مشتريات استيراد]]</f>
        <v>0</v>
      </c>
      <c r="R234" s="4"/>
    </row>
    <row r="235" spans="1:18" ht="24.75" customHeight="1" x14ac:dyDescent="0.25">
      <c r="A235" s="1">
        <v>230</v>
      </c>
      <c r="B235" s="1">
        <v>8</v>
      </c>
      <c r="F235" s="1">
        <f>Table13456789[[#This Row],[مبيعات محلية 14%]]*14%</f>
        <v>0</v>
      </c>
      <c r="I235" s="1">
        <f>Table13456789[[#This Row],[مبيعات جدول 5% ]]*5%</f>
        <v>0</v>
      </c>
      <c r="K23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5" s="1">
        <f>Table13456789[[#This Row],[مبيعات محلية 14%]]*14%</f>
        <v>0</v>
      </c>
      <c r="P235" s="1">
        <f>Table13456789[[#This Row],[مبيعات محلية 14%]]*14%</f>
        <v>0</v>
      </c>
      <c r="Q235" s="1">
        <f>Table13456789[[#This Row],[مشتريات محلية 14%]]+Table13456789[[#This Row],[مشتريات معفية]]+Table13456789[[#This Row],[مشتريات استيراد]]</f>
        <v>0</v>
      </c>
      <c r="R235" s="4"/>
    </row>
    <row r="236" spans="1:18" ht="24.75" customHeight="1" x14ac:dyDescent="0.25">
      <c r="A236" s="1">
        <v>231</v>
      </c>
      <c r="B236" s="1">
        <v>8</v>
      </c>
      <c r="F236" s="1">
        <f>Table13456789[[#This Row],[مبيعات محلية 14%]]*14%</f>
        <v>0</v>
      </c>
      <c r="I236" s="1">
        <f>Table13456789[[#This Row],[مبيعات جدول 5% ]]*5%</f>
        <v>0</v>
      </c>
      <c r="K23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6" s="1">
        <f>Table13456789[[#This Row],[مبيعات محلية 14%]]*14%</f>
        <v>0</v>
      </c>
      <c r="P236" s="1">
        <f>Table13456789[[#This Row],[مبيعات محلية 14%]]*14%</f>
        <v>0</v>
      </c>
      <c r="Q236" s="1">
        <f>Table13456789[[#This Row],[مشتريات محلية 14%]]+Table13456789[[#This Row],[مشتريات معفية]]+Table13456789[[#This Row],[مشتريات استيراد]]</f>
        <v>0</v>
      </c>
      <c r="R236" s="4"/>
    </row>
    <row r="237" spans="1:18" ht="24.75" customHeight="1" x14ac:dyDescent="0.25">
      <c r="A237" s="1">
        <v>232</v>
      </c>
      <c r="B237" s="1">
        <v>8</v>
      </c>
      <c r="F237" s="1">
        <f>Table13456789[[#This Row],[مبيعات محلية 14%]]*14%</f>
        <v>0</v>
      </c>
      <c r="I237" s="1">
        <f>Table13456789[[#This Row],[مبيعات جدول 5% ]]*5%</f>
        <v>0</v>
      </c>
      <c r="K23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7" s="1">
        <f>Table13456789[[#This Row],[مبيعات محلية 14%]]*14%</f>
        <v>0</v>
      </c>
      <c r="P237" s="1">
        <f>Table13456789[[#This Row],[مبيعات محلية 14%]]*14%</f>
        <v>0</v>
      </c>
      <c r="Q237" s="1">
        <f>Table13456789[[#This Row],[مشتريات محلية 14%]]+Table13456789[[#This Row],[مشتريات معفية]]+Table13456789[[#This Row],[مشتريات استيراد]]</f>
        <v>0</v>
      </c>
      <c r="R237" s="4"/>
    </row>
    <row r="238" spans="1:18" ht="24.75" customHeight="1" x14ac:dyDescent="0.25">
      <c r="A238" s="1">
        <v>233</v>
      </c>
      <c r="B238" s="1">
        <v>8</v>
      </c>
      <c r="F238" s="1">
        <f>Table13456789[[#This Row],[مبيعات محلية 14%]]*14%</f>
        <v>0</v>
      </c>
      <c r="I238" s="1">
        <f>Table13456789[[#This Row],[مبيعات جدول 5% ]]*5%</f>
        <v>0</v>
      </c>
      <c r="K23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8" s="1">
        <f>Table13456789[[#This Row],[مبيعات محلية 14%]]*14%</f>
        <v>0</v>
      </c>
      <c r="P238" s="1">
        <f>Table13456789[[#This Row],[مبيعات محلية 14%]]*14%</f>
        <v>0</v>
      </c>
      <c r="Q238" s="1">
        <f>Table13456789[[#This Row],[مشتريات محلية 14%]]+Table13456789[[#This Row],[مشتريات معفية]]+Table13456789[[#This Row],[مشتريات استيراد]]</f>
        <v>0</v>
      </c>
      <c r="R238" s="4"/>
    </row>
    <row r="239" spans="1:18" ht="24.75" customHeight="1" x14ac:dyDescent="0.25">
      <c r="A239" s="1">
        <v>234</v>
      </c>
      <c r="B239" s="1">
        <v>8</v>
      </c>
      <c r="F239" s="1">
        <f>Table13456789[[#This Row],[مبيعات محلية 14%]]*14%</f>
        <v>0</v>
      </c>
      <c r="I239" s="1">
        <f>Table13456789[[#This Row],[مبيعات جدول 5% ]]*5%</f>
        <v>0</v>
      </c>
      <c r="K23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39" s="1">
        <f>Table13456789[[#This Row],[مبيعات محلية 14%]]*14%</f>
        <v>0</v>
      </c>
      <c r="P239" s="1">
        <f>Table13456789[[#This Row],[مبيعات محلية 14%]]*14%</f>
        <v>0</v>
      </c>
      <c r="Q239" s="1">
        <f>Table13456789[[#This Row],[مشتريات محلية 14%]]+Table13456789[[#This Row],[مشتريات معفية]]+Table13456789[[#This Row],[مشتريات استيراد]]</f>
        <v>0</v>
      </c>
      <c r="R239" s="4"/>
    </row>
    <row r="240" spans="1:18" ht="24.75" customHeight="1" x14ac:dyDescent="0.25">
      <c r="A240" s="1">
        <v>235</v>
      </c>
      <c r="B240" s="1">
        <v>8</v>
      </c>
      <c r="F240" s="1">
        <f>Table13456789[[#This Row],[مبيعات محلية 14%]]*14%</f>
        <v>0</v>
      </c>
      <c r="I240" s="1">
        <f>Table13456789[[#This Row],[مبيعات جدول 5% ]]*5%</f>
        <v>0</v>
      </c>
      <c r="K24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0" s="1">
        <f>Table13456789[[#This Row],[مبيعات محلية 14%]]*14%</f>
        <v>0</v>
      </c>
      <c r="P240" s="1">
        <f>Table13456789[[#This Row],[مبيعات محلية 14%]]*14%</f>
        <v>0</v>
      </c>
      <c r="Q240" s="1">
        <f>Table13456789[[#This Row],[مشتريات محلية 14%]]+Table13456789[[#This Row],[مشتريات معفية]]+Table13456789[[#This Row],[مشتريات استيراد]]</f>
        <v>0</v>
      </c>
      <c r="R240" s="4"/>
    </row>
    <row r="241" spans="1:18" ht="24.75" customHeight="1" x14ac:dyDescent="0.25">
      <c r="A241" s="1">
        <v>236</v>
      </c>
      <c r="B241" s="1">
        <v>8</v>
      </c>
      <c r="F241" s="1">
        <f>Table13456789[[#This Row],[مبيعات محلية 14%]]*14%</f>
        <v>0</v>
      </c>
      <c r="I241" s="1">
        <f>Table13456789[[#This Row],[مبيعات جدول 5% ]]*5%</f>
        <v>0</v>
      </c>
      <c r="K24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1" s="1">
        <f>Table13456789[[#This Row],[مبيعات محلية 14%]]*14%</f>
        <v>0</v>
      </c>
      <c r="P241" s="1">
        <f>Table13456789[[#This Row],[مبيعات محلية 14%]]*14%</f>
        <v>0</v>
      </c>
      <c r="Q241" s="1">
        <f>Table13456789[[#This Row],[مشتريات محلية 14%]]+Table13456789[[#This Row],[مشتريات معفية]]+Table13456789[[#This Row],[مشتريات استيراد]]</f>
        <v>0</v>
      </c>
      <c r="R241" s="4"/>
    </row>
    <row r="242" spans="1:18" ht="24.75" customHeight="1" x14ac:dyDescent="0.25">
      <c r="A242" s="1">
        <v>237</v>
      </c>
      <c r="B242" s="1">
        <v>8</v>
      </c>
      <c r="F242" s="1">
        <f>Table13456789[[#This Row],[مبيعات محلية 14%]]*14%</f>
        <v>0</v>
      </c>
      <c r="I242" s="1">
        <f>Table13456789[[#This Row],[مبيعات جدول 5% ]]*5%</f>
        <v>0</v>
      </c>
      <c r="K24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2" s="1">
        <f>Table13456789[[#This Row],[مبيعات محلية 14%]]*14%</f>
        <v>0</v>
      </c>
      <c r="P242" s="1">
        <f>Table13456789[[#This Row],[مبيعات محلية 14%]]*14%</f>
        <v>0</v>
      </c>
      <c r="Q242" s="1">
        <f>Table13456789[[#This Row],[مشتريات محلية 14%]]+Table13456789[[#This Row],[مشتريات معفية]]+Table13456789[[#This Row],[مشتريات استيراد]]</f>
        <v>0</v>
      </c>
      <c r="R242" s="4"/>
    </row>
    <row r="243" spans="1:18" ht="24.75" customHeight="1" x14ac:dyDescent="0.25">
      <c r="A243" s="1">
        <v>238</v>
      </c>
      <c r="B243" s="1">
        <v>8</v>
      </c>
      <c r="F243" s="1">
        <f>Table13456789[[#This Row],[مبيعات محلية 14%]]*14%</f>
        <v>0</v>
      </c>
      <c r="I243" s="1">
        <f>Table13456789[[#This Row],[مبيعات جدول 5% ]]*5%</f>
        <v>0</v>
      </c>
      <c r="K24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3" s="1">
        <f>Table13456789[[#This Row],[مبيعات محلية 14%]]*14%</f>
        <v>0</v>
      </c>
      <c r="P243" s="1">
        <f>Table13456789[[#This Row],[مبيعات محلية 14%]]*14%</f>
        <v>0</v>
      </c>
      <c r="Q243" s="1">
        <f>Table13456789[[#This Row],[مشتريات محلية 14%]]+Table13456789[[#This Row],[مشتريات معفية]]+Table13456789[[#This Row],[مشتريات استيراد]]</f>
        <v>0</v>
      </c>
      <c r="R243" s="4"/>
    </row>
    <row r="244" spans="1:18" ht="24.75" customHeight="1" x14ac:dyDescent="0.25">
      <c r="A244" s="1">
        <v>239</v>
      </c>
      <c r="B244" s="1">
        <v>8</v>
      </c>
      <c r="F244" s="1">
        <f>Table13456789[[#This Row],[مبيعات محلية 14%]]*14%</f>
        <v>0</v>
      </c>
      <c r="I244" s="1">
        <f>Table13456789[[#This Row],[مبيعات جدول 5% ]]*5%</f>
        <v>0</v>
      </c>
      <c r="K24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4" s="1">
        <f>Table13456789[[#This Row],[مبيعات محلية 14%]]*14%</f>
        <v>0</v>
      </c>
      <c r="P244" s="1">
        <f>Table13456789[[#This Row],[مبيعات محلية 14%]]*14%</f>
        <v>0</v>
      </c>
      <c r="Q244" s="1">
        <f>Table13456789[[#This Row],[مشتريات محلية 14%]]+Table13456789[[#This Row],[مشتريات معفية]]+Table13456789[[#This Row],[مشتريات استيراد]]</f>
        <v>0</v>
      </c>
      <c r="R244" s="4"/>
    </row>
    <row r="245" spans="1:18" ht="24.75" customHeight="1" x14ac:dyDescent="0.25">
      <c r="A245" s="1">
        <v>240</v>
      </c>
      <c r="B245" s="1">
        <v>8</v>
      </c>
      <c r="F245" s="1">
        <f>Table13456789[[#This Row],[مبيعات محلية 14%]]*14%</f>
        <v>0</v>
      </c>
      <c r="I245" s="1">
        <f>Table13456789[[#This Row],[مبيعات جدول 5% ]]*5%</f>
        <v>0</v>
      </c>
      <c r="K24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5" s="1">
        <f>Table13456789[[#This Row],[مبيعات محلية 14%]]*14%</f>
        <v>0</v>
      </c>
      <c r="P245" s="1">
        <f>Table13456789[[#This Row],[مبيعات محلية 14%]]*14%</f>
        <v>0</v>
      </c>
      <c r="Q245" s="1">
        <f>Table13456789[[#This Row],[مشتريات محلية 14%]]+Table13456789[[#This Row],[مشتريات معفية]]+Table13456789[[#This Row],[مشتريات استيراد]]</f>
        <v>0</v>
      </c>
      <c r="R245" s="4"/>
    </row>
    <row r="246" spans="1:18" ht="24.75" customHeight="1" x14ac:dyDescent="0.25">
      <c r="A246" s="1">
        <v>241</v>
      </c>
      <c r="B246" s="1">
        <v>8</v>
      </c>
      <c r="F246" s="1">
        <f>Table13456789[[#This Row],[مبيعات محلية 14%]]*14%</f>
        <v>0</v>
      </c>
      <c r="I246" s="1">
        <f>Table13456789[[#This Row],[مبيعات جدول 5% ]]*5%</f>
        <v>0</v>
      </c>
      <c r="K24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6" s="1">
        <f>Table13456789[[#This Row],[مبيعات محلية 14%]]*14%</f>
        <v>0</v>
      </c>
      <c r="P246" s="1">
        <f>Table13456789[[#This Row],[مبيعات محلية 14%]]*14%</f>
        <v>0</v>
      </c>
      <c r="Q246" s="1">
        <f>Table13456789[[#This Row],[مشتريات محلية 14%]]+Table13456789[[#This Row],[مشتريات معفية]]+Table13456789[[#This Row],[مشتريات استيراد]]</f>
        <v>0</v>
      </c>
      <c r="R246" s="4"/>
    </row>
    <row r="247" spans="1:18" ht="24.75" customHeight="1" x14ac:dyDescent="0.25">
      <c r="A247" s="1">
        <v>242</v>
      </c>
      <c r="B247" s="1">
        <v>8</v>
      </c>
      <c r="F247" s="1">
        <f>Table13456789[[#This Row],[مبيعات محلية 14%]]*14%</f>
        <v>0</v>
      </c>
      <c r="I247" s="1">
        <f>Table13456789[[#This Row],[مبيعات جدول 5% ]]*5%</f>
        <v>0</v>
      </c>
      <c r="K24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7" s="1">
        <f>Table13456789[[#This Row],[مبيعات محلية 14%]]*14%</f>
        <v>0</v>
      </c>
      <c r="P247" s="1">
        <f>Table13456789[[#This Row],[مبيعات محلية 14%]]*14%</f>
        <v>0</v>
      </c>
      <c r="Q247" s="1">
        <f>Table13456789[[#This Row],[مشتريات محلية 14%]]+Table13456789[[#This Row],[مشتريات معفية]]+Table13456789[[#This Row],[مشتريات استيراد]]</f>
        <v>0</v>
      </c>
      <c r="R247" s="4"/>
    </row>
    <row r="248" spans="1:18" ht="24.75" customHeight="1" x14ac:dyDescent="0.25">
      <c r="A248" s="1">
        <v>243</v>
      </c>
      <c r="B248" s="1">
        <v>8</v>
      </c>
      <c r="F248" s="1">
        <f>Table13456789[[#This Row],[مبيعات محلية 14%]]*14%</f>
        <v>0</v>
      </c>
      <c r="I248" s="1">
        <f>Table13456789[[#This Row],[مبيعات جدول 5% ]]*5%</f>
        <v>0</v>
      </c>
      <c r="K24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8" s="1">
        <f>Table13456789[[#This Row],[مبيعات محلية 14%]]*14%</f>
        <v>0</v>
      </c>
      <c r="P248" s="1">
        <f>Table13456789[[#This Row],[مبيعات محلية 14%]]*14%</f>
        <v>0</v>
      </c>
      <c r="Q248" s="1">
        <f>Table13456789[[#This Row],[مشتريات محلية 14%]]+Table13456789[[#This Row],[مشتريات معفية]]+Table13456789[[#This Row],[مشتريات استيراد]]</f>
        <v>0</v>
      </c>
      <c r="R248" s="4"/>
    </row>
    <row r="249" spans="1:18" ht="24.75" customHeight="1" x14ac:dyDescent="0.25">
      <c r="A249" s="1">
        <v>244</v>
      </c>
      <c r="B249" s="1">
        <v>8</v>
      </c>
      <c r="F249" s="1">
        <f>Table13456789[[#This Row],[مبيعات محلية 14%]]*14%</f>
        <v>0</v>
      </c>
      <c r="I249" s="1">
        <f>Table13456789[[#This Row],[مبيعات جدول 5% ]]*5%</f>
        <v>0</v>
      </c>
      <c r="K24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49" s="1">
        <f>Table13456789[[#This Row],[مبيعات محلية 14%]]*14%</f>
        <v>0</v>
      </c>
      <c r="P249" s="1">
        <f>Table13456789[[#This Row],[مبيعات محلية 14%]]*14%</f>
        <v>0</v>
      </c>
      <c r="Q249" s="1">
        <f>Table13456789[[#This Row],[مشتريات محلية 14%]]+Table13456789[[#This Row],[مشتريات معفية]]+Table13456789[[#This Row],[مشتريات استيراد]]</f>
        <v>0</v>
      </c>
      <c r="R249" s="4"/>
    </row>
    <row r="250" spans="1:18" ht="24.75" customHeight="1" x14ac:dyDescent="0.25">
      <c r="A250" s="1">
        <v>245</v>
      </c>
      <c r="B250" s="1">
        <v>8</v>
      </c>
      <c r="F250" s="1">
        <f>Table13456789[[#This Row],[مبيعات محلية 14%]]*14%</f>
        <v>0</v>
      </c>
      <c r="I250" s="1">
        <f>Table13456789[[#This Row],[مبيعات جدول 5% ]]*5%</f>
        <v>0</v>
      </c>
      <c r="K25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0" s="1">
        <f>Table13456789[[#This Row],[مبيعات محلية 14%]]*14%</f>
        <v>0</v>
      </c>
      <c r="P250" s="1">
        <f>Table13456789[[#This Row],[مبيعات محلية 14%]]*14%</f>
        <v>0</v>
      </c>
      <c r="Q250" s="1">
        <f>Table13456789[[#This Row],[مشتريات محلية 14%]]+Table13456789[[#This Row],[مشتريات معفية]]+Table13456789[[#This Row],[مشتريات استيراد]]</f>
        <v>0</v>
      </c>
      <c r="R250" s="4"/>
    </row>
    <row r="251" spans="1:18" ht="24.75" customHeight="1" x14ac:dyDescent="0.25">
      <c r="A251" s="1">
        <v>246</v>
      </c>
      <c r="B251" s="1">
        <v>8</v>
      </c>
      <c r="F251" s="1">
        <f>Table13456789[[#This Row],[مبيعات محلية 14%]]*14%</f>
        <v>0</v>
      </c>
      <c r="I251" s="1">
        <f>Table13456789[[#This Row],[مبيعات جدول 5% ]]*5%</f>
        <v>0</v>
      </c>
      <c r="K25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1" s="1">
        <f>Table13456789[[#This Row],[مبيعات محلية 14%]]*14%</f>
        <v>0</v>
      </c>
      <c r="P251" s="1">
        <f>Table13456789[[#This Row],[مبيعات محلية 14%]]*14%</f>
        <v>0</v>
      </c>
      <c r="Q251" s="1">
        <f>Table13456789[[#This Row],[مشتريات محلية 14%]]+Table13456789[[#This Row],[مشتريات معفية]]+Table13456789[[#This Row],[مشتريات استيراد]]</f>
        <v>0</v>
      </c>
      <c r="R251" s="4"/>
    </row>
    <row r="252" spans="1:18" ht="24.75" customHeight="1" x14ac:dyDescent="0.25">
      <c r="A252" s="1">
        <v>247</v>
      </c>
      <c r="B252" s="1">
        <v>8</v>
      </c>
      <c r="F252" s="1">
        <f>Table13456789[[#This Row],[مبيعات محلية 14%]]*14%</f>
        <v>0</v>
      </c>
      <c r="I252" s="1">
        <f>Table13456789[[#This Row],[مبيعات جدول 5% ]]*5%</f>
        <v>0</v>
      </c>
      <c r="K25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2" s="1">
        <f>Table13456789[[#This Row],[مبيعات محلية 14%]]*14%</f>
        <v>0</v>
      </c>
      <c r="P252" s="1">
        <f>Table13456789[[#This Row],[مبيعات محلية 14%]]*14%</f>
        <v>0</v>
      </c>
      <c r="Q252" s="1">
        <f>Table13456789[[#This Row],[مشتريات محلية 14%]]+Table13456789[[#This Row],[مشتريات معفية]]+Table13456789[[#This Row],[مشتريات استيراد]]</f>
        <v>0</v>
      </c>
      <c r="R252" s="4"/>
    </row>
    <row r="253" spans="1:18" ht="24.75" customHeight="1" x14ac:dyDescent="0.25">
      <c r="A253" s="1">
        <v>248</v>
      </c>
      <c r="B253" s="1">
        <v>8</v>
      </c>
      <c r="F253" s="1">
        <f>Table13456789[[#This Row],[مبيعات محلية 14%]]*14%</f>
        <v>0</v>
      </c>
      <c r="I253" s="1">
        <f>Table13456789[[#This Row],[مبيعات جدول 5% ]]*5%</f>
        <v>0</v>
      </c>
      <c r="K25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3" s="1">
        <f>Table13456789[[#This Row],[مبيعات محلية 14%]]*14%</f>
        <v>0</v>
      </c>
      <c r="P253" s="1">
        <f>Table13456789[[#This Row],[مبيعات محلية 14%]]*14%</f>
        <v>0</v>
      </c>
      <c r="Q253" s="1">
        <f>Table13456789[[#This Row],[مشتريات محلية 14%]]+Table13456789[[#This Row],[مشتريات معفية]]+Table13456789[[#This Row],[مشتريات استيراد]]</f>
        <v>0</v>
      </c>
      <c r="R253" s="4"/>
    </row>
    <row r="254" spans="1:18" ht="24.75" customHeight="1" x14ac:dyDescent="0.25">
      <c r="A254" s="1">
        <v>249</v>
      </c>
      <c r="B254" s="1">
        <v>8</v>
      </c>
      <c r="F254" s="1">
        <f>Table13456789[[#This Row],[مبيعات محلية 14%]]*14%</f>
        <v>0</v>
      </c>
      <c r="I254" s="1">
        <f>Table13456789[[#This Row],[مبيعات جدول 5% ]]*5%</f>
        <v>0</v>
      </c>
      <c r="K25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4" s="1">
        <f>Table13456789[[#This Row],[مبيعات محلية 14%]]*14%</f>
        <v>0</v>
      </c>
      <c r="P254" s="1">
        <f>Table13456789[[#This Row],[مبيعات محلية 14%]]*14%</f>
        <v>0</v>
      </c>
      <c r="Q254" s="1">
        <f>Table13456789[[#This Row],[مشتريات محلية 14%]]+Table13456789[[#This Row],[مشتريات معفية]]+Table13456789[[#This Row],[مشتريات استيراد]]</f>
        <v>0</v>
      </c>
      <c r="R254" s="4"/>
    </row>
    <row r="255" spans="1:18" ht="24.75" customHeight="1" x14ac:dyDescent="0.25">
      <c r="A255" s="1">
        <v>250</v>
      </c>
      <c r="B255" s="1">
        <v>8</v>
      </c>
      <c r="F255" s="1">
        <f>Table13456789[[#This Row],[مبيعات محلية 14%]]*14%</f>
        <v>0</v>
      </c>
      <c r="I255" s="1">
        <f>Table13456789[[#This Row],[مبيعات جدول 5% ]]*5%</f>
        <v>0</v>
      </c>
      <c r="K25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5" s="1">
        <f>Table13456789[[#This Row],[مبيعات محلية 14%]]*14%</f>
        <v>0</v>
      </c>
      <c r="P255" s="1">
        <f>Table13456789[[#This Row],[مبيعات محلية 14%]]*14%</f>
        <v>0</v>
      </c>
      <c r="Q255" s="1">
        <f>Table13456789[[#This Row],[مشتريات محلية 14%]]+Table13456789[[#This Row],[مشتريات معفية]]+Table13456789[[#This Row],[مشتريات استيراد]]</f>
        <v>0</v>
      </c>
      <c r="R255" s="4"/>
    </row>
    <row r="256" spans="1:18" ht="24.75" customHeight="1" x14ac:dyDescent="0.25">
      <c r="A256" s="1">
        <v>251</v>
      </c>
      <c r="B256" s="1">
        <v>8</v>
      </c>
      <c r="F256" s="1">
        <f>Table13456789[[#This Row],[مبيعات محلية 14%]]*14%</f>
        <v>0</v>
      </c>
      <c r="I256" s="1">
        <f>Table13456789[[#This Row],[مبيعات جدول 5% ]]*5%</f>
        <v>0</v>
      </c>
      <c r="K25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6" s="1">
        <f>Table13456789[[#This Row],[مبيعات محلية 14%]]*14%</f>
        <v>0</v>
      </c>
      <c r="P256" s="1">
        <f>Table13456789[[#This Row],[مبيعات محلية 14%]]*14%</f>
        <v>0</v>
      </c>
      <c r="Q256" s="1">
        <f>Table13456789[[#This Row],[مشتريات محلية 14%]]+Table13456789[[#This Row],[مشتريات معفية]]+Table13456789[[#This Row],[مشتريات استيراد]]</f>
        <v>0</v>
      </c>
      <c r="R256" s="4"/>
    </row>
    <row r="257" spans="1:18" ht="24.75" customHeight="1" x14ac:dyDescent="0.25">
      <c r="A257" s="1">
        <v>252</v>
      </c>
      <c r="B257" s="1">
        <v>8</v>
      </c>
      <c r="F257" s="1">
        <f>Table13456789[[#This Row],[مبيعات محلية 14%]]*14%</f>
        <v>0</v>
      </c>
      <c r="I257" s="1">
        <f>Table13456789[[#This Row],[مبيعات جدول 5% ]]*5%</f>
        <v>0</v>
      </c>
      <c r="K25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7" s="1">
        <f>Table13456789[[#This Row],[مبيعات محلية 14%]]*14%</f>
        <v>0</v>
      </c>
      <c r="P257" s="1">
        <f>Table13456789[[#This Row],[مبيعات محلية 14%]]*14%</f>
        <v>0</v>
      </c>
      <c r="Q257" s="1">
        <f>Table13456789[[#This Row],[مشتريات محلية 14%]]+Table13456789[[#This Row],[مشتريات معفية]]+Table13456789[[#This Row],[مشتريات استيراد]]</f>
        <v>0</v>
      </c>
      <c r="R257" s="4"/>
    </row>
    <row r="258" spans="1:18" ht="24.75" customHeight="1" x14ac:dyDescent="0.25">
      <c r="A258" s="1">
        <v>253</v>
      </c>
      <c r="B258" s="1">
        <v>8</v>
      </c>
      <c r="F258" s="1">
        <f>Table13456789[[#This Row],[مبيعات محلية 14%]]*14%</f>
        <v>0</v>
      </c>
      <c r="I258" s="1">
        <f>Table13456789[[#This Row],[مبيعات جدول 5% ]]*5%</f>
        <v>0</v>
      </c>
      <c r="K25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8" s="1">
        <f>Table13456789[[#This Row],[مبيعات محلية 14%]]*14%</f>
        <v>0</v>
      </c>
      <c r="P258" s="1">
        <f>Table13456789[[#This Row],[مبيعات محلية 14%]]*14%</f>
        <v>0</v>
      </c>
      <c r="Q258" s="1">
        <f>Table13456789[[#This Row],[مشتريات محلية 14%]]+Table13456789[[#This Row],[مشتريات معفية]]+Table13456789[[#This Row],[مشتريات استيراد]]</f>
        <v>0</v>
      </c>
      <c r="R258" s="4"/>
    </row>
    <row r="259" spans="1:18" ht="24.75" customHeight="1" x14ac:dyDescent="0.25">
      <c r="A259" s="1">
        <v>254</v>
      </c>
      <c r="B259" s="1">
        <v>8</v>
      </c>
      <c r="F259" s="1">
        <f>Table13456789[[#This Row],[مبيعات محلية 14%]]*14%</f>
        <v>0</v>
      </c>
      <c r="I259" s="1">
        <f>Table13456789[[#This Row],[مبيعات جدول 5% ]]*5%</f>
        <v>0</v>
      </c>
      <c r="K25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59" s="1">
        <f>Table13456789[[#This Row],[مبيعات محلية 14%]]*14%</f>
        <v>0</v>
      </c>
      <c r="P259" s="1">
        <f>Table13456789[[#This Row],[مبيعات محلية 14%]]*14%</f>
        <v>0</v>
      </c>
      <c r="Q259" s="1">
        <f>Table13456789[[#This Row],[مشتريات محلية 14%]]+Table13456789[[#This Row],[مشتريات معفية]]+Table13456789[[#This Row],[مشتريات استيراد]]</f>
        <v>0</v>
      </c>
      <c r="R259" s="4"/>
    </row>
    <row r="260" spans="1:18" ht="24.75" customHeight="1" x14ac:dyDescent="0.25">
      <c r="A260" s="1">
        <v>255</v>
      </c>
      <c r="B260" s="1">
        <v>8</v>
      </c>
      <c r="F260" s="1">
        <f>Table13456789[[#This Row],[مبيعات محلية 14%]]*14%</f>
        <v>0</v>
      </c>
      <c r="I260" s="1">
        <f>Table13456789[[#This Row],[مبيعات جدول 5% ]]*5%</f>
        <v>0</v>
      </c>
      <c r="K26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0" s="1">
        <f>Table13456789[[#This Row],[مبيعات محلية 14%]]*14%</f>
        <v>0</v>
      </c>
      <c r="P260" s="1">
        <f>Table13456789[[#This Row],[مبيعات محلية 14%]]*14%</f>
        <v>0</v>
      </c>
      <c r="Q260" s="1">
        <f>Table13456789[[#This Row],[مشتريات محلية 14%]]+Table13456789[[#This Row],[مشتريات معفية]]+Table13456789[[#This Row],[مشتريات استيراد]]</f>
        <v>0</v>
      </c>
      <c r="R260" s="4"/>
    </row>
    <row r="261" spans="1:18" ht="24.75" customHeight="1" x14ac:dyDescent="0.25">
      <c r="A261" s="1">
        <v>256</v>
      </c>
      <c r="B261" s="1">
        <v>8</v>
      </c>
      <c r="F261" s="1">
        <f>Table13456789[[#This Row],[مبيعات محلية 14%]]*14%</f>
        <v>0</v>
      </c>
      <c r="I261" s="1">
        <f>Table13456789[[#This Row],[مبيعات جدول 5% ]]*5%</f>
        <v>0</v>
      </c>
      <c r="K26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1" s="1">
        <f>Table13456789[[#This Row],[مبيعات محلية 14%]]*14%</f>
        <v>0</v>
      </c>
      <c r="P261" s="1">
        <f>Table13456789[[#This Row],[مبيعات محلية 14%]]*14%</f>
        <v>0</v>
      </c>
      <c r="Q261" s="1">
        <f>Table13456789[[#This Row],[مشتريات محلية 14%]]+Table13456789[[#This Row],[مشتريات معفية]]+Table13456789[[#This Row],[مشتريات استيراد]]</f>
        <v>0</v>
      </c>
      <c r="R261" s="4"/>
    </row>
    <row r="262" spans="1:18" ht="24.75" customHeight="1" x14ac:dyDescent="0.25">
      <c r="A262" s="1">
        <v>257</v>
      </c>
      <c r="B262" s="1">
        <v>8</v>
      </c>
      <c r="F262" s="1">
        <f>Table13456789[[#This Row],[مبيعات محلية 14%]]*14%</f>
        <v>0</v>
      </c>
      <c r="I262" s="1">
        <f>Table13456789[[#This Row],[مبيعات جدول 5% ]]*5%</f>
        <v>0</v>
      </c>
      <c r="K26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2" s="1">
        <f>Table13456789[[#This Row],[مبيعات محلية 14%]]*14%</f>
        <v>0</v>
      </c>
      <c r="P262" s="1">
        <f>Table13456789[[#This Row],[مبيعات محلية 14%]]*14%</f>
        <v>0</v>
      </c>
      <c r="Q262" s="1">
        <f>Table13456789[[#This Row],[مشتريات محلية 14%]]+Table13456789[[#This Row],[مشتريات معفية]]+Table13456789[[#This Row],[مشتريات استيراد]]</f>
        <v>0</v>
      </c>
      <c r="R262" s="4"/>
    </row>
    <row r="263" spans="1:18" ht="24.75" customHeight="1" x14ac:dyDescent="0.25">
      <c r="A263" s="1">
        <v>258</v>
      </c>
      <c r="B263" s="1">
        <v>8</v>
      </c>
      <c r="F263" s="1">
        <f>Table13456789[[#This Row],[مبيعات محلية 14%]]*14%</f>
        <v>0</v>
      </c>
      <c r="I263" s="1">
        <f>Table13456789[[#This Row],[مبيعات جدول 5% ]]*5%</f>
        <v>0</v>
      </c>
      <c r="K263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3" s="1">
        <f>Table13456789[[#This Row],[مبيعات محلية 14%]]*14%</f>
        <v>0</v>
      </c>
      <c r="P263" s="1">
        <f>Table13456789[[#This Row],[مبيعات محلية 14%]]*14%</f>
        <v>0</v>
      </c>
      <c r="Q263" s="1">
        <f>Table13456789[[#This Row],[مشتريات محلية 14%]]+Table13456789[[#This Row],[مشتريات معفية]]+Table13456789[[#This Row],[مشتريات استيراد]]</f>
        <v>0</v>
      </c>
      <c r="R263" s="4"/>
    </row>
    <row r="264" spans="1:18" ht="24.75" customHeight="1" x14ac:dyDescent="0.25">
      <c r="A264" s="1">
        <v>259</v>
      </c>
      <c r="B264" s="1">
        <v>8</v>
      </c>
      <c r="F264" s="1">
        <f>Table13456789[[#This Row],[مبيعات محلية 14%]]*14%</f>
        <v>0</v>
      </c>
      <c r="I264" s="1">
        <f>Table13456789[[#This Row],[مبيعات جدول 5% ]]*5%</f>
        <v>0</v>
      </c>
      <c r="K264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4" s="1">
        <f>Table13456789[[#This Row],[مبيعات محلية 14%]]*14%</f>
        <v>0</v>
      </c>
      <c r="P264" s="1">
        <f>Table13456789[[#This Row],[مبيعات محلية 14%]]*14%</f>
        <v>0</v>
      </c>
      <c r="Q264" s="1">
        <f>Table13456789[[#This Row],[مشتريات محلية 14%]]+Table13456789[[#This Row],[مشتريات معفية]]+Table13456789[[#This Row],[مشتريات استيراد]]</f>
        <v>0</v>
      </c>
      <c r="R264" s="4"/>
    </row>
    <row r="265" spans="1:18" ht="24.75" customHeight="1" x14ac:dyDescent="0.25">
      <c r="A265" s="1">
        <v>260</v>
      </c>
      <c r="B265" s="1">
        <v>8</v>
      </c>
      <c r="F265" s="1">
        <f>Table13456789[[#This Row],[مبيعات محلية 14%]]*14%</f>
        <v>0</v>
      </c>
      <c r="I265" s="1">
        <f>Table13456789[[#This Row],[مبيعات جدول 5% ]]*5%</f>
        <v>0</v>
      </c>
      <c r="K265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5" s="1">
        <f>Table13456789[[#This Row],[مبيعات محلية 14%]]*14%</f>
        <v>0</v>
      </c>
      <c r="P265" s="1">
        <f>Table13456789[[#This Row],[مبيعات محلية 14%]]*14%</f>
        <v>0</v>
      </c>
      <c r="Q265" s="1">
        <f>Table13456789[[#This Row],[مشتريات محلية 14%]]+Table13456789[[#This Row],[مشتريات معفية]]+Table13456789[[#This Row],[مشتريات استيراد]]</f>
        <v>0</v>
      </c>
      <c r="R265" s="4"/>
    </row>
    <row r="266" spans="1:18" ht="24.75" customHeight="1" x14ac:dyDescent="0.25">
      <c r="A266" s="1">
        <v>261</v>
      </c>
      <c r="B266" s="1">
        <v>8</v>
      </c>
      <c r="F266" s="1">
        <f>Table13456789[[#This Row],[مبيعات محلية 14%]]*14%</f>
        <v>0</v>
      </c>
      <c r="I266" s="1">
        <f>Table13456789[[#This Row],[مبيعات جدول 5% ]]*5%</f>
        <v>0</v>
      </c>
      <c r="K266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6" s="1">
        <f>Table13456789[[#This Row],[مبيعات محلية 14%]]*14%</f>
        <v>0</v>
      </c>
      <c r="P266" s="1">
        <f>Table13456789[[#This Row],[مبيعات محلية 14%]]*14%</f>
        <v>0</v>
      </c>
      <c r="Q266" s="1">
        <f>Table13456789[[#This Row],[مشتريات محلية 14%]]+Table13456789[[#This Row],[مشتريات معفية]]+Table13456789[[#This Row],[مشتريات استيراد]]</f>
        <v>0</v>
      </c>
      <c r="R266" s="4"/>
    </row>
    <row r="267" spans="1:18" ht="24.75" customHeight="1" x14ac:dyDescent="0.25">
      <c r="A267" s="1">
        <v>262</v>
      </c>
      <c r="B267" s="1">
        <v>8</v>
      </c>
      <c r="F267" s="1">
        <f>Table13456789[[#This Row],[مبيعات محلية 14%]]*14%</f>
        <v>0</v>
      </c>
      <c r="I267" s="1">
        <f>Table13456789[[#This Row],[مبيعات جدول 5% ]]*5%</f>
        <v>0</v>
      </c>
      <c r="K267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7" s="1">
        <f>Table13456789[[#This Row],[مبيعات محلية 14%]]*14%</f>
        <v>0</v>
      </c>
      <c r="P267" s="1">
        <f>Table13456789[[#This Row],[مبيعات محلية 14%]]*14%</f>
        <v>0</v>
      </c>
      <c r="Q267" s="1">
        <f>Table13456789[[#This Row],[مشتريات محلية 14%]]+Table13456789[[#This Row],[مشتريات معفية]]+Table13456789[[#This Row],[مشتريات استيراد]]</f>
        <v>0</v>
      </c>
      <c r="R267" s="4"/>
    </row>
    <row r="268" spans="1:18" ht="24.75" customHeight="1" x14ac:dyDescent="0.25">
      <c r="A268" s="1">
        <v>263</v>
      </c>
      <c r="B268" s="1">
        <v>8</v>
      </c>
      <c r="F268" s="1">
        <f>Table13456789[[#This Row],[مبيعات محلية 14%]]*14%</f>
        <v>0</v>
      </c>
      <c r="I268" s="1">
        <f>Table13456789[[#This Row],[مبيعات جدول 5% ]]*5%</f>
        <v>0</v>
      </c>
      <c r="K268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8" s="1">
        <f>Table13456789[[#This Row],[مبيعات محلية 14%]]*14%</f>
        <v>0</v>
      </c>
      <c r="P268" s="1">
        <f>Table13456789[[#This Row],[مبيعات محلية 14%]]*14%</f>
        <v>0</v>
      </c>
      <c r="Q268" s="1">
        <f>Table13456789[[#This Row],[مشتريات محلية 14%]]+Table13456789[[#This Row],[مشتريات معفية]]+Table13456789[[#This Row],[مشتريات استيراد]]</f>
        <v>0</v>
      </c>
      <c r="R268" s="4"/>
    </row>
    <row r="269" spans="1:18" ht="24.75" customHeight="1" x14ac:dyDescent="0.25">
      <c r="A269" s="1">
        <v>264</v>
      </c>
      <c r="B269" s="1">
        <v>8</v>
      </c>
      <c r="F269" s="1">
        <f>Table13456789[[#This Row],[مبيعات محلية 14%]]*14%</f>
        <v>0</v>
      </c>
      <c r="I269" s="1">
        <f>Table13456789[[#This Row],[مبيعات جدول 5% ]]*5%</f>
        <v>0</v>
      </c>
      <c r="K269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69" s="1">
        <f>Table13456789[[#This Row],[مبيعات محلية 14%]]*14%</f>
        <v>0</v>
      </c>
      <c r="P269" s="1">
        <f>Table13456789[[#This Row],[مبيعات محلية 14%]]*14%</f>
        <v>0</v>
      </c>
      <c r="Q269" s="1">
        <f>Table13456789[[#This Row],[مشتريات محلية 14%]]+Table13456789[[#This Row],[مشتريات معفية]]+Table13456789[[#This Row],[مشتريات استيراد]]</f>
        <v>0</v>
      </c>
      <c r="R269" s="4"/>
    </row>
    <row r="270" spans="1:18" ht="24.75" customHeight="1" x14ac:dyDescent="0.25">
      <c r="A270" s="1">
        <v>265</v>
      </c>
      <c r="B270" s="1">
        <v>8</v>
      </c>
      <c r="F270" s="1">
        <f>Table13456789[[#This Row],[مبيعات محلية 14%]]*14%</f>
        <v>0</v>
      </c>
      <c r="I270" s="1">
        <f>Table13456789[[#This Row],[مبيعات جدول 5% ]]*5%</f>
        <v>0</v>
      </c>
      <c r="K270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70" s="1">
        <f>Table13456789[[#This Row],[مبيعات محلية 14%]]*14%</f>
        <v>0</v>
      </c>
      <c r="P270" s="1">
        <f>Table13456789[[#This Row],[مبيعات محلية 14%]]*14%</f>
        <v>0</v>
      </c>
      <c r="Q270" s="1">
        <f>Table13456789[[#This Row],[مشتريات محلية 14%]]+Table13456789[[#This Row],[مشتريات معفية]]+Table13456789[[#This Row],[مشتريات استيراد]]</f>
        <v>0</v>
      </c>
      <c r="R270" s="4"/>
    </row>
    <row r="271" spans="1:18" ht="24.75" customHeight="1" x14ac:dyDescent="0.25">
      <c r="A271" s="1">
        <v>266</v>
      </c>
      <c r="B271" s="1">
        <v>8</v>
      </c>
      <c r="F271" s="1">
        <f>Table13456789[[#This Row],[مبيعات محلية 14%]]*14%</f>
        <v>0</v>
      </c>
      <c r="I271" s="1">
        <f>Table13456789[[#This Row],[مبيعات جدول 5% ]]*5%</f>
        <v>0</v>
      </c>
      <c r="K271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71" s="1">
        <f>Table13456789[[#This Row],[مبيعات محلية 14%]]*14%</f>
        <v>0</v>
      </c>
      <c r="P271" s="1">
        <f>Table13456789[[#This Row],[مبيعات محلية 14%]]*14%</f>
        <v>0</v>
      </c>
      <c r="Q271" s="1">
        <f>Table13456789[[#This Row],[مشتريات محلية 14%]]+Table13456789[[#This Row],[مشتريات معفية]]+Table13456789[[#This Row],[مشتريات استيراد]]</f>
        <v>0</v>
      </c>
      <c r="R271" s="4"/>
    </row>
    <row r="272" spans="1:18" ht="24.75" customHeight="1" x14ac:dyDescent="0.25">
      <c r="A272" s="1">
        <v>267</v>
      </c>
      <c r="B272" s="1">
        <v>8</v>
      </c>
      <c r="F272" s="1">
        <f>Table13456789[[#This Row],[مبيعات محلية 14%]]*14%</f>
        <v>0</v>
      </c>
      <c r="I272" s="1">
        <f>Table13456789[[#This Row],[مبيعات جدول 5% ]]*5%</f>
        <v>0</v>
      </c>
      <c r="K272" s="1">
        <f>Table13456789[[#This Row],[مبيعات محلية 14%]]+Table13456789[[#This Row],[مبيعات معفية]]+Table13456789[[#This Row],[مبيعات جدول 5% ]]+Table13456789[[#This Row],[مبيعات تصدير]]</f>
        <v>0</v>
      </c>
      <c r="M272" s="1">
        <f>Table13456789[[#This Row],[مبيعات محلية 14%]]*14%</f>
        <v>0</v>
      </c>
      <c r="P272" s="1">
        <f>Table13456789[[#This Row],[مبيعات محلية 14%]]*14%</f>
        <v>0</v>
      </c>
      <c r="Q272" s="1">
        <f>Table13456789[[#This Row],[مشتريات محلية 14%]]+Table13456789[[#This Row],[مشتريات معفية]]+Table13456789[[#This Row],[مشتريات استيراد]]</f>
        <v>0</v>
      </c>
      <c r="R272" s="4"/>
    </row>
  </sheetData>
  <dataValidations count="3">
    <dataValidation allowBlank="1" showInputMessage="1" showErrorMessage="1" promptTitle="الرصيد" prompt="يتم وضع رصيد الشهر الذي يتم عمل الاقرار به مع مراعاة كتابة الاشارة الموجبة او السالبة" sqref="R5:R272" xr:uid="{BA43A62B-C68C-488D-AEB7-CBB8C27D6768}"/>
    <dataValidation type="list" allowBlank="1" showInputMessage="1" showErrorMessage="1" sqref="D6:D272" xr:uid="{C62EC68F-2210-4E68-8F1A-046DC7439E0D}">
      <formula1>$AO$5:$AO$12</formula1>
    </dataValidation>
    <dataValidation type="list" allowBlank="1" showInputMessage="1" showErrorMessage="1" sqref="B6:B272" xr:uid="{202265F5-FA2F-4EAD-A45F-FDFFB28C42CB}">
      <formula1>$AL$5:$AL$16</formula1>
    </dataValidation>
  </dataValidations>
  <pageMargins left="0.7" right="0.7" top="0.75" bottom="0.75" header="0.3" footer="0.3"/>
  <pageSetup paperSize="9" scale="11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الرئيسية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‏‏مستخدم Windows</cp:lastModifiedBy>
  <dcterms:created xsi:type="dcterms:W3CDTF">2015-06-05T18:17:20Z</dcterms:created>
  <dcterms:modified xsi:type="dcterms:W3CDTF">2024-08-21T23:29:01Z</dcterms:modified>
</cp:coreProperties>
</file>