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05" windowWidth="14805" windowHeight="8010" activeTab="3"/>
  </bookViews>
  <sheets>
    <sheet name="البيانات" sheetId="3" r:id="rId1"/>
    <sheet name="قائمة 60 طالب" sheetId="1" r:id="rId2"/>
    <sheet name="كشوف دراجات" sheetId="4" r:id="rId3"/>
    <sheet name="بيان نجاح" sheetId="5" r:id="rId4"/>
    <sheet name="التقييمات" sheetId="6" r:id="rId5"/>
    <sheet name="غلاف دفتر تحضير" sheetId="8" r:id="rId6"/>
  </sheets>
  <externalReferences>
    <externalReference r:id="rId7"/>
    <externalReference r:id="rId8"/>
  </externalReferences>
  <definedNames>
    <definedName name="ALL">البيانات!$A$2:$E$539</definedName>
    <definedName name="bfosol">[1]data!$I$3:$I$306</definedName>
    <definedName name="data">التقييمات!$A$2:$Q$401</definedName>
    <definedName name="FUSOL">البيانات!$H$3:$H$554</definedName>
    <definedName name="golos">التقييمات!$B$2:$B$401</definedName>
    <definedName name="_xlnm.Print_Area" localSheetId="3">'بيان نجاح'!$B$3:$M$49</definedName>
    <definedName name="_xlnm.Print_Area" localSheetId="5">'غلاف دفتر تحضير'!$B$2:$N$30</definedName>
    <definedName name="_xlnm.Print_Area" localSheetId="1">'قائمة 60 طالب'!$C$2:$I$43</definedName>
    <definedName name="_xlnm.Print_Area" localSheetId="2">'كشوف دراجات'!$B$2:$S$79</definedName>
    <definedName name="serial">التقييمات!$A$2:$A$401</definedName>
  </definedNames>
  <calcPr calcId="144525"/>
</workbook>
</file>

<file path=xl/calcChain.xml><?xml version="1.0" encoding="utf-8"?>
<calcChain xmlns="http://schemas.openxmlformats.org/spreadsheetml/2006/main">
  <c r="D1" i="5" l="1"/>
  <c r="B401" i="6" l="1"/>
  <c r="A401" i="6"/>
  <c r="B400" i="6"/>
  <c r="A400" i="6"/>
  <c r="B399" i="6"/>
  <c r="A399" i="6"/>
  <c r="B398" i="6"/>
  <c r="A398" i="6"/>
  <c r="B397" i="6"/>
  <c r="A397" i="6"/>
  <c r="B396" i="6"/>
  <c r="A396" i="6"/>
  <c r="B395" i="6"/>
  <c r="A395" i="6"/>
  <c r="B394" i="6"/>
  <c r="A394" i="6"/>
  <c r="B393" i="6"/>
  <c r="A393" i="6"/>
  <c r="B392" i="6"/>
  <c r="A392" i="6"/>
  <c r="B391" i="6"/>
  <c r="A391" i="6"/>
  <c r="B390" i="6"/>
  <c r="A390" i="6"/>
  <c r="B389" i="6"/>
  <c r="A389" i="6"/>
  <c r="B388" i="6"/>
  <c r="A388" i="6"/>
  <c r="B387" i="6"/>
  <c r="A387" i="6"/>
  <c r="B386" i="6"/>
  <c r="A386" i="6"/>
  <c r="B385" i="6"/>
  <c r="A385" i="6"/>
  <c r="B384" i="6"/>
  <c r="A384" i="6"/>
  <c r="B383" i="6"/>
  <c r="A383" i="6"/>
  <c r="B382" i="6"/>
  <c r="A382" i="6"/>
  <c r="B381" i="6"/>
  <c r="A381" i="6"/>
  <c r="B380" i="6"/>
  <c r="A380" i="6"/>
  <c r="B379" i="6"/>
  <c r="A379" i="6"/>
  <c r="B378" i="6"/>
  <c r="A378" i="6"/>
  <c r="B377" i="6"/>
  <c r="A377" i="6"/>
  <c r="B376" i="6"/>
  <c r="A376" i="6"/>
  <c r="B375" i="6"/>
  <c r="A375" i="6"/>
  <c r="B374" i="6"/>
  <c r="A374" i="6"/>
  <c r="B373" i="6"/>
  <c r="A373" i="6"/>
  <c r="B372" i="6"/>
  <c r="A372" i="6"/>
  <c r="B371" i="6"/>
  <c r="A371" i="6"/>
  <c r="B370" i="6"/>
  <c r="A370" i="6"/>
  <c r="B369" i="6"/>
  <c r="A369" i="6"/>
  <c r="B368" i="6"/>
  <c r="A368" i="6"/>
  <c r="B367" i="6"/>
  <c r="A367" i="6"/>
  <c r="B366" i="6"/>
  <c r="A366" i="6"/>
  <c r="B365" i="6"/>
  <c r="A365" i="6"/>
  <c r="B364" i="6"/>
  <c r="A364" i="6"/>
  <c r="B363" i="6"/>
  <c r="A363" i="6"/>
  <c r="B362" i="6"/>
  <c r="A362" i="6"/>
  <c r="B361" i="6"/>
  <c r="A361" i="6"/>
  <c r="B360" i="6"/>
  <c r="A360" i="6"/>
  <c r="B359" i="6"/>
  <c r="A359" i="6"/>
  <c r="B358" i="6"/>
  <c r="A358" i="6"/>
  <c r="B357" i="6"/>
  <c r="A357" i="6"/>
  <c r="B356" i="6"/>
  <c r="A356" i="6"/>
  <c r="B355" i="6"/>
  <c r="A355" i="6"/>
  <c r="B354" i="6"/>
  <c r="A354" i="6"/>
  <c r="B353" i="6"/>
  <c r="A353" i="6"/>
  <c r="B352" i="6"/>
  <c r="A352" i="6"/>
  <c r="B351" i="6"/>
  <c r="A351" i="6"/>
  <c r="B350" i="6"/>
  <c r="A350" i="6"/>
  <c r="B349" i="6"/>
  <c r="A349" i="6"/>
  <c r="B348" i="6"/>
  <c r="A348" i="6"/>
  <c r="B347" i="6"/>
  <c r="A347" i="6"/>
  <c r="B346" i="6"/>
  <c r="A346" i="6"/>
  <c r="B345" i="6"/>
  <c r="A345" i="6"/>
  <c r="B344" i="6"/>
  <c r="A344" i="6"/>
  <c r="B343" i="6"/>
  <c r="A343" i="6"/>
  <c r="B342" i="6"/>
  <c r="A342" i="6"/>
  <c r="B341" i="6"/>
  <c r="A341" i="6"/>
  <c r="B340" i="6"/>
  <c r="A340" i="6"/>
  <c r="B339" i="6"/>
  <c r="A339" i="6"/>
  <c r="B338" i="6"/>
  <c r="A338" i="6"/>
  <c r="B337" i="6"/>
  <c r="A337" i="6"/>
  <c r="B336" i="6"/>
  <c r="A336" i="6"/>
  <c r="B335" i="6"/>
  <c r="A335" i="6"/>
  <c r="B334" i="6"/>
  <c r="A334" i="6"/>
  <c r="B333" i="6"/>
  <c r="A333" i="6"/>
  <c r="B332" i="6"/>
  <c r="A332" i="6"/>
  <c r="B331" i="6"/>
  <c r="A331" i="6"/>
  <c r="B330" i="6"/>
  <c r="A330" i="6"/>
  <c r="B329" i="6"/>
  <c r="A329" i="6"/>
  <c r="B328" i="6"/>
  <c r="A328" i="6"/>
  <c r="B327" i="6"/>
  <c r="A327" i="6"/>
  <c r="B326" i="6"/>
  <c r="A326" i="6"/>
  <c r="B325" i="6"/>
  <c r="A325" i="6"/>
  <c r="B324" i="6"/>
  <c r="A324" i="6"/>
  <c r="B323" i="6"/>
  <c r="A323" i="6"/>
  <c r="B322" i="6"/>
  <c r="A322" i="6"/>
  <c r="B321" i="6"/>
  <c r="A321" i="6"/>
  <c r="B320" i="6"/>
  <c r="A320" i="6"/>
  <c r="B319" i="6"/>
  <c r="A319" i="6"/>
  <c r="B318" i="6"/>
  <c r="A318" i="6"/>
  <c r="B317" i="6"/>
  <c r="A317" i="6"/>
  <c r="B316" i="6"/>
  <c r="A316" i="6"/>
  <c r="B315" i="6"/>
  <c r="A315" i="6"/>
  <c r="B314" i="6"/>
  <c r="A314" i="6"/>
  <c r="B313" i="6"/>
  <c r="A313" i="6"/>
  <c r="B312" i="6"/>
  <c r="A312" i="6"/>
  <c r="B311" i="6"/>
  <c r="A311" i="6"/>
  <c r="B310" i="6"/>
  <c r="A310" i="6"/>
  <c r="B309" i="6"/>
  <c r="A309" i="6"/>
  <c r="B308" i="6"/>
  <c r="A308" i="6"/>
  <c r="B307" i="6"/>
  <c r="A307" i="6"/>
  <c r="B306" i="6"/>
  <c r="A306" i="6"/>
  <c r="B305" i="6"/>
  <c r="A305" i="6"/>
  <c r="B304" i="6"/>
  <c r="A304" i="6"/>
  <c r="B303" i="6"/>
  <c r="A303" i="6"/>
  <c r="B302" i="6"/>
  <c r="A302" i="6"/>
  <c r="B301" i="6"/>
  <c r="A301" i="6"/>
  <c r="B300" i="6"/>
  <c r="A300" i="6"/>
  <c r="B299" i="6"/>
  <c r="A299" i="6"/>
  <c r="B298" i="6"/>
  <c r="A298" i="6"/>
  <c r="B297" i="6"/>
  <c r="A297" i="6"/>
  <c r="B296" i="6"/>
  <c r="A296" i="6"/>
  <c r="B295" i="6"/>
  <c r="A295" i="6"/>
  <c r="B294" i="6"/>
  <c r="A294" i="6"/>
  <c r="B293" i="6"/>
  <c r="A293" i="6"/>
  <c r="B292" i="6"/>
  <c r="A292" i="6"/>
  <c r="B291" i="6"/>
  <c r="A291" i="6"/>
  <c r="B290" i="6"/>
  <c r="A290" i="6"/>
  <c r="B289" i="6"/>
  <c r="A289" i="6"/>
  <c r="B288" i="6"/>
  <c r="A288" i="6"/>
  <c r="B287" i="6"/>
  <c r="A287" i="6"/>
  <c r="B286" i="6"/>
  <c r="A286" i="6"/>
  <c r="B285" i="6"/>
  <c r="A285" i="6"/>
  <c r="B284" i="6"/>
  <c r="A284" i="6"/>
  <c r="B283" i="6"/>
  <c r="A283" i="6"/>
  <c r="B282" i="6"/>
  <c r="A282" i="6"/>
  <c r="B281" i="6"/>
  <c r="A281" i="6"/>
  <c r="B280" i="6"/>
  <c r="A280" i="6"/>
  <c r="B279" i="6"/>
  <c r="A279" i="6"/>
  <c r="B278" i="6"/>
  <c r="A278" i="6"/>
  <c r="B277" i="6"/>
  <c r="A277" i="6"/>
  <c r="B276" i="6"/>
  <c r="A276" i="6"/>
  <c r="B275" i="6"/>
  <c r="A275" i="6"/>
  <c r="B274" i="6"/>
  <c r="A274" i="6"/>
  <c r="B273" i="6"/>
  <c r="A273" i="6"/>
  <c r="B272" i="6"/>
  <c r="A272" i="6"/>
  <c r="B271" i="6"/>
  <c r="A271" i="6"/>
  <c r="B270" i="6"/>
  <c r="A270" i="6"/>
  <c r="B269" i="6"/>
  <c r="A269" i="6"/>
  <c r="B268" i="6"/>
  <c r="A268" i="6"/>
  <c r="B267" i="6"/>
  <c r="A267" i="6"/>
  <c r="B266" i="6"/>
  <c r="A266" i="6"/>
  <c r="B265" i="6"/>
  <c r="A265" i="6"/>
  <c r="B264" i="6"/>
  <c r="A264" i="6"/>
  <c r="B263" i="6"/>
  <c r="A263" i="6"/>
  <c r="B262" i="6"/>
  <c r="A262" i="6"/>
  <c r="B261" i="6"/>
  <c r="A261" i="6"/>
  <c r="B260" i="6"/>
  <c r="A260" i="6"/>
  <c r="B259" i="6"/>
  <c r="A259" i="6"/>
  <c r="B258" i="6"/>
  <c r="A258" i="6"/>
  <c r="B257" i="6"/>
  <c r="A257" i="6"/>
  <c r="B256" i="6"/>
  <c r="A256" i="6"/>
  <c r="B255" i="6"/>
  <c r="A255" i="6"/>
  <c r="B254" i="6"/>
  <c r="A254" i="6"/>
  <c r="B253" i="6"/>
  <c r="A253" i="6"/>
  <c r="B252" i="6"/>
  <c r="A252" i="6"/>
  <c r="B251" i="6"/>
  <c r="A251" i="6"/>
  <c r="B250" i="6"/>
  <c r="A250" i="6"/>
  <c r="B249" i="6"/>
  <c r="A249" i="6"/>
  <c r="B248" i="6"/>
  <c r="A248" i="6"/>
  <c r="B247" i="6"/>
  <c r="A247" i="6"/>
  <c r="B246" i="6"/>
  <c r="A246" i="6"/>
  <c r="B245" i="6"/>
  <c r="A245" i="6"/>
  <c r="B244" i="6"/>
  <c r="A244" i="6"/>
  <c r="B243" i="6"/>
  <c r="A243" i="6"/>
  <c r="B242" i="6"/>
  <c r="A242" i="6"/>
  <c r="B241" i="6"/>
  <c r="A241" i="6"/>
  <c r="B240" i="6"/>
  <c r="A240" i="6"/>
  <c r="B239" i="6"/>
  <c r="A239" i="6"/>
  <c r="B238" i="6"/>
  <c r="A238" i="6"/>
  <c r="B237" i="6"/>
  <c r="A237" i="6"/>
  <c r="B236" i="6"/>
  <c r="A236" i="6"/>
  <c r="B235" i="6"/>
  <c r="A235" i="6"/>
  <c r="B234" i="6"/>
  <c r="A234" i="6"/>
  <c r="B233" i="6"/>
  <c r="A233" i="6"/>
  <c r="B232" i="6"/>
  <c r="A232" i="6"/>
  <c r="B231" i="6"/>
  <c r="A231" i="6"/>
  <c r="B230" i="6"/>
  <c r="A230" i="6"/>
  <c r="B229" i="6"/>
  <c r="A229" i="6"/>
  <c r="B228" i="6"/>
  <c r="A228" i="6"/>
  <c r="B227" i="6"/>
  <c r="A227" i="6"/>
  <c r="B226" i="6"/>
  <c r="A226" i="6"/>
  <c r="B225" i="6"/>
  <c r="A225" i="6"/>
  <c r="B224" i="6"/>
  <c r="A224" i="6"/>
  <c r="B223" i="6"/>
  <c r="A223" i="6"/>
  <c r="B222" i="6"/>
  <c r="A222" i="6"/>
  <c r="B221" i="6"/>
  <c r="A221" i="6"/>
  <c r="B220" i="6"/>
  <c r="A220" i="6"/>
  <c r="B219" i="6"/>
  <c r="A219" i="6"/>
  <c r="B218" i="6"/>
  <c r="A218" i="6"/>
  <c r="B217" i="6"/>
  <c r="A217" i="6"/>
  <c r="B216" i="6"/>
  <c r="A216" i="6"/>
  <c r="B215" i="6"/>
  <c r="A215" i="6"/>
  <c r="B214" i="6"/>
  <c r="A214" i="6"/>
  <c r="B213" i="6"/>
  <c r="A213" i="6"/>
  <c r="B212" i="6"/>
  <c r="A212" i="6"/>
  <c r="B211" i="6"/>
  <c r="A211" i="6"/>
  <c r="B210" i="6"/>
  <c r="A210" i="6"/>
  <c r="B209" i="6"/>
  <c r="A209" i="6"/>
  <c r="B208" i="6"/>
  <c r="A208" i="6"/>
  <c r="B207" i="6"/>
  <c r="A207" i="6"/>
  <c r="B206" i="6"/>
  <c r="A206" i="6"/>
  <c r="B205" i="6"/>
  <c r="A205" i="6"/>
  <c r="B204" i="6"/>
  <c r="A204" i="6"/>
  <c r="B203" i="6"/>
  <c r="A203" i="6"/>
  <c r="B202" i="6"/>
  <c r="A202" i="6"/>
  <c r="B201" i="6"/>
  <c r="A201" i="6"/>
  <c r="B200" i="6"/>
  <c r="A200" i="6"/>
  <c r="B199" i="6"/>
  <c r="A199" i="6"/>
  <c r="B198" i="6"/>
  <c r="A198" i="6"/>
  <c r="B197" i="6"/>
  <c r="A197" i="6"/>
  <c r="B196" i="6"/>
  <c r="A196" i="6"/>
  <c r="B195" i="6"/>
  <c r="A195" i="6"/>
  <c r="B194" i="6"/>
  <c r="A194" i="6"/>
  <c r="B193" i="6"/>
  <c r="A193" i="6"/>
  <c r="B192" i="6"/>
  <c r="A192" i="6"/>
  <c r="B191" i="6"/>
  <c r="A191" i="6"/>
  <c r="B190" i="6"/>
  <c r="A190" i="6"/>
  <c r="B189" i="6"/>
  <c r="A189" i="6"/>
  <c r="B188" i="6"/>
  <c r="A188" i="6"/>
  <c r="B187" i="6"/>
  <c r="A187" i="6"/>
  <c r="B186" i="6"/>
  <c r="A186" i="6"/>
  <c r="B185" i="6"/>
  <c r="A185" i="6"/>
  <c r="B184" i="6"/>
  <c r="A184" i="6"/>
  <c r="B183" i="6"/>
  <c r="A183" i="6"/>
  <c r="B182" i="6"/>
  <c r="A182" i="6"/>
  <c r="B181" i="6"/>
  <c r="A181" i="6"/>
  <c r="B180" i="6"/>
  <c r="A180" i="6"/>
  <c r="B179" i="6"/>
  <c r="A179" i="6"/>
  <c r="B178" i="6"/>
  <c r="A178" i="6"/>
  <c r="B177" i="6"/>
  <c r="A177" i="6"/>
  <c r="B176" i="6"/>
  <c r="A176" i="6"/>
  <c r="B175" i="6"/>
  <c r="A175" i="6"/>
  <c r="B174" i="6"/>
  <c r="A174" i="6"/>
  <c r="B173" i="6"/>
  <c r="A173" i="6"/>
  <c r="B172" i="6"/>
  <c r="A172" i="6"/>
  <c r="B171" i="6"/>
  <c r="A171" i="6"/>
  <c r="B170" i="6"/>
  <c r="A170" i="6"/>
  <c r="B169" i="6"/>
  <c r="A169" i="6"/>
  <c r="B168" i="6"/>
  <c r="A168" i="6"/>
  <c r="B167" i="6"/>
  <c r="A167" i="6"/>
  <c r="B166" i="6"/>
  <c r="A166" i="6"/>
  <c r="B165" i="6"/>
  <c r="A165" i="6"/>
  <c r="B164" i="6"/>
  <c r="A164" i="6"/>
  <c r="B163" i="6"/>
  <c r="A163" i="6"/>
  <c r="B162" i="6"/>
  <c r="A162" i="6"/>
  <c r="B161" i="6"/>
  <c r="A161" i="6"/>
  <c r="B160" i="6"/>
  <c r="A160" i="6"/>
  <c r="B159" i="6"/>
  <c r="A159" i="6"/>
  <c r="B158" i="6"/>
  <c r="A158" i="6"/>
  <c r="B157" i="6"/>
  <c r="A157" i="6"/>
  <c r="B156" i="6"/>
  <c r="A156" i="6"/>
  <c r="B155" i="6"/>
  <c r="A155" i="6"/>
  <c r="B154" i="6"/>
  <c r="A154" i="6"/>
  <c r="B153" i="6"/>
  <c r="A153" i="6"/>
  <c r="B152" i="6"/>
  <c r="A152" i="6"/>
  <c r="B151" i="6"/>
  <c r="A151" i="6"/>
  <c r="B150" i="6"/>
  <c r="A150" i="6"/>
  <c r="B149" i="6"/>
  <c r="A149" i="6"/>
  <c r="B148" i="6"/>
  <c r="A148" i="6"/>
  <c r="B147" i="6"/>
  <c r="A147" i="6"/>
  <c r="B146" i="6"/>
  <c r="A146" i="6"/>
  <c r="B145" i="6"/>
  <c r="A145" i="6"/>
  <c r="B144" i="6"/>
  <c r="A144" i="6"/>
  <c r="B143" i="6"/>
  <c r="A143" i="6"/>
  <c r="B142" i="6"/>
  <c r="A142" i="6"/>
  <c r="B141" i="6"/>
  <c r="A141" i="6"/>
  <c r="B140" i="6"/>
  <c r="A140" i="6"/>
  <c r="B139" i="6"/>
  <c r="A139" i="6"/>
  <c r="B138" i="6"/>
  <c r="A138" i="6"/>
  <c r="B137" i="6"/>
  <c r="A137" i="6"/>
  <c r="B136" i="6"/>
  <c r="A136" i="6"/>
  <c r="B135" i="6"/>
  <c r="A135" i="6"/>
  <c r="B134" i="6"/>
  <c r="A134" i="6"/>
  <c r="B133" i="6"/>
  <c r="A133" i="6"/>
  <c r="B132" i="6"/>
  <c r="A132" i="6"/>
  <c r="B131" i="6"/>
  <c r="A131" i="6"/>
  <c r="B130" i="6"/>
  <c r="A130" i="6"/>
  <c r="B129" i="6"/>
  <c r="A129" i="6"/>
  <c r="B128" i="6"/>
  <c r="A128" i="6"/>
  <c r="B127" i="6"/>
  <c r="A127" i="6"/>
  <c r="B126" i="6"/>
  <c r="A126" i="6"/>
  <c r="B125" i="6"/>
  <c r="A125" i="6"/>
  <c r="B124" i="6"/>
  <c r="A124" i="6"/>
  <c r="B123" i="6"/>
  <c r="A123" i="6"/>
  <c r="B122" i="6"/>
  <c r="A122" i="6"/>
  <c r="B121" i="6"/>
  <c r="A121" i="6"/>
  <c r="B120" i="6"/>
  <c r="A120" i="6"/>
  <c r="B119" i="6"/>
  <c r="A119" i="6"/>
  <c r="B118" i="6"/>
  <c r="A118" i="6"/>
  <c r="B117" i="6"/>
  <c r="A117" i="6"/>
  <c r="B116" i="6"/>
  <c r="A116" i="6"/>
  <c r="B115" i="6"/>
  <c r="A115" i="6"/>
  <c r="B114" i="6"/>
  <c r="A114" i="6"/>
  <c r="B113" i="6"/>
  <c r="A113" i="6"/>
  <c r="B112" i="6"/>
  <c r="A112" i="6"/>
  <c r="B111" i="6"/>
  <c r="A111" i="6"/>
  <c r="B110" i="6"/>
  <c r="A110" i="6"/>
  <c r="B109" i="6"/>
  <c r="A109" i="6"/>
  <c r="B108" i="6"/>
  <c r="A108" i="6"/>
  <c r="B107" i="6"/>
  <c r="A107" i="6"/>
  <c r="B106" i="6"/>
  <c r="A106" i="6"/>
  <c r="B105" i="6"/>
  <c r="A105" i="6"/>
  <c r="B104" i="6"/>
  <c r="A104" i="6"/>
  <c r="B103" i="6"/>
  <c r="A103" i="6"/>
  <c r="B102" i="6"/>
  <c r="A102" i="6"/>
  <c r="B101" i="6"/>
  <c r="A101" i="6"/>
  <c r="B100" i="6"/>
  <c r="A100" i="6"/>
  <c r="B99" i="6"/>
  <c r="A99" i="6"/>
  <c r="B98" i="6"/>
  <c r="A98" i="6"/>
  <c r="B97" i="6"/>
  <c r="A97" i="6"/>
  <c r="B96" i="6"/>
  <c r="A96" i="6"/>
  <c r="B95" i="6"/>
  <c r="A95" i="6"/>
  <c r="B94" i="6"/>
  <c r="A94" i="6"/>
  <c r="B93" i="6"/>
  <c r="A93" i="6"/>
  <c r="B92" i="6"/>
  <c r="A92" i="6"/>
  <c r="B91" i="6"/>
  <c r="A91" i="6"/>
  <c r="B90" i="6"/>
  <c r="A90" i="6"/>
  <c r="B89" i="6"/>
  <c r="A89" i="6"/>
  <c r="B88" i="6"/>
  <c r="A88" i="6"/>
  <c r="B87" i="6"/>
  <c r="A87" i="6"/>
  <c r="B86" i="6"/>
  <c r="A86" i="6"/>
  <c r="B85" i="6"/>
  <c r="A85" i="6"/>
  <c r="B84" i="6"/>
  <c r="A84" i="6"/>
  <c r="B83" i="6"/>
  <c r="A83" i="6"/>
  <c r="B82" i="6"/>
  <c r="A82" i="6"/>
  <c r="B81" i="6"/>
  <c r="A81" i="6"/>
  <c r="B80" i="6"/>
  <c r="A80" i="6"/>
  <c r="B79" i="6"/>
  <c r="A79" i="6"/>
  <c r="B78" i="6"/>
  <c r="A78" i="6"/>
  <c r="B77" i="6"/>
  <c r="A77" i="6"/>
  <c r="B76" i="6"/>
  <c r="A76" i="6"/>
  <c r="B75" i="6"/>
  <c r="A75" i="6"/>
  <c r="B74" i="6"/>
  <c r="A74" i="6"/>
  <c r="B73" i="6"/>
  <c r="A73" i="6"/>
  <c r="B72" i="6"/>
  <c r="A72" i="6"/>
  <c r="B71" i="6"/>
  <c r="A71" i="6"/>
  <c r="B70" i="6"/>
  <c r="A70" i="6"/>
  <c r="B69" i="6"/>
  <c r="A69" i="6"/>
  <c r="B68" i="6"/>
  <c r="A68" i="6"/>
  <c r="B67" i="6"/>
  <c r="A67" i="6"/>
  <c r="B66" i="6"/>
  <c r="A66" i="6"/>
  <c r="B65" i="6"/>
  <c r="A65" i="6"/>
  <c r="B64" i="6"/>
  <c r="A64" i="6"/>
  <c r="B63" i="6"/>
  <c r="A63" i="6"/>
  <c r="B62" i="6"/>
  <c r="A62" i="6"/>
  <c r="B61" i="6"/>
  <c r="A61" i="6"/>
  <c r="B60" i="6"/>
  <c r="A60" i="6"/>
  <c r="B59" i="6"/>
  <c r="A59" i="6"/>
  <c r="B58" i="6"/>
  <c r="A58" i="6"/>
  <c r="B57" i="6"/>
  <c r="A57" i="6"/>
  <c r="B56" i="6"/>
  <c r="A56" i="6"/>
  <c r="B55" i="6"/>
  <c r="A55" i="6"/>
  <c r="B54" i="6"/>
  <c r="A54" i="6"/>
  <c r="B53" i="6"/>
  <c r="A53" i="6"/>
  <c r="B52" i="6"/>
  <c r="A52" i="6"/>
  <c r="B51" i="6"/>
  <c r="A51" i="6"/>
  <c r="B50" i="6"/>
  <c r="A50" i="6"/>
  <c r="B49" i="6"/>
  <c r="A49" i="6"/>
  <c r="B48" i="6"/>
  <c r="A48" i="6"/>
  <c r="B47" i="6"/>
  <c r="A47" i="6"/>
  <c r="B46" i="6"/>
  <c r="A46" i="6"/>
  <c r="B45" i="6"/>
  <c r="A45" i="6"/>
  <c r="B44" i="6"/>
  <c r="A44" i="6"/>
  <c r="B43" i="6"/>
  <c r="A43" i="6"/>
  <c r="B42" i="6"/>
  <c r="A42" i="6"/>
  <c r="B41" i="6"/>
  <c r="A41" i="6"/>
  <c r="B40" i="6"/>
  <c r="A40" i="6"/>
  <c r="B39" i="6"/>
  <c r="A39" i="6"/>
  <c r="B38" i="6"/>
  <c r="A38" i="6"/>
  <c r="B37" i="6"/>
  <c r="A37" i="6"/>
  <c r="B36" i="6"/>
  <c r="A36" i="6"/>
  <c r="B35" i="6"/>
  <c r="A35" i="6"/>
  <c r="B34" i="6"/>
  <c r="A34" i="6"/>
  <c r="B33" i="6"/>
  <c r="A33" i="6"/>
  <c r="B32" i="6"/>
  <c r="A32" i="6"/>
  <c r="B31" i="6"/>
  <c r="A31" i="6"/>
  <c r="B30" i="6"/>
  <c r="A30" i="6"/>
  <c r="B29" i="6"/>
  <c r="A29" i="6"/>
  <c r="B28" i="6"/>
  <c r="A28" i="6"/>
  <c r="B27" i="6"/>
  <c r="A27" i="6"/>
  <c r="B26" i="6"/>
  <c r="A26" i="6"/>
  <c r="B25" i="6"/>
  <c r="A25" i="6"/>
  <c r="B24" i="6"/>
  <c r="A24" i="6"/>
  <c r="B23" i="6"/>
  <c r="A23" i="6"/>
  <c r="B22" i="6"/>
  <c r="A22" i="6"/>
  <c r="B21" i="6"/>
  <c r="A21" i="6"/>
  <c r="B20" i="6"/>
  <c r="A20" i="6"/>
  <c r="B19" i="6"/>
  <c r="A19" i="6"/>
  <c r="B18" i="6"/>
  <c r="A18" i="6"/>
  <c r="B17" i="6"/>
  <c r="A17" i="6"/>
  <c r="B16" i="6"/>
  <c r="A16" i="6"/>
  <c r="B15" i="6"/>
  <c r="A15" i="6"/>
  <c r="B14" i="6"/>
  <c r="A14" i="6"/>
  <c r="B13" i="6"/>
  <c r="A13" i="6"/>
  <c r="B12" i="6"/>
  <c r="A12" i="6"/>
  <c r="B11" i="6"/>
  <c r="A11" i="6"/>
  <c r="B10" i="6"/>
  <c r="A10" i="6"/>
  <c r="B9" i="6"/>
  <c r="A9" i="6"/>
  <c r="B8" i="6"/>
  <c r="A8" i="6"/>
  <c r="B7" i="6"/>
  <c r="A7" i="6"/>
  <c r="B6" i="6"/>
  <c r="A6" i="6"/>
  <c r="B5" i="6"/>
  <c r="A5" i="6"/>
  <c r="B4" i="6"/>
  <c r="A4" i="6"/>
  <c r="B3" i="6"/>
  <c r="A3" i="6"/>
  <c r="B2" i="6"/>
  <c r="A2" i="6"/>
  <c r="E28" i="5"/>
  <c r="K27" i="5"/>
  <c r="E27" i="5"/>
  <c r="K26" i="5"/>
  <c r="E26" i="5"/>
  <c r="K25" i="5"/>
  <c r="E25" i="5"/>
  <c r="K24" i="5"/>
  <c r="E24" i="5"/>
  <c r="K23" i="5"/>
  <c r="E23" i="5"/>
  <c r="K22" i="5"/>
  <c r="E22" i="5"/>
  <c r="L14" i="5"/>
  <c r="K14" i="5"/>
  <c r="K13" i="5"/>
  <c r="D13" i="5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R42" i="4"/>
  <c r="O41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R3" i="4"/>
  <c r="H40" i="1"/>
  <c r="E40" i="1"/>
  <c r="D40" i="1"/>
  <c r="J38" i="1"/>
  <c r="I38" i="1"/>
  <c r="H38" i="1"/>
  <c r="G38" i="1"/>
  <c r="F38" i="1"/>
  <c r="E38" i="1"/>
  <c r="D38" i="1"/>
  <c r="C38" i="1"/>
  <c r="J37" i="1"/>
  <c r="I37" i="1"/>
  <c r="H37" i="1"/>
  <c r="G37" i="1"/>
  <c r="F37" i="1"/>
  <c r="E37" i="1"/>
  <c r="D37" i="1"/>
  <c r="C37" i="1"/>
  <c r="J36" i="1"/>
  <c r="I36" i="1"/>
  <c r="H36" i="1"/>
  <c r="G36" i="1"/>
  <c r="F36" i="1"/>
  <c r="E36" i="1"/>
  <c r="D36" i="1"/>
  <c r="C36" i="1"/>
  <c r="J35" i="1"/>
  <c r="I35" i="1"/>
  <c r="H35" i="1"/>
  <c r="G35" i="1"/>
  <c r="F35" i="1"/>
  <c r="E35" i="1"/>
  <c r="D35" i="1"/>
  <c r="C35" i="1"/>
  <c r="J34" i="1"/>
  <c r="I34" i="1"/>
  <c r="H34" i="1"/>
  <c r="G34" i="1"/>
  <c r="F34" i="1"/>
  <c r="E34" i="1"/>
  <c r="D34" i="1"/>
  <c r="C34" i="1"/>
  <c r="J33" i="1"/>
  <c r="I33" i="1"/>
  <c r="H33" i="1"/>
  <c r="G33" i="1"/>
  <c r="F33" i="1"/>
  <c r="E33" i="1"/>
  <c r="D33" i="1"/>
  <c r="C33" i="1"/>
  <c r="J32" i="1"/>
  <c r="I32" i="1"/>
  <c r="H32" i="1"/>
  <c r="G32" i="1"/>
  <c r="F32" i="1"/>
  <c r="E32" i="1"/>
  <c r="D32" i="1"/>
  <c r="C32" i="1"/>
  <c r="J31" i="1"/>
  <c r="I31" i="1"/>
  <c r="H31" i="1"/>
  <c r="G31" i="1"/>
  <c r="F31" i="1"/>
  <c r="E31" i="1"/>
  <c r="D31" i="1"/>
  <c r="C31" i="1"/>
  <c r="J30" i="1"/>
  <c r="I30" i="1"/>
  <c r="H30" i="1"/>
  <c r="G30" i="1"/>
  <c r="F30" i="1"/>
  <c r="E30" i="1"/>
  <c r="D30" i="1"/>
  <c r="C30" i="1"/>
  <c r="J29" i="1"/>
  <c r="I29" i="1"/>
  <c r="H29" i="1"/>
  <c r="G29" i="1"/>
  <c r="F29" i="1"/>
  <c r="E29" i="1"/>
  <c r="D29" i="1"/>
  <c r="C29" i="1"/>
  <c r="J28" i="1"/>
  <c r="I28" i="1"/>
  <c r="H28" i="1"/>
  <c r="G28" i="1"/>
  <c r="F28" i="1"/>
  <c r="E28" i="1"/>
  <c r="D28" i="1"/>
  <c r="C28" i="1"/>
  <c r="J27" i="1"/>
  <c r="I27" i="1"/>
  <c r="H27" i="1"/>
  <c r="G27" i="1"/>
  <c r="F27" i="1"/>
  <c r="E27" i="1"/>
  <c r="D27" i="1"/>
  <c r="C27" i="1"/>
  <c r="J26" i="1"/>
  <c r="I26" i="1"/>
  <c r="H26" i="1"/>
  <c r="G26" i="1"/>
  <c r="F26" i="1"/>
  <c r="E26" i="1"/>
  <c r="D26" i="1"/>
  <c r="C26" i="1"/>
  <c r="J25" i="1"/>
  <c r="I25" i="1"/>
  <c r="H25" i="1"/>
  <c r="G25" i="1"/>
  <c r="F25" i="1"/>
  <c r="E25" i="1"/>
  <c r="D25" i="1"/>
  <c r="C25" i="1"/>
  <c r="J24" i="1"/>
  <c r="I24" i="1"/>
  <c r="H24" i="1"/>
  <c r="G24" i="1"/>
  <c r="F24" i="1"/>
  <c r="E24" i="1"/>
  <c r="D24" i="1"/>
  <c r="C24" i="1"/>
  <c r="J23" i="1"/>
  <c r="I23" i="1"/>
  <c r="H23" i="1"/>
  <c r="G23" i="1"/>
  <c r="F23" i="1"/>
  <c r="E23" i="1"/>
  <c r="D23" i="1"/>
  <c r="C23" i="1"/>
  <c r="J22" i="1"/>
  <c r="I22" i="1"/>
  <c r="H22" i="1"/>
  <c r="G22" i="1"/>
  <c r="F22" i="1"/>
  <c r="E22" i="1"/>
  <c r="D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  <c r="J15" i="1"/>
  <c r="I15" i="1"/>
  <c r="H15" i="1"/>
  <c r="G15" i="1"/>
  <c r="F15" i="1"/>
  <c r="E15" i="1"/>
  <c r="D15" i="1"/>
  <c r="C15" i="1"/>
  <c r="O14" i="1"/>
  <c r="J14" i="1"/>
  <c r="I14" i="1"/>
  <c r="H14" i="1"/>
  <c r="G14" i="1"/>
  <c r="F14" i="1"/>
  <c r="E14" i="1"/>
  <c r="D14" i="1"/>
  <c r="C14" i="1"/>
  <c r="O13" i="1"/>
  <c r="N13" i="1"/>
  <c r="J13" i="1"/>
  <c r="I13" i="1"/>
  <c r="H13" i="1"/>
  <c r="G13" i="1"/>
  <c r="F13" i="1"/>
  <c r="E13" i="1"/>
  <c r="D13" i="1"/>
  <c r="C13" i="1"/>
  <c r="O12" i="1"/>
  <c r="N12" i="1"/>
  <c r="J12" i="1"/>
  <c r="I12" i="1"/>
  <c r="H12" i="1"/>
  <c r="G12" i="1"/>
  <c r="F12" i="1"/>
  <c r="E12" i="1"/>
  <c r="D12" i="1"/>
  <c r="C12" i="1"/>
  <c r="O11" i="1"/>
  <c r="N11" i="1"/>
  <c r="J11" i="1"/>
  <c r="I11" i="1"/>
  <c r="H11" i="1"/>
  <c r="G11" i="1"/>
  <c r="F11" i="1"/>
  <c r="E11" i="1"/>
  <c r="D11" i="1"/>
  <c r="C11" i="1"/>
  <c r="J10" i="1"/>
  <c r="I10" i="1"/>
  <c r="H10" i="1"/>
  <c r="G10" i="1"/>
  <c r="F10" i="1"/>
  <c r="E10" i="1"/>
  <c r="D10" i="1"/>
  <c r="C10" i="1"/>
  <c r="J9" i="1"/>
  <c r="I9" i="1"/>
  <c r="H9" i="1"/>
  <c r="G9" i="1"/>
  <c r="F9" i="1"/>
  <c r="E9" i="1"/>
  <c r="D9" i="1"/>
  <c r="C9" i="1"/>
  <c r="H554" i="3"/>
  <c r="H553" i="3"/>
  <c r="H552" i="3"/>
  <c r="H551" i="3"/>
  <c r="H550" i="3"/>
  <c r="H549" i="3"/>
  <c r="H548" i="3"/>
  <c r="H547" i="3"/>
  <c r="H546" i="3"/>
  <c r="H545" i="3"/>
  <c r="H544" i="3"/>
  <c r="H543" i="3"/>
  <c r="H542" i="3"/>
  <c r="H541" i="3"/>
  <c r="H540" i="3"/>
  <c r="H539" i="3"/>
  <c r="H538" i="3"/>
  <c r="H537" i="3"/>
  <c r="H536" i="3"/>
  <c r="H535" i="3"/>
  <c r="H534" i="3"/>
  <c r="H533" i="3"/>
  <c r="H532" i="3"/>
  <c r="H531" i="3"/>
  <c r="H530" i="3"/>
  <c r="H529" i="3"/>
  <c r="H528" i="3"/>
  <c r="H527" i="3"/>
  <c r="H526" i="3"/>
  <c r="H525" i="3"/>
  <c r="H524" i="3"/>
  <c r="H523" i="3"/>
  <c r="H522" i="3"/>
  <c r="H521" i="3"/>
  <c r="H520" i="3"/>
  <c r="H519" i="3"/>
  <c r="H518" i="3"/>
  <c r="H517" i="3"/>
  <c r="H516" i="3"/>
  <c r="H515" i="3"/>
  <c r="H514" i="3"/>
  <c r="H513" i="3"/>
  <c r="H512" i="3"/>
  <c r="H511" i="3"/>
  <c r="H510" i="3"/>
  <c r="H509" i="3"/>
  <c r="H508" i="3"/>
  <c r="H507" i="3"/>
  <c r="H506" i="3"/>
  <c r="H505" i="3"/>
  <c r="H504" i="3"/>
  <c r="H503" i="3"/>
  <c r="H502" i="3"/>
  <c r="H501" i="3"/>
  <c r="H500" i="3"/>
  <c r="H499" i="3"/>
  <c r="H498" i="3"/>
  <c r="H497" i="3"/>
  <c r="H496" i="3"/>
  <c r="H495" i="3"/>
  <c r="H494" i="3"/>
  <c r="H493" i="3"/>
  <c r="H492" i="3"/>
  <c r="H491" i="3"/>
  <c r="H490" i="3"/>
  <c r="H489" i="3"/>
  <c r="H488" i="3"/>
  <c r="H487" i="3"/>
  <c r="H486" i="3"/>
  <c r="H485" i="3"/>
  <c r="H484" i="3"/>
  <c r="H483" i="3"/>
  <c r="H482" i="3"/>
  <c r="H481" i="3"/>
  <c r="H480" i="3"/>
  <c r="H479" i="3"/>
  <c r="H478" i="3"/>
  <c r="H477" i="3"/>
  <c r="H476" i="3"/>
  <c r="H475" i="3"/>
  <c r="H474" i="3"/>
  <c r="H473" i="3"/>
  <c r="H472" i="3"/>
  <c r="H471" i="3"/>
  <c r="H470" i="3"/>
  <c r="H469" i="3"/>
  <c r="H468" i="3"/>
  <c r="H467" i="3"/>
  <c r="H466" i="3"/>
  <c r="H465" i="3"/>
  <c r="H464" i="3"/>
  <c r="H463" i="3"/>
  <c r="H462" i="3"/>
  <c r="H461" i="3"/>
  <c r="H460" i="3"/>
  <c r="H459" i="3"/>
  <c r="H458" i="3"/>
  <c r="H457" i="3"/>
  <c r="H456" i="3"/>
  <c r="H455" i="3"/>
  <c r="H454" i="3"/>
  <c r="H453" i="3"/>
  <c r="H452" i="3"/>
  <c r="H451" i="3"/>
  <c r="H450" i="3"/>
  <c r="H449" i="3"/>
  <c r="H448" i="3"/>
  <c r="H447" i="3"/>
  <c r="H446" i="3"/>
  <c r="H445" i="3"/>
  <c r="H444" i="3"/>
  <c r="H443" i="3"/>
  <c r="H442" i="3"/>
  <c r="H441" i="3"/>
  <c r="H440" i="3"/>
  <c r="H439" i="3"/>
  <c r="H438" i="3"/>
  <c r="H437" i="3"/>
  <c r="H436" i="3"/>
  <c r="H435" i="3"/>
  <c r="H434" i="3"/>
  <c r="H433" i="3"/>
  <c r="H432" i="3"/>
  <c r="H431" i="3"/>
  <c r="H430" i="3"/>
  <c r="H429" i="3"/>
  <c r="H428" i="3"/>
  <c r="H427" i="3"/>
  <c r="H426" i="3"/>
  <c r="H425" i="3"/>
  <c r="H424" i="3"/>
  <c r="H423" i="3"/>
  <c r="H422" i="3"/>
  <c r="H421" i="3"/>
  <c r="H420" i="3"/>
  <c r="H419" i="3"/>
  <c r="H418" i="3"/>
  <c r="H417" i="3"/>
  <c r="H416" i="3"/>
  <c r="H415" i="3"/>
  <c r="H414" i="3"/>
  <c r="H413" i="3"/>
  <c r="H412" i="3"/>
  <c r="H411" i="3"/>
  <c r="H410" i="3"/>
  <c r="H409" i="3"/>
  <c r="H408" i="3"/>
  <c r="H407" i="3"/>
  <c r="H406" i="3"/>
  <c r="H405" i="3"/>
  <c r="H404" i="3"/>
  <c r="H403" i="3"/>
  <c r="H402" i="3"/>
  <c r="H401" i="3"/>
  <c r="H400" i="3"/>
  <c r="H399" i="3"/>
  <c r="H398" i="3"/>
  <c r="H397" i="3"/>
  <c r="H396" i="3"/>
  <c r="H395" i="3"/>
  <c r="H394" i="3"/>
  <c r="H393" i="3"/>
  <c r="H392" i="3"/>
  <c r="H391" i="3"/>
  <c r="H390" i="3"/>
  <c r="H389" i="3"/>
  <c r="H388" i="3"/>
  <c r="H387" i="3"/>
  <c r="H386" i="3"/>
  <c r="H385" i="3"/>
  <c r="H384" i="3"/>
  <c r="H383" i="3"/>
  <c r="H382" i="3"/>
  <c r="H381" i="3"/>
  <c r="H380" i="3"/>
  <c r="H379" i="3"/>
  <c r="H378" i="3"/>
  <c r="H377" i="3"/>
  <c r="H376" i="3"/>
  <c r="H375" i="3"/>
  <c r="H374" i="3"/>
  <c r="H373" i="3"/>
  <c r="H372" i="3"/>
  <c r="H371" i="3"/>
  <c r="H370" i="3"/>
  <c r="H369" i="3"/>
  <c r="H368" i="3"/>
  <c r="H367" i="3"/>
  <c r="H366" i="3"/>
  <c r="H365" i="3"/>
  <c r="H364" i="3"/>
  <c r="H363" i="3"/>
  <c r="H362" i="3"/>
  <c r="H361" i="3"/>
  <c r="H360" i="3"/>
  <c r="H359" i="3"/>
  <c r="H358" i="3"/>
  <c r="H357" i="3"/>
  <c r="H356" i="3"/>
  <c r="H355" i="3"/>
  <c r="H354" i="3"/>
  <c r="H353" i="3"/>
  <c r="H352" i="3"/>
  <c r="H351" i="3"/>
  <c r="H350" i="3"/>
  <c r="H349" i="3"/>
  <c r="H348" i="3"/>
  <c r="H347" i="3"/>
  <c r="H346" i="3"/>
  <c r="H345" i="3"/>
  <c r="H344" i="3"/>
  <c r="H343" i="3"/>
  <c r="H342" i="3"/>
  <c r="H341" i="3"/>
  <c r="H340" i="3"/>
  <c r="H339" i="3"/>
  <c r="H338" i="3"/>
  <c r="H337" i="3"/>
  <c r="H336" i="3"/>
  <c r="H335" i="3"/>
  <c r="H334" i="3"/>
  <c r="H333" i="3"/>
  <c r="H332" i="3"/>
  <c r="H331" i="3"/>
  <c r="H330" i="3"/>
  <c r="H329" i="3"/>
  <c r="H328" i="3"/>
  <c r="H327" i="3"/>
  <c r="H326" i="3"/>
  <c r="H325" i="3"/>
  <c r="H324" i="3"/>
  <c r="H323" i="3"/>
  <c r="H322" i="3"/>
  <c r="H321" i="3"/>
  <c r="H320" i="3"/>
  <c r="H319" i="3"/>
  <c r="H318" i="3"/>
  <c r="H317" i="3"/>
  <c r="H316" i="3"/>
  <c r="H315" i="3"/>
  <c r="H314" i="3"/>
  <c r="H313" i="3"/>
  <c r="H312" i="3"/>
  <c r="H311" i="3"/>
  <c r="H310" i="3"/>
  <c r="H309" i="3"/>
  <c r="H308" i="3"/>
  <c r="H307" i="3"/>
  <c r="H306" i="3"/>
  <c r="H305" i="3"/>
  <c r="H304" i="3"/>
  <c r="H303" i="3"/>
  <c r="H302" i="3"/>
  <c r="H301" i="3"/>
  <c r="H300" i="3"/>
  <c r="H299" i="3"/>
  <c r="H298" i="3"/>
  <c r="H297" i="3"/>
  <c r="H296" i="3"/>
  <c r="H295" i="3"/>
  <c r="H294" i="3"/>
  <c r="H293" i="3"/>
  <c r="H292" i="3"/>
  <c r="H291" i="3"/>
  <c r="H290" i="3"/>
  <c r="H289" i="3"/>
  <c r="H288" i="3"/>
  <c r="H287" i="3"/>
  <c r="H286" i="3"/>
  <c r="H285" i="3"/>
  <c r="H284" i="3"/>
  <c r="H283" i="3"/>
  <c r="H282" i="3"/>
  <c r="H281" i="3"/>
  <c r="H280" i="3"/>
  <c r="H279" i="3"/>
  <c r="H278" i="3"/>
  <c r="H277" i="3"/>
  <c r="H276" i="3"/>
  <c r="H275" i="3"/>
  <c r="H274" i="3"/>
  <c r="H273" i="3"/>
  <c r="H272" i="3"/>
  <c r="H271" i="3"/>
  <c r="H270" i="3"/>
  <c r="H269" i="3"/>
  <c r="H268" i="3"/>
  <c r="H267" i="3"/>
  <c r="H266" i="3"/>
  <c r="H265" i="3"/>
  <c r="H264" i="3"/>
  <c r="H263" i="3"/>
  <c r="H262" i="3"/>
  <c r="H261" i="3"/>
  <c r="H260" i="3"/>
  <c r="H259" i="3"/>
  <c r="H258" i="3"/>
  <c r="H257" i="3"/>
  <c r="H256" i="3"/>
  <c r="H255" i="3"/>
  <c r="H254" i="3"/>
  <c r="H253" i="3"/>
  <c r="H252" i="3"/>
  <c r="H251" i="3"/>
  <c r="H250" i="3"/>
  <c r="H249" i="3"/>
  <c r="H248" i="3"/>
  <c r="H247" i="3"/>
  <c r="H246" i="3"/>
  <c r="H245" i="3"/>
  <c r="H244" i="3"/>
  <c r="H243" i="3"/>
  <c r="H242" i="3"/>
  <c r="H241" i="3"/>
  <c r="H240" i="3"/>
  <c r="H239" i="3"/>
  <c r="H238" i="3"/>
  <c r="H237" i="3"/>
  <c r="H236" i="3"/>
  <c r="H235" i="3"/>
  <c r="H234" i="3"/>
  <c r="H233" i="3"/>
  <c r="H232" i="3"/>
  <c r="H231" i="3"/>
  <c r="H230" i="3"/>
  <c r="H229" i="3"/>
  <c r="H228" i="3"/>
  <c r="H227" i="3"/>
  <c r="H226" i="3"/>
  <c r="H225" i="3"/>
  <c r="H224" i="3"/>
  <c r="H223" i="3"/>
  <c r="H222" i="3"/>
  <c r="H221" i="3"/>
  <c r="H220" i="3"/>
  <c r="H219" i="3"/>
  <c r="H218" i="3"/>
  <c r="H217" i="3"/>
  <c r="H216" i="3"/>
  <c r="H215" i="3"/>
  <c r="H214" i="3"/>
  <c r="H213" i="3"/>
  <c r="H212" i="3"/>
  <c r="H211" i="3"/>
  <c r="H210" i="3"/>
  <c r="H209" i="3"/>
  <c r="H208" i="3"/>
  <c r="H207" i="3"/>
  <c r="H206" i="3"/>
  <c r="H205" i="3"/>
  <c r="H204" i="3"/>
  <c r="H203" i="3"/>
  <c r="H202" i="3"/>
  <c r="H201" i="3"/>
  <c r="H200" i="3"/>
  <c r="H199" i="3"/>
  <c r="H198" i="3"/>
  <c r="H197" i="3"/>
  <c r="H196" i="3"/>
  <c r="H195" i="3"/>
  <c r="H194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H2" i="3"/>
</calcChain>
</file>

<file path=xl/sharedStrings.xml><?xml version="1.0" encoding="utf-8"?>
<sst xmlns="http://schemas.openxmlformats.org/spreadsheetml/2006/main" count="1985" uniqueCount="493">
  <si>
    <t>ادارة النزهة التعليمية</t>
  </si>
  <si>
    <t>مديرية التربية والتعليم بالقاهرة</t>
  </si>
  <si>
    <t>م</t>
  </si>
  <si>
    <t>الاســـــــــــــــــــــــم</t>
  </si>
  <si>
    <t>الاســــــــــــــــــــم</t>
  </si>
  <si>
    <t>فصل /</t>
  </si>
  <si>
    <t>2/3</t>
  </si>
  <si>
    <t>1/4</t>
  </si>
  <si>
    <t>2/4</t>
  </si>
  <si>
    <t>1/5</t>
  </si>
  <si>
    <t>2/5</t>
  </si>
  <si>
    <t>1/6</t>
  </si>
  <si>
    <t>2/6</t>
  </si>
  <si>
    <t>3/3</t>
  </si>
  <si>
    <t>4/3</t>
  </si>
  <si>
    <t>5/3</t>
  </si>
  <si>
    <t>6/3</t>
  </si>
  <si>
    <t>7/3</t>
  </si>
  <si>
    <t>3/4</t>
  </si>
  <si>
    <t>4/4</t>
  </si>
  <si>
    <t>5/4</t>
  </si>
  <si>
    <t>6/4</t>
  </si>
  <si>
    <t>7/4</t>
  </si>
  <si>
    <t>3/5</t>
  </si>
  <si>
    <t>4/5</t>
  </si>
  <si>
    <t>5/5</t>
  </si>
  <si>
    <t>6/5</t>
  </si>
  <si>
    <t>7/5</t>
  </si>
  <si>
    <t>3/6</t>
  </si>
  <si>
    <t>4/6</t>
  </si>
  <si>
    <t>5/6</t>
  </si>
  <si>
    <t>6/6</t>
  </si>
  <si>
    <t>7/6</t>
  </si>
  <si>
    <t>قائمــــــــــــــــة</t>
  </si>
  <si>
    <t>شئون طلبة</t>
  </si>
  <si>
    <t>يعتمد ،،، مدير المدرسة</t>
  </si>
  <si>
    <t>تصميم</t>
  </si>
  <si>
    <t>أ / هانى فكرى</t>
  </si>
  <si>
    <t>أ / ايمان احمد ابراهيم</t>
  </si>
  <si>
    <t>أ / خالد محمود / ماجد موريس</t>
  </si>
  <si>
    <t>اسم التلميذ</t>
  </si>
  <si>
    <t>النوع</t>
  </si>
  <si>
    <t>الفصل</t>
  </si>
  <si>
    <t>الفصل الذى يتم اختياره</t>
  </si>
  <si>
    <t>الفصول</t>
  </si>
  <si>
    <t>بنون</t>
  </si>
  <si>
    <t>بنات</t>
  </si>
  <si>
    <t>الجملة</t>
  </si>
  <si>
    <t>الديانة</t>
  </si>
  <si>
    <t>الرقم القومى</t>
  </si>
  <si>
    <t>ابانوب نشات ابراهيم فارس ميخائيل</t>
  </si>
  <si>
    <t>ابراهيم طه سالم عبد الحميد نوح</t>
  </si>
  <si>
    <t>ابرهيم على ابرهيم على</t>
  </si>
  <si>
    <t>احمد ابراهيم صلاح الدين ابراهيم</t>
  </si>
  <si>
    <t>احمد اشرف مصطفى رمضان</t>
  </si>
  <si>
    <t>احمد السيد فرج محمود</t>
  </si>
  <si>
    <t>احمد تامر حمدى عبدالحميد</t>
  </si>
  <si>
    <t>احمد رجب احمد عبدالمقصود</t>
  </si>
  <si>
    <t xml:space="preserve">احمد مبروك رشدي قرنى </t>
  </si>
  <si>
    <t>احمد محمد رمضان ابراهيم</t>
  </si>
  <si>
    <t>احمد محمود احمد محمود</t>
  </si>
  <si>
    <t>احمد مصطفى درويش مصطفى</t>
  </si>
  <si>
    <t xml:space="preserve">احمد هاني احمد احمد محمد </t>
  </si>
  <si>
    <t>احمد ياسر احمد انور</t>
  </si>
  <si>
    <t>ادم احمد عماد احمد</t>
  </si>
  <si>
    <t>ادم خالد فتحي فهمي يوسف</t>
  </si>
  <si>
    <t>ادم رضا الشحات زكى</t>
  </si>
  <si>
    <t>ادم سيد شحاته محمد</t>
  </si>
  <si>
    <t>ادم عيسى محمد محمد</t>
  </si>
  <si>
    <t>ادم محمد جابر سيد</t>
  </si>
  <si>
    <t>ادم محمد جميل فضل</t>
  </si>
  <si>
    <t>ادم محمود ابراهيم عبدالله</t>
  </si>
  <si>
    <t>ادم مروان ابراهيم مسلم</t>
  </si>
  <si>
    <t>ادهم احمد شحاتة محمد سويفى</t>
  </si>
  <si>
    <t>ادهم شكرى محمد متولى</t>
  </si>
  <si>
    <t>ادهم عاصم محمود متولى سيد</t>
  </si>
  <si>
    <t>ادهم وائل سيف الدين حافظ سيد سالم</t>
  </si>
  <si>
    <t>ادهم ياسر حبشى عبده</t>
  </si>
  <si>
    <t xml:space="preserve">اسامه خالد عبد المنصف مصطفى </t>
  </si>
  <si>
    <t>استيفن عيسى وهيب حبيب</t>
  </si>
  <si>
    <t>اسلام محروس شعبان احمد</t>
  </si>
  <si>
    <t>اشرف علاء رمضان جاد الكريم</t>
  </si>
  <si>
    <t>امير رزق الله اسحق رزق الله</t>
  </si>
  <si>
    <t>انس ابراهيم الخليلى محمد</t>
  </si>
  <si>
    <t>اياد اشرف شعبان محمد على</t>
  </si>
  <si>
    <t>اياد رياض عبدالله جنيدى السيد</t>
  </si>
  <si>
    <t>اياد وليد سيد عبد الحميد</t>
  </si>
  <si>
    <t xml:space="preserve">ايمن السيد عبد الوهاب جاب الله </t>
  </si>
  <si>
    <t>ايهاب ماجد اسحاق سعيد</t>
  </si>
  <si>
    <t>بشير محمود محمد البشير</t>
  </si>
  <si>
    <t>بلال محمد سيد كامل</t>
  </si>
  <si>
    <t>بولا نادي منصور صادق بسخرون</t>
  </si>
  <si>
    <t>بولا نشات جمال غيطي</t>
  </si>
  <si>
    <t>بيشوى بدر كمال عزيز</t>
  </si>
  <si>
    <t>حاتم عيد سيد عبد الحليم</t>
  </si>
  <si>
    <t>حازم عبد الواحد محمود الصوفى</t>
  </si>
  <si>
    <t>حسام احمد عبد الجليل احمد</t>
  </si>
  <si>
    <t>حسام محمد حسام محمد محمد نصر العزب</t>
  </si>
  <si>
    <t xml:space="preserve">حسن احمد عبدالرحمن قاسم </t>
  </si>
  <si>
    <t xml:space="preserve">حسن محمود حسن عبد العزيز </t>
  </si>
  <si>
    <t>حسين محمد حسين محمد يونس</t>
  </si>
  <si>
    <t>حمزة احمد حمدي محمد محمد</t>
  </si>
  <si>
    <t>حمزه محمد سعيد راتب</t>
  </si>
  <si>
    <t xml:space="preserve">حمزه محمود عبد المعطى طاهر </t>
  </si>
  <si>
    <t>خالد جمعه سيد فرج</t>
  </si>
  <si>
    <t>ديفيد رزق فايز حنا</t>
  </si>
  <si>
    <t>رامى احمد عبد الرحمن صقر</t>
  </si>
  <si>
    <t>ريمون فضل لوندى فرج</t>
  </si>
  <si>
    <t>زياد بيومى محمد بيومى</t>
  </si>
  <si>
    <t xml:space="preserve">زياد خالد ابو غنيمه فضالي </t>
  </si>
  <si>
    <t>زياد عبد الحق علاء عبد الحق</t>
  </si>
  <si>
    <t>زياد عمر حسني يوسف عوض</t>
  </si>
  <si>
    <t>زياد مدحت عبدالعليم احمد</t>
  </si>
  <si>
    <t>زياد مصطفى شعبان طة</t>
  </si>
  <si>
    <t>سفيان محمد يحيى عبد الرحمن</t>
  </si>
  <si>
    <t>سيف ايمن رمضان عبد الله</t>
  </si>
  <si>
    <t>سيف موفق عدلى محمد محمد</t>
  </si>
  <si>
    <t>شنوده ميلاد عزمي رفله</t>
  </si>
  <si>
    <t>شوقى عبد الفتاح شوقى عبد الفتاح</t>
  </si>
  <si>
    <t>عادل عبد الفتاح عادل ذكي</t>
  </si>
  <si>
    <t xml:space="preserve">عبدالرحمن ابراهيم عبدالسميع ابراهيم </t>
  </si>
  <si>
    <t>عبدالرحمن رضا عطيه عبد الجواد</t>
  </si>
  <si>
    <t>عبدالرحمن سالم سلامة سالم</t>
  </si>
  <si>
    <t>عبدالرحمن عبد الشكور فيصل عبد الشكور</t>
  </si>
  <si>
    <t>عبدالرحمن محمد حسين محمد</t>
  </si>
  <si>
    <t>عبدالرحمن مصطفى كمال محمد سالم</t>
  </si>
  <si>
    <t>عبدالرحمن هاني عبدالرحمن علي</t>
  </si>
  <si>
    <t>عبدالله مجدى كريم خليفه</t>
  </si>
  <si>
    <t>على محمد على محمود</t>
  </si>
  <si>
    <t>على يوسف على محمود</t>
  </si>
  <si>
    <t>عمار رفعت عبدالرسول حسن عسيلى</t>
  </si>
  <si>
    <t>عمار محمد جمعه محمد</t>
  </si>
  <si>
    <t>عمار ياسر احمد محمد محمد نصار</t>
  </si>
  <si>
    <t>عمر عماد ربيع عبد الرسول</t>
  </si>
  <si>
    <t>عمر محمد سامى محمد</t>
  </si>
  <si>
    <t>عمر محمد صلاح على ابراهيم</t>
  </si>
  <si>
    <t>عمر محمد نادي دياب رجب</t>
  </si>
  <si>
    <t>عمرو احمد فكرى عبد الخالق</t>
  </si>
  <si>
    <t>عمرو اكرامي بكر علي المتولي</t>
  </si>
  <si>
    <t>فارس محمد خميس عباس</t>
  </si>
  <si>
    <t>فارس محمد فوزى محمد</t>
  </si>
  <si>
    <t>فاروق مصطفي ميغيزيل ز</t>
  </si>
  <si>
    <t>فتحى محمد فتحى محمد</t>
  </si>
  <si>
    <t>فهد اسامة فرغلى امين</t>
  </si>
  <si>
    <t>قاسم عبد الحميد جلال بدرى</t>
  </si>
  <si>
    <t>كريم احمد عبد العليم سالم</t>
  </si>
  <si>
    <t>كريم اشرف سيد محمد</t>
  </si>
  <si>
    <t>كريم اشرف عثمان حامد محمد على</t>
  </si>
  <si>
    <t>كريم ربيعى الفولى محمد</t>
  </si>
  <si>
    <t>كريم سمير حسن عبد الهادي سالم</t>
  </si>
  <si>
    <t>كريم عبداللطيف محمد عبداللطيف</t>
  </si>
  <si>
    <t>كريم عشرى محمود جمعة</t>
  </si>
  <si>
    <t>كريم محمد صبحي حامد خليل</t>
  </si>
  <si>
    <t>كريم محمد محمد عبدالحليم</t>
  </si>
  <si>
    <t>كريم مصطفى سمير عبد المنعم ابراهيم</t>
  </si>
  <si>
    <t>كريم ناصر عبدالله مدبولى</t>
  </si>
  <si>
    <t>كريم ياسر عبد الرازق محمد</t>
  </si>
  <si>
    <t>مارك نادى رشدى مسعد</t>
  </si>
  <si>
    <t>مازن احمد حلمى يوسف</t>
  </si>
  <si>
    <t>مازن احمد رفاعى احمد</t>
  </si>
  <si>
    <t>مازن احمد عوض الله حسن</t>
  </si>
  <si>
    <t>مازن حماده محمود محمد</t>
  </si>
  <si>
    <t>مازن كريم عبد الفتاح على</t>
  </si>
  <si>
    <t>مازن محمد جمال  شحاتة</t>
  </si>
  <si>
    <t xml:space="preserve">مازن محمود شحاته توفيق </t>
  </si>
  <si>
    <t>مالك احمد محمد عباس</t>
  </si>
  <si>
    <t>مالك وليد صابر عبد الفتاح</t>
  </si>
  <si>
    <t>محمد ابراهيم احمد ابراهيم</t>
  </si>
  <si>
    <t>محمد احمد احمد حلمى مصطفى</t>
  </si>
  <si>
    <t>محمد احمد حسن غريب</t>
  </si>
  <si>
    <t>محمد احمد سعيد معوض</t>
  </si>
  <si>
    <t>محمد اشرف صلاح احمد عيسى</t>
  </si>
  <si>
    <t>محمد السيد علي السيد خليل</t>
  </si>
  <si>
    <t>محمد بركات محمود سيد</t>
  </si>
  <si>
    <t>محمد حسين حفناوى بدوى</t>
  </si>
  <si>
    <t>محمد رضا مسعد حسين</t>
  </si>
  <si>
    <t>محمد رياض عبد الله جنيدى السيد</t>
  </si>
  <si>
    <t>محمد شاكر محسن عبد الهادي يوسف</t>
  </si>
  <si>
    <t>محمد صلاح جمال محمد</t>
  </si>
  <si>
    <t>محمد صلاح عطيه عبد الجواد</t>
  </si>
  <si>
    <t>محمد عبدالله احمد عبدالمقصود</t>
  </si>
  <si>
    <t>محمد عزت عبدالفتاح محمد</t>
  </si>
  <si>
    <t>محمد علي محمد علي عبدالسلام</t>
  </si>
  <si>
    <t>محمد فكري محمد السيد</t>
  </si>
  <si>
    <t>محمد محمود رضوان عبد اللطيف</t>
  </si>
  <si>
    <t>محمد محمود فتحى على</t>
  </si>
  <si>
    <t xml:space="preserve">محمد محمود مرسي يوسف </t>
  </si>
  <si>
    <t>محمد ممدوح حسن حسن جمعه</t>
  </si>
  <si>
    <t>محمد وائل عبدالعزيز محمود جاد</t>
  </si>
  <si>
    <t>محمد ياسر احمد السيد</t>
  </si>
  <si>
    <t>محمد ياسر محمد عطا يس</t>
  </si>
  <si>
    <t>محمود ابراهيم عبد السميع ابراهيم</t>
  </si>
  <si>
    <t>محمود احمد ربيع سيد ابوسريع</t>
  </si>
  <si>
    <t>مروان احمد ناصف شعيب محمد</t>
  </si>
  <si>
    <t>مروان اشرف سيد ابو ضيف رزق</t>
  </si>
  <si>
    <t>مروان حسن السيد عبد الوهاب</t>
  </si>
  <si>
    <t>مروان حسن حمدي سعيد</t>
  </si>
  <si>
    <t>مروان ربيع ابو المجد محمد</t>
  </si>
  <si>
    <t>مروان ربيع جمعه عبد الحميد</t>
  </si>
  <si>
    <t>مروان عوض السيد توفيق المحروقي</t>
  </si>
  <si>
    <t>مروان فولى عبد الحميد محمد هريدى</t>
  </si>
  <si>
    <t>مروان ياسر عبد الباسط على على</t>
  </si>
  <si>
    <t>مصطفى محمد عدلى السيد</t>
  </si>
  <si>
    <t>مصطفى محمد قرنى فتح الباب</t>
  </si>
  <si>
    <t>مصطفى محمد محمد عبد الفتاح</t>
  </si>
  <si>
    <t>مصطفى محمود السيد محمود ربيع</t>
  </si>
  <si>
    <t>معاذ احمد عيسى احمد</t>
  </si>
  <si>
    <t>معاذ عبد النبي طه محمد</t>
  </si>
  <si>
    <t>معاذ محمد عيد حافظ</t>
  </si>
  <si>
    <t>ملهم نور كامل ابراهيم</t>
  </si>
  <si>
    <t>نعمان اسماعيل سيد احمد</t>
  </si>
  <si>
    <t xml:space="preserve">هانى تامر حسن ناجى حسن </t>
  </si>
  <si>
    <t xml:space="preserve">ياسين حسام السيد سليمان مصطفى </t>
  </si>
  <si>
    <t>ياسين محمد سعيد راتب</t>
  </si>
  <si>
    <t>ياسين محمد ممدوح معوض</t>
  </si>
  <si>
    <t>ياسين مصطفى احمد ابراهيم</t>
  </si>
  <si>
    <t>يسرى سيد على عاطف عوض</t>
  </si>
  <si>
    <t xml:space="preserve">يسطس شنودة صموئيل عزيز </t>
  </si>
  <si>
    <t>يوسف ابراهيم محمد ابراهيم مطر</t>
  </si>
  <si>
    <t>يوسف احمد ابو الوفا عبد الرحيم</t>
  </si>
  <si>
    <t>يوسف احمد جمعه احمد</t>
  </si>
  <si>
    <t xml:space="preserve">يوسف حازم يحيى عوض </t>
  </si>
  <si>
    <t>يوسف زايد احمد على</t>
  </si>
  <si>
    <t>يوسف عبد اللطيف رضوان عبد اللطيف</t>
  </si>
  <si>
    <t>يوسف عبدالمنعم محمد احمد</t>
  </si>
  <si>
    <t xml:space="preserve">يوسف على نور الدين عبد الغنى </t>
  </si>
  <si>
    <t>يوسف محمود حسن عبد الحميد</t>
  </si>
  <si>
    <t>يونس محمود بكر عبدالسلام</t>
  </si>
  <si>
    <t>اروى ايمن اسماعيل محمود محمد</t>
  </si>
  <si>
    <t>اروى محمد محمود على فراج</t>
  </si>
  <si>
    <t>اريسته جرجس منير اساف</t>
  </si>
  <si>
    <t>اسراء شعبان رمضان محمد</t>
  </si>
  <si>
    <t>اسينات محمد عبد الحميد ابراهيم</t>
  </si>
  <si>
    <t>الاء السيد منصور محمد</t>
  </si>
  <si>
    <t>الاء عطا كامل محمود عثمان</t>
  </si>
  <si>
    <t>امينة طه سالم عبد الحميد نوح</t>
  </si>
  <si>
    <t>ايرينى رومانى فايز بشرى</t>
  </si>
  <si>
    <t>ايه جاسر عطية ابراهيم ابوالعلا</t>
  </si>
  <si>
    <t>بسمة محمود حسين محمود</t>
  </si>
  <si>
    <t>بسمله محمد مصباح محمد الشيخ</t>
  </si>
  <si>
    <t>بيسان محمد زكريا صلوح</t>
  </si>
  <si>
    <t>تالا عطيه محمد عطيه</t>
  </si>
  <si>
    <t>تالية محمد هاشم سليم</t>
  </si>
  <si>
    <t>تقى عليوه عبدالمنعم على عبداللطيف</t>
  </si>
  <si>
    <t>جنة ميمى حسن صالح</t>
  </si>
  <si>
    <t>جنى احمد محمد عبدالحميد</t>
  </si>
  <si>
    <t>جنى امين احمد ابوزيد محمود</t>
  </si>
  <si>
    <t>جني خميس محمود جمعه</t>
  </si>
  <si>
    <t>جني صبحي سيد الساعدي محارب</t>
  </si>
  <si>
    <t>جني محمد فتحى ياسين</t>
  </si>
  <si>
    <t>جني محمد مراد منصور</t>
  </si>
  <si>
    <t>جني محمود عويس سيد</t>
  </si>
  <si>
    <t>جني مصطفى سمير حسين</t>
  </si>
  <si>
    <t>جودى احمد ابراهيم احمد</t>
  </si>
  <si>
    <t>جودى محمد سراج الدين محمد</t>
  </si>
  <si>
    <t xml:space="preserve">جودى مصطفى حسين عبد الظاهر </t>
  </si>
  <si>
    <t>جوستينا اسحق نبيل شلبي</t>
  </si>
  <si>
    <t>جوليا مجدي شنوده بقطر</t>
  </si>
  <si>
    <t>جومانا اشرف عبد الملاك زكى</t>
  </si>
  <si>
    <t xml:space="preserve">جومانا محمد عبدالستار عبدالنبى </t>
  </si>
  <si>
    <t>جومانا هاني فكري جرجس</t>
  </si>
  <si>
    <t>جومانة اسحق مكرم حسب الله</t>
  </si>
  <si>
    <t>جومانة جريس فايز زكى</t>
  </si>
  <si>
    <t>جومانة عصام حسن كريم</t>
  </si>
  <si>
    <t>جومانة ميلاد سمير غالى</t>
  </si>
  <si>
    <t>جونير مارى شوقى فهمى بخيت</t>
  </si>
  <si>
    <t>جونير مينا كميل امين</t>
  </si>
  <si>
    <t>جيسى محمد انور عبد الغفار احمد</t>
  </si>
  <si>
    <t>حبيبه ابراهيم شحاته محمد</t>
  </si>
  <si>
    <t>حبيبه احمد عطيه صابر</t>
  </si>
  <si>
    <t>حبيبه الشبراوي توفيق احمد السيد</t>
  </si>
  <si>
    <t>حبيبه حسن السيد حماد عبدالكريم</t>
  </si>
  <si>
    <t>حبيبه ربيع فتحى على</t>
  </si>
  <si>
    <t>حبيبه عبد النبى محمد على سويلم</t>
  </si>
  <si>
    <t>حبيبه محمود سرحان كامل عبود</t>
  </si>
  <si>
    <t>حسناء طاهر محمد ابو المجد</t>
  </si>
  <si>
    <t>حنين رضا احمد على</t>
  </si>
  <si>
    <t>حنين عرفة محمد عمر</t>
  </si>
  <si>
    <t>حنين فريد ماهر عبدربة</t>
  </si>
  <si>
    <t>حنين مصطفى محمود حسن</t>
  </si>
  <si>
    <t>حنين ناصر عبدالله ابوزيد</t>
  </si>
  <si>
    <t>خلود خالد مبروك السيد</t>
  </si>
  <si>
    <t>دارين نبيل سعد فوزى حسانين</t>
  </si>
  <si>
    <t>دعاء جاد الرب احمد محمد موسي</t>
  </si>
  <si>
    <t>دميانة عماد مجدي صبحي</t>
  </si>
  <si>
    <t>رتاج ناصر عبد الحميد جوده</t>
  </si>
  <si>
    <t>رودينا احمد اسماعيل عفيفي</t>
  </si>
  <si>
    <t>رودينا اشرف فوزى احمد</t>
  </si>
  <si>
    <t>رودينا تامر سعيد خليل</t>
  </si>
  <si>
    <t>رودينا محمود خميس عباس</t>
  </si>
  <si>
    <t>رودينا مصطفى محمد احمد</t>
  </si>
  <si>
    <t>روضه محمد سامى جوده عبد الوهاب</t>
  </si>
  <si>
    <t>روميساء محمود محمد احمد</t>
  </si>
  <si>
    <t>رويدا وليد سيد ديب</t>
  </si>
  <si>
    <t>رؤي حسام مصطفي محمود</t>
  </si>
  <si>
    <t>ريتاج طلعت محمد اسماعيل</t>
  </si>
  <si>
    <t>ريتاج محمد صلاح محمد</t>
  </si>
  <si>
    <t>ريتاج محمد مراد محمد</t>
  </si>
  <si>
    <t>ريتاج محمود عطية صابر</t>
  </si>
  <si>
    <t>ريتاج مدحت محمد يوسف</t>
  </si>
  <si>
    <t>ريتاج مصطفى حسين عبد الظاهر</t>
  </si>
  <si>
    <t>ريم كريم محروس مصطفي محمد</t>
  </si>
  <si>
    <t>ريماس ابراهيم محمود محمد</t>
  </si>
  <si>
    <t>ريماس احمد محمد عمر مبروك</t>
  </si>
  <si>
    <t xml:space="preserve">ريماس رزق الله مبارك رزق الله </t>
  </si>
  <si>
    <t>ريناد حجاج عاطف مصطفى</t>
  </si>
  <si>
    <t>زمزم عمران سيد حبشى</t>
  </si>
  <si>
    <t>سارة احمد على حسن</t>
  </si>
  <si>
    <t>ساندى محمد كامل عبدالله</t>
  </si>
  <si>
    <t xml:space="preserve">ساندي سامي سمهان زكي </t>
  </si>
  <si>
    <t>سعاد رفعت قاسم توني</t>
  </si>
  <si>
    <t>سلمى عيد شحاتة عيد</t>
  </si>
  <si>
    <t>سلمي حسن محمد مدنى</t>
  </si>
  <si>
    <t>سلمي كريم محمود محمد</t>
  </si>
  <si>
    <t>سما احمد ابراهيم احمد</t>
  </si>
  <si>
    <t>سما اشرف عادل عباس</t>
  </si>
  <si>
    <t>سما رجب سعد طه</t>
  </si>
  <si>
    <t>سما على محمود احمد</t>
  </si>
  <si>
    <t xml:space="preserve">سما محمود مرسي ابراهيم </t>
  </si>
  <si>
    <t xml:space="preserve">سما مصطفي فتوح عبد الواسع </t>
  </si>
  <si>
    <t>سمية سمير انور احمد ابو زيد</t>
  </si>
  <si>
    <t>شروق خالد سيد وطفى سيد</t>
  </si>
  <si>
    <t>شهد شعبان قياتى عبدالفتاح</t>
  </si>
  <si>
    <t>شهد محمد رزق احمد</t>
  </si>
  <si>
    <t>شيماء رضا خلف محمد</t>
  </si>
  <si>
    <t>شيماء كمال الدين فتحى عليوه</t>
  </si>
  <si>
    <t>غاده عبد الله محمد محمود</t>
  </si>
  <si>
    <t>فاتن محمد عبد الجواد خضر</t>
  </si>
  <si>
    <t>فاطمة زين مسعد حسين</t>
  </si>
  <si>
    <t>فاطمة سالم احمد ابوسيد احمد</t>
  </si>
  <si>
    <t>فاطمة عرفة مهدي محمد عبداللطيف</t>
  </si>
  <si>
    <t>فاطمة محمد سعد على</t>
  </si>
  <si>
    <t>فريدة محمود عبد الحارث علي</t>
  </si>
  <si>
    <t>فريدة محمود محمد حسن</t>
  </si>
  <si>
    <t>فريدة وليد محمود بدوى</t>
  </si>
  <si>
    <t>فريدة ياسر ابو عسكر عبد المولى</t>
  </si>
  <si>
    <t>فيروز سيف خميس سعيد فرج</t>
  </si>
  <si>
    <t xml:space="preserve">كالورينا دياب قاعود عباس </t>
  </si>
  <si>
    <t>كيريا وديع ابراهيم جرجس</t>
  </si>
  <si>
    <t>لارا محمد عبدالعظيم عبدالهادى احمد</t>
  </si>
  <si>
    <t>لارا مصطفى محمد محمد الطنطاوى</t>
  </si>
  <si>
    <t xml:space="preserve">لوجينا محمود السيد بندارى السيد </t>
  </si>
  <si>
    <t>مروة عرفة عثمان عبد الله محمد</t>
  </si>
  <si>
    <t>مريم بكر محمد محمود</t>
  </si>
  <si>
    <t>مريم رزق عطيه عبده</t>
  </si>
  <si>
    <t>مريم سيد ابو السعود عبد النعيم</t>
  </si>
  <si>
    <t xml:space="preserve">مريم سيد عبدالرحمن على </t>
  </si>
  <si>
    <t>مريم عبد الرازق احمد محمد</t>
  </si>
  <si>
    <t>مريم على عبدالرحمن على عبدالرحمن</t>
  </si>
  <si>
    <t>مريم محمد محمد عبدالصابور عبدالغنى</t>
  </si>
  <si>
    <t>مريم محمود حلمي احمد</t>
  </si>
  <si>
    <t>مريم مصباح على المولى</t>
  </si>
  <si>
    <t>ملك ايهاب محمد سعيد</t>
  </si>
  <si>
    <t>ملك خميس سالم عبدالحميد</t>
  </si>
  <si>
    <t>ملك سالم حسن سالم محمد</t>
  </si>
  <si>
    <t>ملك سامح علي محمود علي</t>
  </si>
  <si>
    <t>ملك سيد احمد عبد الله</t>
  </si>
  <si>
    <t>ملك عبد الرازق احمد محمد</t>
  </si>
  <si>
    <t xml:space="preserve">ملك عبد النبي جودة عبد الهادي محمد </t>
  </si>
  <si>
    <t>ملك محمد احمد عبد الفهيم</t>
  </si>
  <si>
    <t>ملك نوناي فاروق نوناي</t>
  </si>
  <si>
    <t>منار عبد الحفيظ  توفيق عبد الحفيظ</t>
  </si>
  <si>
    <t>منة احمد عبد الله ابراهيم</t>
  </si>
  <si>
    <t>منة الله حسن السيد عبد الوهاب</t>
  </si>
  <si>
    <t>منة الله محمد السيد السيد احمد</t>
  </si>
  <si>
    <t>منة حمد فرج مبارك</t>
  </si>
  <si>
    <t>منة راضى رجب سيد</t>
  </si>
  <si>
    <t>مني مصطفي علي بسيوني</t>
  </si>
  <si>
    <t>مورين بيشوى فايز فهمى</t>
  </si>
  <si>
    <t>مي احمد عيد حسين</t>
  </si>
  <si>
    <t>مي حسن ابراهيم طه</t>
  </si>
  <si>
    <t>مي سامح حسن محمد</t>
  </si>
  <si>
    <t>مياده سامح محمد عبد الوهاب قدور</t>
  </si>
  <si>
    <t>ميار جابر محمود بلال عبدالرحيم</t>
  </si>
  <si>
    <t>ميار محمد اشرف قدرى</t>
  </si>
  <si>
    <t>ميسون محمد احمد سعد</t>
  </si>
  <si>
    <t>نادين مصطفى حلمى يوسف</t>
  </si>
  <si>
    <t>ناريم سالم مرزوق راشد</t>
  </si>
  <si>
    <t>ناريين حسام حسن ابراهيم</t>
  </si>
  <si>
    <t>ناهد رمضان محمد عبد الفتاح</t>
  </si>
  <si>
    <t>ندي حسام السيد السيد</t>
  </si>
  <si>
    <t>ندي محمد عبدالرحمن فؤاد</t>
  </si>
  <si>
    <t>ندي نصر شاذلى عبد الله</t>
  </si>
  <si>
    <t>نور ميمى حسن صالح</t>
  </si>
  <si>
    <t>نورهان السيد شحاته محمد عطيه</t>
  </si>
  <si>
    <t>هنا احمد نصر محمد</t>
  </si>
  <si>
    <t>هنا سالم ثابت قرني</t>
  </si>
  <si>
    <t>هنا فتحي احمد فتحي</t>
  </si>
  <si>
    <t>يارا سيد على عاطف</t>
  </si>
  <si>
    <t>يارا هانى محمد طلعت</t>
  </si>
  <si>
    <t>يوستينا اسعد مكرم اسعد</t>
  </si>
  <si>
    <t>مسيحي</t>
  </si>
  <si>
    <t>مسلم</t>
  </si>
  <si>
    <t>ذكر</t>
  </si>
  <si>
    <t>انثى</t>
  </si>
  <si>
    <t/>
  </si>
  <si>
    <t>مدرسة طه حسين الابتدائية</t>
  </si>
  <si>
    <t>تقييم اسبوعى</t>
  </si>
  <si>
    <t>تقييم شهرى</t>
  </si>
  <si>
    <t>مهام ادائية</t>
  </si>
  <si>
    <t>سلوك و مواظبة</t>
  </si>
  <si>
    <t>المجموع</t>
  </si>
  <si>
    <t xml:space="preserve">تكنولوجيا </t>
  </si>
  <si>
    <t>........................</t>
  </si>
  <si>
    <t>معلم المادة</t>
  </si>
  <si>
    <t>المعلم المشرف</t>
  </si>
  <si>
    <t>موجه المادة</t>
  </si>
  <si>
    <t>مدير المدرسة</t>
  </si>
  <si>
    <t>…………………………………………………..</t>
  </si>
  <si>
    <t>……………………………………</t>
  </si>
  <si>
    <t>………………………………………..</t>
  </si>
  <si>
    <t>………………………………………</t>
  </si>
  <si>
    <t>====================================================================================================</t>
  </si>
  <si>
    <t>شئون الطلاب و الامتحانات</t>
  </si>
  <si>
    <t xml:space="preserve">العام الدراسى </t>
  </si>
  <si>
    <t>2024 / 2025 م</t>
  </si>
  <si>
    <t>بيـــان نجـــاح</t>
  </si>
  <si>
    <t>محافظة القاهرة</t>
  </si>
  <si>
    <t>اسم الطالب</t>
  </si>
  <si>
    <t>اسم المدرسة</t>
  </si>
  <si>
    <t>طه حسين الابتدائية</t>
  </si>
  <si>
    <t>رقم الجلوس</t>
  </si>
  <si>
    <t>تاريخ الميلاد</t>
  </si>
  <si>
    <t>لغة عربية</t>
  </si>
  <si>
    <t>رياضيات</t>
  </si>
  <si>
    <t>لغة انجليزية</t>
  </si>
  <si>
    <t>دراسات اجتماعية</t>
  </si>
  <si>
    <t>علوم</t>
  </si>
  <si>
    <t>تكنولوجيا</t>
  </si>
  <si>
    <t>مهارات مهنية</t>
  </si>
  <si>
    <t>تربية دينية</t>
  </si>
  <si>
    <t>تربية فنية</t>
  </si>
  <si>
    <t>تربية موسيقية</t>
  </si>
  <si>
    <t>تربية بدنية</t>
  </si>
  <si>
    <t>توكاتسو</t>
  </si>
  <si>
    <t>قيم و احترام الآخر</t>
  </si>
  <si>
    <t>التقييـــــــــــــــم</t>
  </si>
  <si>
    <t>المــــــــــادة</t>
  </si>
  <si>
    <t>التقييــــــــــــــــــم</t>
  </si>
  <si>
    <t>المــــــــــــــــادة</t>
  </si>
  <si>
    <t>لجنة النظام و المراقبة</t>
  </si>
  <si>
    <t>أ / خالد محمود يوسف</t>
  </si>
  <si>
    <t>المختص</t>
  </si>
  <si>
    <t>المراجع</t>
  </si>
  <si>
    <t>رئيس القسم</t>
  </si>
  <si>
    <t>.........................</t>
  </si>
  <si>
    <t>.......................</t>
  </si>
  <si>
    <t>رقم الملف</t>
  </si>
  <si>
    <t>تاريخه</t>
  </si>
  <si>
    <t xml:space="preserve">شئون الطلبة و الامتحانات </t>
  </si>
  <si>
    <t>فى حالة الاستعلام عن هذا البيان بتاريخه</t>
  </si>
  <si>
    <t xml:space="preserve">يعتمد هذا البيان على مسئولية المدرسة و أى كشط أو تعديل فى هذا البيان يلغيه </t>
  </si>
  <si>
    <t xml:space="preserve">   وقد استخرج هذا البيان بناء على ولى الامر لتقديمه إلى إحدى المدارس</t>
  </si>
  <si>
    <t xml:space="preserve">   بعد سداد الرسوم المقررة و قدره  ....................................................... فقط ........................................</t>
  </si>
  <si>
    <t xml:space="preserve">   بالقسيمة رقم .................................................. مجموعة ....................................  بتاريخ         /         / </t>
  </si>
  <si>
    <t>مدير شئون الطلبة و الامتحانات</t>
  </si>
  <si>
    <t>....................</t>
  </si>
  <si>
    <t>...........................</t>
  </si>
  <si>
    <t>...........................................</t>
  </si>
  <si>
    <t>ملحوظة :</t>
  </si>
  <si>
    <t xml:space="preserve">  </t>
  </si>
  <si>
    <t xml:space="preserve">  بالبحث فى سجلات امتحانات النقل بمدارس الادارة وجد أن الطالب  :-</t>
  </si>
  <si>
    <t xml:space="preserve">   وقد حصل فى الامتحان على التقيييمات  الآتية :</t>
  </si>
  <si>
    <t xml:space="preserve">   نجح فى إمتحان الدور الاول  ومنقول للصف الاول الاعدادى للعام الدراسى 2025 / 2026 م </t>
  </si>
  <si>
    <t xml:space="preserve"> لا يعتمد هذا البيان رسمياً إلا بعد اعتماده من شئون الطلبة و الامتحانات فى الادارة </t>
  </si>
  <si>
    <t>رقــم الجلوس</t>
  </si>
  <si>
    <t>اســـم الطالب</t>
  </si>
  <si>
    <t>دراسات</t>
  </si>
  <si>
    <t>انجليزى</t>
  </si>
  <si>
    <t>دين</t>
  </si>
  <si>
    <t>مهارات</t>
  </si>
  <si>
    <t>المرحلة الابتدائية ( الصف السادس الابتدائى )</t>
  </si>
  <si>
    <t>تقييمـــات الطالــب</t>
  </si>
  <si>
    <t>كراسة الواجب</t>
  </si>
  <si>
    <t>كراشة النشاط</t>
  </si>
  <si>
    <t>التقييـــــــــــــــــــــــــــــــــــــــــــــــــم الشهــــــــــــــــــــــــــرى الاول</t>
  </si>
  <si>
    <t>التقييـــــــــــــــــــــــــــــــــــــــــــــــــم الشهــــــــــــــــــــــــــرى الثانى</t>
  </si>
  <si>
    <t>المتوسط</t>
  </si>
  <si>
    <t>لمـــــادة :</t>
  </si>
  <si>
    <t>لمــــــادة :</t>
  </si>
  <si>
    <r>
      <t xml:space="preserve"> وفق القرار 136 العام الدراسى ( 2024 / 2025 ) م ا</t>
    </r>
    <r>
      <rPr>
        <sz val="16"/>
        <color theme="1"/>
        <rFont val="SKR HEAD1"/>
        <charset val="178"/>
      </rPr>
      <t>لفصـــل الدراســـــى الاول</t>
    </r>
  </si>
  <si>
    <t>كشــــــــــــف مجمع لدرجات ( الصف  السادس )</t>
  </si>
  <si>
    <r>
      <t xml:space="preserve"> وفق القرار 136 العام الدراسى ( 2024 / 2025 ) م    </t>
    </r>
    <r>
      <rPr>
        <sz val="16"/>
        <color theme="1"/>
        <rFont val="SKR HEAD1"/>
        <charset val="178"/>
      </rPr>
      <t>الفصل الدراســــى الاول</t>
    </r>
  </si>
  <si>
    <t>=================================================================================================================</t>
  </si>
  <si>
    <t>دفتر</t>
  </si>
  <si>
    <t>تحضير دروس</t>
  </si>
  <si>
    <t>مادة</t>
  </si>
  <si>
    <t>الفصل الدراسى الاول</t>
  </si>
  <si>
    <t>العام الدراسى 2024 / 2025 م</t>
  </si>
  <si>
    <t>مشرف المادة :</t>
  </si>
  <si>
    <t>مادة :</t>
  </si>
  <si>
    <t xml:space="preserve">h : </t>
  </si>
  <si>
    <t>هانى فكرى جرجس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</si>
</sst>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General\ \ب\ن\و\ن"/>
    <numFmt numFmtId="165" formatCode="General\ \ب\ن\ا\ت"/>
    <numFmt numFmtId="166" formatCode="General\ \ا\ل\ج\م\ل\ـ\ـ\ـ\ة"/>
    <numFmt numFmtId="167" formatCode="[$-1010000]yyyy/mm/dd;@"/>
  </numFmts>
  <fonts count="89">
    <font>
      <sz val="11"/>
      <color theme="1"/>
      <name val="Calibri"/>
      <family val="2"/>
      <scheme val="minor"/>
    </font>
    <font>
      <b/>
      <sz val="14"/>
      <color theme="1"/>
      <name val="Arial Black"/>
      <family val="2"/>
    </font>
    <font>
      <b/>
      <sz val="13"/>
      <color theme="1"/>
      <name val="Arial Black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Aref Ruqaa Ink"/>
    </font>
    <font>
      <b/>
      <sz val="11"/>
      <color theme="1"/>
      <name val="SKR HEAD1 Outlined"/>
      <charset val="178"/>
    </font>
    <font>
      <sz val="11"/>
      <color theme="1"/>
      <name val="MCS Jeddah S_U slit."/>
      <charset val="178"/>
    </font>
    <font>
      <b/>
      <sz val="12"/>
      <color theme="1"/>
      <name val="Times New Roman"/>
      <family val="1"/>
    </font>
    <font>
      <b/>
      <sz val="18"/>
      <color rgb="FFFF0000"/>
      <name val="Calibri"/>
      <family val="2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</font>
    <font>
      <b/>
      <sz val="18"/>
      <color theme="1"/>
      <name val="SH_nasikh_3"/>
      <charset val="178"/>
    </font>
    <font>
      <sz val="22"/>
      <color theme="1"/>
      <name val="Mohammad mashtoof"/>
      <charset val="178"/>
    </font>
    <font>
      <sz val="20"/>
      <color theme="1"/>
      <name val="(AH) Manal Bold"/>
      <charset val="178"/>
    </font>
    <font>
      <sz val="13"/>
      <color theme="1"/>
      <name val="(AH) Manal Bold"/>
      <charset val="17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Arial Black"/>
      <family val="2"/>
    </font>
    <font>
      <b/>
      <sz val="16"/>
      <color theme="1"/>
      <name val="ae_Hor"/>
      <family val="1"/>
    </font>
    <font>
      <sz val="12"/>
      <color theme="1"/>
      <name val="Arbaeen"/>
    </font>
    <font>
      <b/>
      <sz val="14"/>
      <color theme="1"/>
      <name val="AGA Aladdin Regular"/>
      <charset val="178"/>
    </font>
    <font>
      <b/>
      <sz val="10"/>
      <color theme="1"/>
      <name val="AGA Aladdin Regular"/>
      <charset val="178"/>
    </font>
    <font>
      <sz val="15"/>
      <color theme="1"/>
      <name val="SKR HEAD1 Decorative"/>
      <charset val="178"/>
    </font>
    <font>
      <b/>
      <sz val="12"/>
      <color theme="1"/>
      <name val="Arial"/>
      <family val="2"/>
    </font>
    <font>
      <sz val="18"/>
      <color theme="1"/>
      <name val="SKR HEAD1 Decorative"/>
      <charset val="178"/>
    </font>
    <font>
      <b/>
      <sz val="12"/>
      <color theme="1"/>
      <name val="Calibri"/>
      <family val="2"/>
      <scheme val="minor"/>
    </font>
    <font>
      <b/>
      <sz val="12"/>
      <color theme="1"/>
      <name val="DecoType Naskh Variants"/>
      <charset val="178"/>
    </font>
    <font>
      <sz val="12"/>
      <color theme="1"/>
      <name val="DecoType Naskh Variants"/>
      <charset val="178"/>
    </font>
    <font>
      <sz val="9"/>
      <color theme="1"/>
      <name val="Calibri"/>
      <family val="2"/>
      <scheme val="minor"/>
    </font>
    <font>
      <sz val="16"/>
      <color theme="1"/>
      <name val="Mohammad mashtoof"/>
      <charset val="178"/>
    </font>
    <font>
      <sz val="14"/>
      <color theme="1"/>
      <name val="Calibri"/>
      <family val="2"/>
      <scheme val="minor"/>
    </font>
    <font>
      <sz val="14"/>
      <color theme="1"/>
      <name val="Khayma DEMO"/>
      <charset val="178"/>
    </font>
    <font>
      <b/>
      <sz val="11"/>
      <color theme="1"/>
      <name val="Ara Alharbi Alhanoof"/>
    </font>
    <font>
      <b/>
      <sz val="14"/>
      <color theme="1"/>
      <name val="AL-Mohanad Bold"/>
      <charset val="178"/>
    </font>
    <font>
      <b/>
      <sz val="16"/>
      <color theme="1"/>
      <name val="Mohammad mashtoof"/>
      <charset val="178"/>
    </font>
    <font>
      <sz val="16"/>
      <color theme="1"/>
      <name val="ae_AlMateen"/>
      <family val="1"/>
    </font>
    <font>
      <sz val="14"/>
      <color theme="1"/>
      <name val="Alarabiya Font"/>
      <charset val="178"/>
    </font>
    <font>
      <sz val="12"/>
      <color theme="1"/>
      <name val="Medina Lt BT"/>
      <charset val="178"/>
    </font>
    <font>
      <sz val="13"/>
      <color theme="1"/>
      <name val="Medina Lt BT"/>
      <charset val="178"/>
    </font>
    <font>
      <sz val="11"/>
      <color theme="1"/>
      <name val="Medina Lt BT"/>
      <charset val="178"/>
    </font>
    <font>
      <sz val="14"/>
      <color theme="1"/>
      <name val="Reem Kufi Fun Medium"/>
    </font>
    <font>
      <sz val="13"/>
      <color theme="1"/>
      <name val="Reem Kufi Fun Medium"/>
    </font>
    <font>
      <b/>
      <sz val="10"/>
      <color theme="1"/>
      <name val="ACS  Zomorrod"/>
      <charset val="178"/>
    </font>
    <font>
      <sz val="11"/>
      <color theme="1"/>
      <name val="Arial"/>
      <family val="2"/>
    </font>
    <font>
      <sz val="11"/>
      <color theme="1"/>
      <name val="Sultan Medium"/>
      <charset val="178"/>
    </font>
    <font>
      <b/>
      <sz val="14"/>
      <color theme="1"/>
      <name val="Times New Roman"/>
      <family val="1"/>
    </font>
    <font>
      <sz val="15"/>
      <color theme="1"/>
      <name val="Alarabiya Font"/>
      <charset val="178"/>
    </font>
    <font>
      <b/>
      <sz val="13"/>
      <color theme="1"/>
      <name val="MCS ISLAND HIGH"/>
      <charset val="178"/>
    </font>
    <font>
      <b/>
      <sz val="13"/>
      <color theme="1"/>
      <name val="Calibri"/>
      <family val="2"/>
      <scheme val="minor"/>
    </font>
    <font>
      <sz val="12"/>
      <name val="Alawi Asir"/>
      <charset val="178"/>
    </font>
    <font>
      <sz val="11"/>
      <color theme="1"/>
      <name val="Alawi Asir"/>
      <charset val="178"/>
    </font>
    <font>
      <sz val="12"/>
      <color theme="1"/>
      <name val="Alawi Asir"/>
      <charset val="178"/>
    </font>
    <font>
      <sz val="14"/>
      <color theme="1"/>
      <name val="Sultan bold"/>
      <charset val="178"/>
    </font>
    <font>
      <sz val="14"/>
      <color theme="1"/>
      <name val="SKR HEAD2 Outlined"/>
      <charset val="178"/>
    </font>
    <font>
      <b/>
      <sz val="13"/>
      <color theme="1"/>
      <name val="SKR HEAD2 Outlined"/>
      <charset val="178"/>
    </font>
    <font>
      <b/>
      <sz val="16"/>
      <color theme="1"/>
      <name val="Fanan"/>
      <charset val="178"/>
    </font>
    <font>
      <sz val="16"/>
      <color theme="1"/>
      <name val="Fanan"/>
      <charset val="178"/>
    </font>
    <font>
      <sz val="20"/>
      <color theme="1"/>
      <name val="Mohammad mashtoof"/>
      <charset val="178"/>
    </font>
    <font>
      <b/>
      <sz val="16"/>
      <color theme="1"/>
      <name val="Sultan bold"/>
      <charset val="178"/>
    </font>
    <font>
      <sz val="14"/>
      <color theme="1"/>
      <name val="AGA Rasheeq Bold"/>
      <charset val="178"/>
    </font>
    <font>
      <b/>
      <sz val="14"/>
      <color theme="1"/>
      <name val="AGA Rasheeq Bold"/>
      <charset val="178"/>
    </font>
    <font>
      <sz val="12"/>
      <color theme="1"/>
      <name val="Calibri"/>
      <family val="2"/>
      <scheme val="minor"/>
    </font>
    <font>
      <sz val="24"/>
      <color theme="1"/>
      <name val="Mohammad mashtoof"/>
      <charset val="178"/>
    </font>
    <font>
      <b/>
      <sz val="13"/>
      <color theme="1"/>
      <name val="Arial"/>
      <family val="2"/>
    </font>
    <font>
      <sz val="12"/>
      <color theme="1"/>
      <name val="Hudhud AR"/>
      <family val="3"/>
      <charset val="178"/>
    </font>
    <font>
      <b/>
      <sz val="11"/>
      <color theme="1"/>
      <name val="DecoType Naskh Variants"/>
      <charset val="178"/>
    </font>
    <font>
      <b/>
      <sz val="16"/>
      <color theme="1"/>
      <name val="AGA Rasheeq Bold"/>
      <charset val="178"/>
    </font>
    <font>
      <b/>
      <sz val="12"/>
      <color theme="1"/>
      <name val="GE Jarida Heavy"/>
      <family val="1"/>
      <charset val="178"/>
    </font>
    <font>
      <sz val="12"/>
      <color theme="1"/>
      <name val="AGA Rasheeq Bold"/>
      <charset val="178"/>
    </font>
    <font>
      <b/>
      <sz val="11"/>
      <color theme="1"/>
      <name val="Arial"/>
      <family val="2"/>
    </font>
    <font>
      <b/>
      <sz val="11"/>
      <color theme="1"/>
      <name val="Arabic Transparent"/>
    </font>
    <font>
      <sz val="11"/>
      <color theme="1"/>
      <name val="Arbaeen"/>
    </font>
    <font>
      <b/>
      <sz val="11"/>
      <color theme="1"/>
      <name val="AGA Aladdin Regular"/>
      <charset val="178"/>
    </font>
    <font>
      <sz val="14"/>
      <color theme="1"/>
      <name val="SKR HEAD1 Decorative"/>
      <charset val="178"/>
    </font>
    <font>
      <sz val="11"/>
      <color theme="1"/>
      <name val="AlHurraTxtBold"/>
      <charset val="178"/>
    </font>
    <font>
      <sz val="14"/>
      <color theme="1"/>
      <name val="SKR HEAD1"/>
      <charset val="178"/>
    </font>
    <font>
      <sz val="16"/>
      <color theme="1"/>
      <name val="SKR HEAD1"/>
      <charset val="178"/>
    </font>
    <font>
      <sz val="11"/>
      <color theme="1"/>
      <name val="Alexandria SemiBold"/>
    </font>
    <font>
      <b/>
      <sz val="13"/>
      <color theme="1"/>
      <name val="ae_Sindibad"/>
      <family val="1"/>
    </font>
    <font>
      <sz val="20"/>
      <color theme="1"/>
      <name val="رموز الرياضيات العربية"/>
      <family val="1"/>
    </font>
    <font>
      <sz val="20"/>
      <color theme="1"/>
      <name val="SKR HEAD1"/>
      <charset val="178"/>
    </font>
    <font>
      <sz val="48"/>
      <color theme="1"/>
      <name val="Calibri"/>
      <family val="2"/>
      <scheme val="minor"/>
    </font>
    <font>
      <sz val="48"/>
      <color theme="1"/>
      <name val="Aqlam Corner Bold"/>
    </font>
    <font>
      <sz val="40"/>
      <color theme="1"/>
      <name val="Aqlam Corner Bold"/>
    </font>
    <font>
      <sz val="16"/>
      <color theme="1"/>
      <name val="Ara Alharbi Alhanoof"/>
    </font>
    <font>
      <sz val="18"/>
      <color theme="1"/>
      <name val="Sindbad"/>
      <family val="1"/>
    </font>
    <font>
      <sz val="20"/>
      <color theme="1"/>
      <name val="ae_Sharjah"/>
      <family val="1"/>
    </font>
    <font>
      <sz val="16"/>
      <color theme="1"/>
      <name val="GE Curves Medium"/>
      <family val="1"/>
      <charset val="178"/>
    </font>
    <font>
      <sz val="18"/>
      <color theme="1"/>
      <name val="Mohammad mashtoof"/>
      <charset val="178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75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Dashed">
        <color auto="1"/>
      </left>
      <right/>
      <top style="mediumDashed">
        <color auto="1"/>
      </top>
      <bottom style="mediumDashed">
        <color auto="1"/>
      </bottom>
      <diagonal/>
    </border>
    <border>
      <left/>
      <right/>
      <top style="mediumDashed">
        <color auto="1"/>
      </top>
      <bottom style="mediumDashed">
        <color auto="1"/>
      </bottom>
      <diagonal/>
    </border>
    <border>
      <left/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49" fontId="0" fillId="0" borderId="0" xfId="0" applyNumberFormat="1"/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20" xfId="0" applyBorder="1"/>
    <xf numFmtId="0" fontId="0" fillId="0" borderId="21" xfId="0" applyBorder="1"/>
    <xf numFmtId="0" fontId="0" fillId="0" borderId="14" xfId="0" applyBorder="1"/>
    <xf numFmtId="0" fontId="0" fillId="0" borderId="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18" xfId="0" applyBorder="1"/>
    <xf numFmtId="0" fontId="4" fillId="0" borderId="0" xfId="0" applyFont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49" fontId="8" fillId="6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10" fillId="7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/>
    </xf>
    <xf numFmtId="0" fontId="17" fillId="0" borderId="2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1" fontId="17" fillId="0" borderId="3" xfId="0" applyNumberFormat="1" applyFont="1" applyBorder="1" applyAlignment="1">
      <alignment horizontal="center" vertical="center"/>
    </xf>
    <xf numFmtId="1" fontId="17" fillId="0" borderId="6" xfId="0" applyNumberFormat="1" applyFont="1" applyBorder="1" applyAlignment="1">
      <alignment horizontal="center" vertical="center"/>
    </xf>
    <xf numFmtId="164" fontId="18" fillId="3" borderId="25" xfId="0" applyNumberFormat="1" applyFont="1" applyFill="1" applyBorder="1" applyAlignment="1">
      <alignment horizontal="center" vertical="center"/>
    </xf>
    <xf numFmtId="165" fontId="18" fillId="3" borderId="27" xfId="0" applyNumberFormat="1" applyFont="1" applyFill="1" applyBorder="1" applyAlignment="1">
      <alignment horizontal="center" vertical="center"/>
    </xf>
    <xf numFmtId="0" fontId="0" fillId="0" borderId="2" xfId="0" applyBorder="1"/>
    <xf numFmtId="0" fontId="0" fillId="0" borderId="5" xfId="0" applyBorder="1"/>
    <xf numFmtId="0" fontId="0" fillId="0" borderId="34" xfId="0" applyBorder="1"/>
    <xf numFmtId="0" fontId="0" fillId="0" borderId="3" xfId="0" applyBorder="1"/>
    <xf numFmtId="0" fontId="0" fillId="0" borderId="32" xfId="0" applyBorder="1"/>
    <xf numFmtId="0" fontId="0" fillId="0" borderId="33" xfId="0" applyBorder="1"/>
    <xf numFmtId="0" fontId="0" fillId="0" borderId="1" xfId="0" applyBorder="1"/>
    <xf numFmtId="0" fontId="0" fillId="0" borderId="4" xfId="0" applyBorder="1"/>
    <xf numFmtId="0" fontId="15" fillId="0" borderId="1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vertical="top"/>
    </xf>
    <xf numFmtId="0" fontId="0" fillId="0" borderId="46" xfId="0" applyBorder="1"/>
    <xf numFmtId="0" fontId="0" fillId="0" borderId="48" xfId="0" applyBorder="1"/>
    <xf numFmtId="0" fontId="0" fillId="0" borderId="49" xfId="0" applyBorder="1"/>
    <xf numFmtId="0" fontId="0" fillId="0" borderId="19" xfId="0" applyBorder="1"/>
    <xf numFmtId="0" fontId="28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9" fillId="0" borderId="0" xfId="0" applyFont="1" applyBorder="1" applyAlignment="1">
      <alignment horizontal="center" vertical="center" readingOrder="2"/>
    </xf>
    <xf numFmtId="0" fontId="31" fillId="0" borderId="0" xfId="0" applyFont="1" applyAlignment="1"/>
    <xf numFmtId="0" fontId="32" fillId="0" borderId="0" xfId="0" applyFont="1" applyBorder="1" applyAlignment="1">
      <alignment horizontal="right" vertical="top"/>
    </xf>
    <xf numFmtId="0" fontId="30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Fill="1" applyBorder="1"/>
    <xf numFmtId="0" fontId="0" fillId="0" borderId="0" xfId="0" applyFill="1" applyBorder="1" applyAlignment="1"/>
    <xf numFmtId="0" fontId="35" fillId="4" borderId="0" xfId="0" applyFont="1" applyFill="1" applyBorder="1" applyAlignment="1">
      <alignment horizontal="center" vertical="center"/>
    </xf>
    <xf numFmtId="0" fontId="36" fillId="3" borderId="34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42" fillId="0" borderId="0" xfId="0" applyFont="1" applyBorder="1" applyAlignment="1">
      <alignment vertical="center"/>
    </xf>
    <xf numFmtId="0" fontId="0" fillId="0" borderId="0" xfId="0" applyAlignment="1">
      <alignment readingOrder="2"/>
    </xf>
    <xf numFmtId="0" fontId="15" fillId="0" borderId="0" xfId="0" applyFont="1" applyBorder="1"/>
    <xf numFmtId="0" fontId="15" fillId="0" borderId="0" xfId="0" applyFont="1"/>
    <xf numFmtId="0" fontId="46" fillId="0" borderId="20" xfId="0" applyFont="1" applyBorder="1" applyAlignment="1">
      <alignment horizontal="right"/>
    </xf>
    <xf numFmtId="0" fontId="48" fillId="0" borderId="0" xfId="0" applyFont="1" applyBorder="1"/>
    <xf numFmtId="0" fontId="47" fillId="0" borderId="0" xfId="0" applyFont="1" applyBorder="1" applyAlignment="1">
      <alignment horizontal="center"/>
    </xf>
    <xf numFmtId="0" fontId="49" fillId="0" borderId="51" xfId="0" applyFont="1" applyBorder="1" applyAlignment="1">
      <alignment horizontal="center" vertical="center" readingOrder="2"/>
    </xf>
    <xf numFmtId="0" fontId="51" fillId="0" borderId="51" xfId="0" applyFont="1" applyBorder="1" applyAlignment="1">
      <alignment horizontal="center" vertical="center" readingOrder="2"/>
    </xf>
    <xf numFmtId="0" fontId="32" fillId="0" borderId="0" xfId="0" applyFont="1" applyBorder="1" applyAlignment="1">
      <alignment vertical="top"/>
    </xf>
    <xf numFmtId="0" fontId="45" fillId="0" borderId="0" xfId="0" applyFont="1" applyAlignment="1">
      <alignment horizontal="right" vertical="center" readingOrder="2"/>
    </xf>
    <xf numFmtId="0" fontId="32" fillId="0" borderId="0" xfId="0" applyFont="1" applyBorder="1" applyAlignment="1">
      <alignment horizontal="right" vertical="top"/>
    </xf>
    <xf numFmtId="0" fontId="45" fillId="3" borderId="60" xfId="0" applyFont="1" applyFill="1" applyBorder="1" applyAlignment="1">
      <alignment horizontal="center" vertical="center" readingOrder="2"/>
    </xf>
    <xf numFmtId="0" fontId="54" fillId="0" borderId="0" xfId="0" applyFont="1" applyBorder="1" applyAlignment="1">
      <alignment vertical="center"/>
    </xf>
    <xf numFmtId="0" fontId="31" fillId="0" borderId="0" xfId="0" applyFont="1" applyBorder="1" applyAlignment="1"/>
    <xf numFmtId="0" fontId="30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43" fillId="0" borderId="0" xfId="0" applyFont="1" applyBorder="1" applyAlignment="1">
      <alignment vertical="top" readingOrder="2"/>
    </xf>
    <xf numFmtId="0" fontId="43" fillId="0" borderId="0" xfId="0" applyFont="1" applyBorder="1" applyAlignment="1">
      <alignment horizontal="center" vertical="top" readingOrder="2"/>
    </xf>
    <xf numFmtId="0" fontId="0" fillId="0" borderId="0" xfId="0" applyBorder="1" applyAlignment="1">
      <alignment vertical="center" readingOrder="2"/>
    </xf>
    <xf numFmtId="0" fontId="56" fillId="0" borderId="0" xfId="0" applyFont="1" applyBorder="1" applyAlignment="1">
      <alignment horizontal="right" vertical="center"/>
    </xf>
    <xf numFmtId="0" fontId="25" fillId="7" borderId="51" xfId="0" applyFont="1" applyFill="1" applyBorder="1" applyAlignment="1">
      <alignment horizontal="center" vertical="center"/>
    </xf>
    <xf numFmtId="0" fontId="25" fillId="8" borderId="51" xfId="0" applyFont="1" applyFill="1" applyBorder="1" applyAlignment="1">
      <alignment horizontal="center" vertical="center"/>
    </xf>
    <xf numFmtId="0" fontId="0" fillId="0" borderId="63" xfId="0" applyBorder="1"/>
    <xf numFmtId="0" fontId="25" fillId="9" borderId="51" xfId="0" applyFont="1" applyFill="1" applyBorder="1" applyAlignment="1">
      <alignment horizontal="center" vertical="center"/>
    </xf>
    <xf numFmtId="0" fontId="0" fillId="0" borderId="51" xfId="0" applyBorder="1"/>
    <xf numFmtId="0" fontId="25" fillId="0" borderId="51" xfId="0" applyFont="1" applyBorder="1" applyAlignment="1">
      <alignment horizontal="center" vertical="center"/>
    </xf>
    <xf numFmtId="0" fontId="57" fillId="0" borderId="29" xfId="0" applyFont="1" applyBorder="1" applyAlignment="1">
      <alignment vertical="center" readingOrder="2"/>
    </xf>
    <xf numFmtId="0" fontId="23" fillId="2" borderId="39" xfId="0" applyFont="1" applyFill="1" applyBorder="1" applyAlignment="1">
      <alignment horizontal="center" vertical="center"/>
    </xf>
    <xf numFmtId="0" fontId="23" fillId="2" borderId="41" xfId="0" applyFont="1" applyFill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25" fillId="9" borderId="64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0" fillId="7" borderId="65" xfId="0" applyFont="1" applyFill="1" applyBorder="1" applyAlignment="1">
      <alignment horizontal="center" vertical="center"/>
    </xf>
    <xf numFmtId="0" fontId="62" fillId="0" borderId="66" xfId="0" applyFont="1" applyBorder="1" applyAlignment="1">
      <alignment horizontal="center" vertical="center"/>
    </xf>
    <xf numFmtId="0" fontId="63" fillId="0" borderId="3" xfId="0" applyFont="1" applyBorder="1" applyAlignment="1">
      <alignment horizontal="center" vertical="center"/>
    </xf>
    <xf numFmtId="0" fontId="63" fillId="0" borderId="6" xfId="0" applyFont="1" applyBorder="1" applyAlignment="1">
      <alignment horizontal="center" vertical="center"/>
    </xf>
    <xf numFmtId="167" fontId="0" fillId="0" borderId="51" xfId="0" applyNumberFormat="1" applyBorder="1"/>
    <xf numFmtId="0" fontId="57" fillId="2" borderId="55" xfId="0" applyFont="1" applyFill="1" applyBorder="1" applyAlignment="1">
      <alignment horizontal="center" vertical="center" readingOrder="2"/>
    </xf>
    <xf numFmtId="0" fontId="64" fillId="0" borderId="0" xfId="0" applyFont="1" applyAlignment="1">
      <alignment horizontal="center" vertical="center" readingOrder="2"/>
    </xf>
    <xf numFmtId="0" fontId="26" fillId="3" borderId="0" xfId="0" applyFont="1" applyFill="1" applyBorder="1" applyAlignment="1">
      <alignment horizontal="center" vertical="top"/>
    </xf>
    <xf numFmtId="0" fontId="22" fillId="0" borderId="36" xfId="0" applyFont="1" applyBorder="1" applyAlignment="1">
      <alignment horizontal="center" vertical="center"/>
    </xf>
    <xf numFmtId="0" fontId="26" fillId="3" borderId="43" xfId="0" applyFont="1" applyFill="1" applyBorder="1" applyAlignment="1">
      <alignment horizontal="center" vertical="top"/>
    </xf>
    <xf numFmtId="0" fontId="28" fillId="0" borderId="0" xfId="0" applyFont="1" applyBorder="1" applyAlignment="1">
      <alignment horizontal="center" vertical="center"/>
    </xf>
    <xf numFmtId="0" fontId="60" fillId="2" borderId="37" xfId="0" applyFont="1" applyFill="1" applyBorder="1" applyAlignment="1">
      <alignment horizontal="center" vertical="center" textRotation="90"/>
    </xf>
    <xf numFmtId="0" fontId="68" fillId="4" borderId="37" xfId="0" applyFont="1" applyFill="1" applyBorder="1" applyAlignment="1">
      <alignment horizontal="center" vertical="center" textRotation="90"/>
    </xf>
    <xf numFmtId="0" fontId="69" fillId="0" borderId="28" xfId="0" applyFont="1" applyBorder="1" applyAlignment="1">
      <alignment horizontal="center" vertical="center"/>
    </xf>
    <xf numFmtId="0" fontId="70" fillId="0" borderId="39" xfId="0" applyFont="1" applyBorder="1" applyAlignment="1">
      <alignment horizontal="center" vertical="center"/>
    </xf>
    <xf numFmtId="0" fontId="70" fillId="0" borderId="40" xfId="0" applyFont="1" applyBorder="1" applyAlignment="1">
      <alignment horizontal="center" vertical="center"/>
    </xf>
    <xf numFmtId="0" fontId="70" fillId="0" borderId="41" xfId="0" applyFont="1" applyBorder="1" applyAlignment="1">
      <alignment horizontal="center" vertical="center"/>
    </xf>
    <xf numFmtId="0" fontId="70" fillId="0" borderId="0" xfId="0" applyFont="1" applyBorder="1" applyAlignment="1">
      <alignment horizontal="center" vertical="center"/>
    </xf>
    <xf numFmtId="0" fontId="0" fillId="0" borderId="0" xfId="0" applyFont="1"/>
    <xf numFmtId="0" fontId="0" fillId="0" borderId="46" xfId="0" applyFont="1" applyBorder="1"/>
    <xf numFmtId="0" fontId="70" fillId="0" borderId="47" xfId="0" applyFont="1" applyBorder="1" applyAlignment="1">
      <alignment horizontal="center" vertical="center"/>
    </xf>
    <xf numFmtId="0" fontId="0" fillId="0" borderId="19" xfId="0" applyFont="1" applyBorder="1"/>
    <xf numFmtId="0" fontId="70" fillId="0" borderId="19" xfId="0" applyFont="1" applyBorder="1" applyAlignment="1">
      <alignment horizontal="center" vertical="center"/>
    </xf>
    <xf numFmtId="0" fontId="68" fillId="4" borderId="67" xfId="0" applyFont="1" applyFill="1" applyBorder="1" applyAlignment="1">
      <alignment horizontal="center" vertical="center" textRotation="90"/>
    </xf>
    <xf numFmtId="0" fontId="0" fillId="2" borderId="33" xfId="0" applyFill="1" applyBorder="1"/>
    <xf numFmtId="0" fontId="0" fillId="2" borderId="2" xfId="0" applyFill="1" applyBorder="1"/>
    <xf numFmtId="0" fontId="0" fillId="2" borderId="5" xfId="0" applyFill="1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60" fillId="2" borderId="68" xfId="0" applyFont="1" applyFill="1" applyBorder="1" applyAlignment="1">
      <alignment horizontal="center" vertical="center" textRotation="90"/>
    </xf>
    <xf numFmtId="0" fontId="0" fillId="2" borderId="55" xfId="0" applyFill="1" applyBorder="1"/>
    <xf numFmtId="0" fontId="0" fillId="2" borderId="74" xfId="0" applyFill="1" applyBorder="1"/>
    <xf numFmtId="0" fontId="0" fillId="2" borderId="56" xfId="0" applyFill="1" applyBorder="1"/>
    <xf numFmtId="0" fontId="25" fillId="4" borderId="70" xfId="0" applyFont="1" applyFill="1" applyBorder="1" applyAlignment="1">
      <alignment horizontal="center"/>
    </xf>
    <xf numFmtId="0" fontId="25" fillId="4" borderId="71" xfId="0" applyFont="1" applyFill="1" applyBorder="1" applyAlignment="1">
      <alignment horizontal="center"/>
    </xf>
    <xf numFmtId="0" fontId="25" fillId="2" borderId="71" xfId="0" applyFont="1" applyFill="1" applyBorder="1" applyAlignment="1">
      <alignment horizontal="center"/>
    </xf>
    <xf numFmtId="0" fontId="25" fillId="2" borderId="73" xfId="0" applyFont="1" applyFill="1" applyBorder="1" applyAlignment="1">
      <alignment horizontal="center"/>
    </xf>
    <xf numFmtId="0" fontId="25" fillId="4" borderId="69" xfId="0" applyFont="1" applyFill="1" applyBorder="1" applyAlignment="1">
      <alignment horizontal="center"/>
    </xf>
    <xf numFmtId="0" fontId="28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8" fillId="0" borderId="45" xfId="0" applyFont="1" applyBorder="1" applyAlignment="1">
      <alignment horizontal="center" vertical="top"/>
    </xf>
    <xf numFmtId="0" fontId="0" fillId="2" borderId="48" xfId="0" applyFill="1" applyBorder="1"/>
    <xf numFmtId="0" fontId="0" fillId="0" borderId="0" xfId="0" applyAlignment="1">
      <alignment horizontal="center"/>
    </xf>
    <xf numFmtId="0" fontId="81" fillId="0" borderId="0" xfId="0" applyFont="1"/>
    <xf numFmtId="0" fontId="82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80" fillId="0" borderId="0" xfId="0" applyFont="1" applyAlignment="1">
      <alignment vertical="center" readingOrder="2"/>
    </xf>
    <xf numFmtId="0" fontId="79" fillId="0" borderId="0" xfId="0" applyFont="1" applyAlignment="1">
      <alignment horizontal="left" vertical="center" readingOrder="2"/>
    </xf>
    <xf numFmtId="0" fontId="88" fillId="0" borderId="6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166" fontId="18" fillId="0" borderId="26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3" fillId="4" borderId="14" xfId="0" applyFont="1" applyFill="1" applyBorder="1" applyAlignment="1">
      <alignment horizontal="left"/>
    </xf>
    <xf numFmtId="0" fontId="13" fillId="4" borderId="0" xfId="0" applyFont="1" applyFill="1" applyBorder="1" applyAlignment="1">
      <alignment horizontal="left"/>
    </xf>
    <xf numFmtId="0" fontId="11" fillId="2" borderId="19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top"/>
    </xf>
    <xf numFmtId="0" fontId="22" fillId="2" borderId="18" xfId="0" applyFont="1" applyFill="1" applyBorder="1" applyAlignment="1">
      <alignment horizontal="center"/>
    </xf>
    <xf numFmtId="0" fontId="22" fillId="2" borderId="20" xfId="0" applyFont="1" applyFill="1" applyBorder="1" applyAlignment="1">
      <alignment horizontal="center"/>
    </xf>
    <xf numFmtId="49" fontId="24" fillId="0" borderId="30" xfId="0" applyNumberFormat="1" applyFont="1" applyBorder="1" applyAlignment="1">
      <alignment horizontal="center" vertical="center"/>
    </xf>
    <xf numFmtId="0" fontId="24" fillId="0" borderId="31" xfId="0" applyNumberFormat="1" applyFont="1" applyBorder="1" applyAlignment="1">
      <alignment horizontal="center" vertical="center"/>
    </xf>
    <xf numFmtId="0" fontId="66" fillId="4" borderId="64" xfId="0" applyFont="1" applyFill="1" applyBorder="1" applyAlignment="1">
      <alignment horizontal="center" vertical="center" textRotation="90"/>
    </xf>
    <xf numFmtId="0" fontId="66" fillId="4" borderId="72" xfId="0" applyFont="1" applyFill="1" applyBorder="1" applyAlignment="1">
      <alignment horizontal="center" vertical="center" textRotation="90"/>
    </xf>
    <xf numFmtId="0" fontId="73" fillId="0" borderId="28" xfId="0" applyFont="1" applyBorder="1" applyAlignment="1">
      <alignment horizontal="left"/>
    </xf>
    <xf numFmtId="0" fontId="73" fillId="0" borderId="35" xfId="0" applyFont="1" applyBorder="1" applyAlignment="1">
      <alignment horizontal="left"/>
    </xf>
    <xf numFmtId="0" fontId="67" fillId="2" borderId="52" xfId="0" applyFont="1" applyFill="1" applyBorder="1" applyAlignment="1">
      <alignment horizontal="center" vertical="center"/>
    </xf>
    <xf numFmtId="0" fontId="67" fillId="2" borderId="53" xfId="0" applyFont="1" applyFill="1" applyBorder="1" applyAlignment="1">
      <alignment horizontal="center" vertical="center"/>
    </xf>
    <xf numFmtId="0" fontId="67" fillId="2" borderId="54" xfId="0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center" vertical="top"/>
    </xf>
    <xf numFmtId="0" fontId="20" fillId="2" borderId="34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1" fillId="2" borderId="32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71" fillId="2" borderId="30" xfId="0" applyFont="1" applyFill="1" applyBorder="1" applyAlignment="1">
      <alignment horizontal="center"/>
    </xf>
    <xf numFmtId="0" fontId="71" fillId="2" borderId="31" xfId="0" applyFont="1" applyFill="1" applyBorder="1" applyAlignment="1">
      <alignment horizontal="center"/>
    </xf>
    <xf numFmtId="0" fontId="75" fillId="0" borderId="30" xfId="0" applyFont="1" applyBorder="1" applyAlignment="1">
      <alignment horizontal="center" vertical="center"/>
    </xf>
    <xf numFmtId="0" fontId="75" fillId="0" borderId="36" xfId="0" applyFont="1" applyBorder="1" applyAlignment="1">
      <alignment horizontal="center" vertical="center"/>
    </xf>
    <xf numFmtId="0" fontId="26" fillId="3" borderId="42" xfId="0" applyFont="1" applyFill="1" applyBorder="1" applyAlignment="1">
      <alignment horizontal="center" vertical="top"/>
    </xf>
    <xf numFmtId="0" fontId="26" fillId="3" borderId="43" xfId="0" applyFont="1" applyFill="1" applyBorder="1" applyAlignment="1">
      <alignment horizontal="center" vertical="top"/>
    </xf>
    <xf numFmtId="0" fontId="26" fillId="3" borderId="44" xfId="0" applyFont="1" applyFill="1" applyBorder="1" applyAlignment="1">
      <alignment horizontal="center" vertical="top"/>
    </xf>
    <xf numFmtId="0" fontId="74" fillId="0" borderId="35" xfId="0" applyFont="1" applyBorder="1" applyAlignment="1">
      <alignment horizontal="center" vertical="center"/>
    </xf>
    <xf numFmtId="0" fontId="74" fillId="0" borderId="29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/>
    </xf>
    <xf numFmtId="0" fontId="19" fillId="0" borderId="29" xfId="0" applyFont="1" applyBorder="1" applyAlignment="1">
      <alignment horizontal="center"/>
    </xf>
    <xf numFmtId="0" fontId="19" fillId="2" borderId="30" xfId="0" applyFont="1" applyFill="1" applyBorder="1" applyAlignment="1">
      <alignment horizontal="center"/>
    </xf>
    <xf numFmtId="0" fontId="19" fillId="2" borderId="31" xfId="0" applyFont="1" applyFill="1" applyBorder="1" applyAlignment="1">
      <alignment horizontal="center"/>
    </xf>
    <xf numFmtId="0" fontId="76" fillId="0" borderId="28" xfId="0" applyFont="1" applyBorder="1" applyAlignment="1">
      <alignment horizontal="center" vertical="center"/>
    </xf>
    <xf numFmtId="0" fontId="76" fillId="0" borderId="35" xfId="0" applyFont="1" applyBorder="1" applyAlignment="1">
      <alignment horizontal="center" vertical="center"/>
    </xf>
    <xf numFmtId="0" fontId="76" fillId="0" borderId="29" xfId="0" applyFont="1" applyBorder="1" applyAlignment="1">
      <alignment horizontal="center" vertical="center"/>
    </xf>
    <xf numFmtId="0" fontId="77" fillId="0" borderId="28" xfId="0" applyFont="1" applyBorder="1" applyAlignment="1">
      <alignment horizontal="center" readingOrder="2"/>
    </xf>
    <xf numFmtId="0" fontId="77" fillId="0" borderId="35" xfId="0" applyFont="1" applyBorder="1" applyAlignment="1">
      <alignment horizontal="center" readingOrder="2"/>
    </xf>
    <xf numFmtId="0" fontId="77" fillId="0" borderId="29" xfId="0" applyFont="1" applyBorder="1" applyAlignment="1">
      <alignment horizontal="center" readingOrder="2"/>
    </xf>
    <xf numFmtId="0" fontId="73" fillId="0" borderId="35" xfId="0" applyFont="1" applyBorder="1" applyAlignment="1">
      <alignment horizontal="center"/>
    </xf>
    <xf numFmtId="0" fontId="24" fillId="0" borderId="31" xfId="0" applyFont="1" applyBorder="1" applyAlignment="1">
      <alignment horizontal="center" vertical="center"/>
    </xf>
    <xf numFmtId="0" fontId="65" fillId="3" borderId="0" xfId="0" applyFont="1" applyFill="1" applyBorder="1" applyAlignment="1">
      <alignment horizontal="center" vertical="top"/>
    </xf>
    <xf numFmtId="0" fontId="72" fillId="2" borderId="32" xfId="0" applyFont="1" applyFill="1" applyBorder="1" applyAlignment="1">
      <alignment horizontal="center" vertical="center"/>
    </xf>
    <xf numFmtId="0" fontId="72" fillId="2" borderId="1" xfId="0" applyFont="1" applyFill="1" applyBorder="1" applyAlignment="1">
      <alignment horizontal="center" vertical="center"/>
    </xf>
    <xf numFmtId="0" fontId="72" fillId="2" borderId="4" xfId="0" applyFont="1" applyFill="1" applyBorder="1" applyAlignment="1">
      <alignment horizontal="center" vertical="center"/>
    </xf>
    <xf numFmtId="0" fontId="72" fillId="2" borderId="34" xfId="0" applyFont="1" applyFill="1" applyBorder="1" applyAlignment="1">
      <alignment horizontal="center" vertical="center"/>
    </xf>
    <xf numFmtId="0" fontId="72" fillId="2" borderId="3" xfId="0" applyFont="1" applyFill="1" applyBorder="1" applyAlignment="1">
      <alignment horizontal="center" vertical="center"/>
    </xf>
    <xf numFmtId="0" fontId="72" fillId="2" borderId="6" xfId="0" applyFont="1" applyFill="1" applyBorder="1" applyAlignment="1">
      <alignment horizontal="center" vertical="center"/>
    </xf>
    <xf numFmtId="0" fontId="71" fillId="0" borderId="28" xfId="0" applyFont="1" applyBorder="1" applyAlignment="1">
      <alignment horizontal="center"/>
    </xf>
    <xf numFmtId="0" fontId="71" fillId="0" borderId="29" xfId="0" applyFont="1" applyBorder="1" applyAlignment="1">
      <alignment horizontal="center"/>
    </xf>
    <xf numFmtId="0" fontId="0" fillId="0" borderId="0" xfId="0" applyBorder="1" applyAlignment="1">
      <alignment horizontal="center" vertical="center" readingOrder="2"/>
    </xf>
    <xf numFmtId="0" fontId="44" fillId="0" borderId="0" xfId="0" applyFont="1" applyAlignment="1">
      <alignment horizontal="center" readingOrder="2"/>
    </xf>
    <xf numFmtId="0" fontId="50" fillId="0" borderId="52" xfId="0" applyFont="1" applyBorder="1" applyAlignment="1">
      <alignment horizontal="center" vertical="center" readingOrder="2"/>
    </xf>
    <xf numFmtId="0" fontId="50" fillId="0" borderId="53" xfId="0" applyFont="1" applyBorder="1" applyAlignment="1">
      <alignment horizontal="center" vertical="center" readingOrder="2"/>
    </xf>
    <xf numFmtId="0" fontId="50" fillId="0" borderId="54" xfId="0" applyFont="1" applyBorder="1" applyAlignment="1">
      <alignment horizontal="center" vertical="center" readingOrder="2"/>
    </xf>
    <xf numFmtId="0" fontId="44" fillId="3" borderId="0" xfId="0" applyFont="1" applyFill="1" applyAlignment="1">
      <alignment horizontal="center" readingOrder="2"/>
    </xf>
    <xf numFmtId="0" fontId="51" fillId="0" borderId="52" xfId="0" applyFont="1" applyBorder="1" applyAlignment="1">
      <alignment horizontal="center" vertical="center" readingOrder="2"/>
    </xf>
    <xf numFmtId="0" fontId="51" fillId="0" borderId="53" xfId="0" applyFont="1" applyBorder="1" applyAlignment="1">
      <alignment horizontal="center" vertical="center" readingOrder="2"/>
    </xf>
    <xf numFmtId="0" fontId="51" fillId="0" borderId="54" xfId="0" applyFont="1" applyBorder="1" applyAlignment="1">
      <alignment horizontal="center" vertical="center" readingOrder="2"/>
    </xf>
    <xf numFmtId="0" fontId="43" fillId="0" borderId="0" xfId="0" applyFont="1" applyBorder="1" applyAlignment="1">
      <alignment horizontal="center" vertical="top" readingOrder="2"/>
    </xf>
    <xf numFmtId="0" fontId="42" fillId="2" borderId="0" xfId="0" applyFont="1" applyFill="1" applyBorder="1" applyAlignment="1">
      <alignment horizontal="center" vertical="center"/>
    </xf>
    <xf numFmtId="0" fontId="43" fillId="0" borderId="0" xfId="0" applyFont="1" applyBorder="1" applyAlignment="1">
      <alignment horizontal="center" vertical="top"/>
    </xf>
    <xf numFmtId="0" fontId="39" fillId="0" borderId="57" xfId="0" applyFont="1" applyFill="1" applyBorder="1" applyAlignment="1">
      <alignment horizontal="center"/>
    </xf>
    <xf numFmtId="0" fontId="39" fillId="0" borderId="58" xfId="0" applyFont="1" applyFill="1" applyBorder="1" applyAlignment="1">
      <alignment horizontal="center"/>
    </xf>
    <xf numFmtId="0" fontId="41" fillId="2" borderId="0" xfId="0" applyFont="1" applyFill="1" applyBorder="1" applyAlignment="1">
      <alignment horizontal="center" vertical="top"/>
    </xf>
    <xf numFmtId="0" fontId="53" fillId="0" borderId="0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61" fillId="0" borderId="58" xfId="0" applyFont="1" applyFill="1" applyBorder="1" applyAlignment="1">
      <alignment horizontal="center"/>
    </xf>
    <xf numFmtId="0" fontId="61" fillId="0" borderId="59" xfId="0" applyFont="1" applyFill="1" applyBorder="1" applyAlignment="1">
      <alignment horizontal="center"/>
    </xf>
    <xf numFmtId="0" fontId="36" fillId="3" borderId="32" xfId="0" applyFont="1" applyFill="1" applyBorder="1" applyAlignment="1">
      <alignment horizontal="center" vertical="center"/>
    </xf>
    <xf numFmtId="0" fontId="36" fillId="3" borderId="33" xfId="0" applyFont="1" applyFill="1" applyBorder="1" applyAlignment="1">
      <alignment horizontal="center" vertical="center"/>
    </xf>
    <xf numFmtId="0" fontId="36" fillId="3" borderId="55" xfId="0" applyFont="1" applyFill="1" applyBorder="1" applyAlignment="1">
      <alignment horizontal="center" vertical="center"/>
    </xf>
    <xf numFmtId="0" fontId="36" fillId="3" borderId="29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center"/>
    </xf>
    <xf numFmtId="0" fontId="37" fillId="0" borderId="1" xfId="0" applyFont="1" applyFill="1" applyBorder="1" applyAlignment="1">
      <alignment horizontal="center"/>
    </xf>
    <xf numFmtId="0" fontId="37" fillId="0" borderId="2" xfId="0" applyFont="1" applyFill="1" applyBorder="1" applyAlignment="1">
      <alignment horizontal="center"/>
    </xf>
    <xf numFmtId="49" fontId="25" fillId="0" borderId="0" xfId="0" applyNumberFormat="1" applyFont="1" applyBorder="1" applyAlignment="1">
      <alignment horizontal="center"/>
    </xf>
    <xf numFmtId="0" fontId="34" fillId="0" borderId="18" xfId="0" applyFont="1" applyBorder="1" applyAlignment="1">
      <alignment horizontal="center" vertical="center"/>
    </xf>
    <xf numFmtId="0" fontId="34" fillId="0" borderId="19" xfId="0" applyFont="1" applyBorder="1" applyAlignment="1">
      <alignment horizontal="center" vertical="center"/>
    </xf>
    <xf numFmtId="0" fontId="34" fillId="0" borderId="20" xfId="0" applyFont="1" applyBorder="1" applyAlignment="1">
      <alignment horizontal="center" vertical="center"/>
    </xf>
    <xf numFmtId="0" fontId="59" fillId="0" borderId="0" xfId="0" applyFont="1" applyBorder="1" applyAlignment="1">
      <alignment horizontal="center" vertical="center"/>
    </xf>
    <xf numFmtId="0" fontId="60" fillId="0" borderId="0" xfId="0" applyFont="1" applyBorder="1" applyAlignment="1">
      <alignment horizontal="center" vertical="center"/>
    </xf>
    <xf numFmtId="0" fontId="46" fillId="0" borderId="22" xfId="0" applyFont="1" applyBorder="1" applyAlignment="1">
      <alignment horizontal="right"/>
    </xf>
    <xf numFmtId="0" fontId="46" fillId="0" borderId="23" xfId="0" applyFont="1" applyBorder="1" applyAlignment="1">
      <alignment horizontal="right"/>
    </xf>
    <xf numFmtId="0" fontId="46" fillId="0" borderId="24" xfId="0" applyFont="1" applyBorder="1" applyAlignment="1">
      <alignment horizontal="right"/>
    </xf>
    <xf numFmtId="0" fontId="23" fillId="3" borderId="50" xfId="0" applyFont="1" applyFill="1" applyBorder="1" applyAlignment="1">
      <alignment horizontal="right" vertical="center" readingOrder="2"/>
    </xf>
    <xf numFmtId="0" fontId="64" fillId="0" borderId="0" xfId="0" applyFont="1" applyAlignment="1">
      <alignment horizontal="center" vertical="center" readingOrder="2"/>
    </xf>
    <xf numFmtId="0" fontId="45" fillId="0" borderId="61" xfId="0" applyFont="1" applyBorder="1" applyAlignment="1">
      <alignment horizontal="right" vertical="center" readingOrder="2"/>
    </xf>
    <xf numFmtId="0" fontId="45" fillId="0" borderId="62" xfId="0" applyFont="1" applyBorder="1" applyAlignment="1">
      <alignment horizontal="right" vertical="center" readingOrder="2"/>
    </xf>
    <xf numFmtId="167" fontId="29" fillId="0" borderId="56" xfId="0" applyNumberFormat="1" applyFont="1" applyBorder="1" applyAlignment="1">
      <alignment horizontal="center" vertical="center" readingOrder="2"/>
    </xf>
    <xf numFmtId="167" fontId="29" fillId="0" borderId="31" xfId="0" applyNumberFormat="1" applyFont="1" applyBorder="1" applyAlignment="1">
      <alignment horizontal="center" vertical="center" readingOrder="2"/>
    </xf>
    <xf numFmtId="0" fontId="55" fillId="0" borderId="0" xfId="0" applyFont="1" applyBorder="1" applyAlignment="1">
      <alignment horizontal="right" vertical="center"/>
    </xf>
    <xf numFmtId="0" fontId="33" fillId="2" borderId="30" xfId="0" applyFont="1" applyFill="1" applyBorder="1" applyAlignment="1">
      <alignment horizontal="center" vertical="center"/>
    </xf>
    <xf numFmtId="0" fontId="33" fillId="2" borderId="36" xfId="0" applyFont="1" applyFill="1" applyBorder="1" applyAlignment="1">
      <alignment horizontal="center" vertical="center"/>
    </xf>
    <xf numFmtId="0" fontId="33" fillId="2" borderId="31" xfId="0" applyFont="1" applyFill="1" applyBorder="1" applyAlignment="1">
      <alignment horizontal="center" vertical="center"/>
    </xf>
    <xf numFmtId="0" fontId="87" fillId="2" borderId="52" xfId="0" applyFont="1" applyFill="1" applyBorder="1" applyAlignment="1">
      <alignment horizontal="center" vertical="center"/>
    </xf>
    <xf numFmtId="0" fontId="87" fillId="2" borderId="53" xfId="0" applyFont="1" applyFill="1" applyBorder="1" applyAlignment="1">
      <alignment horizontal="center" vertical="center"/>
    </xf>
    <xf numFmtId="0" fontId="87" fillId="2" borderId="54" xfId="0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46" fillId="0" borderId="18" xfId="0" applyFont="1" applyBorder="1" applyAlignment="1">
      <alignment horizontal="right" vertical="center" readingOrder="2"/>
    </xf>
    <xf numFmtId="0" fontId="46" fillId="0" borderId="19" xfId="0" applyFont="1" applyBorder="1" applyAlignment="1">
      <alignment horizontal="right" vertical="center" readingOrder="2"/>
    </xf>
    <xf numFmtId="0" fontId="46" fillId="0" borderId="14" xfId="0" applyFont="1" applyBorder="1" applyAlignment="1">
      <alignment horizontal="right" vertical="center"/>
    </xf>
    <xf numFmtId="0" fontId="46" fillId="0" borderId="0" xfId="0" applyFont="1" applyBorder="1" applyAlignment="1">
      <alignment horizontal="right" vertical="center"/>
    </xf>
    <xf numFmtId="0" fontId="46" fillId="0" borderId="21" xfId="0" applyFont="1" applyBorder="1" applyAlignment="1">
      <alignment horizontal="right" vertical="center"/>
    </xf>
    <xf numFmtId="0" fontId="23" fillId="2" borderId="4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3" fillId="4" borderId="32" xfId="0" applyFont="1" applyFill="1" applyBorder="1" applyAlignment="1">
      <alignment horizontal="center" vertical="center"/>
    </xf>
    <xf numFmtId="0" fontId="23" fillId="4" borderId="33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right" vertical="top"/>
    </xf>
    <xf numFmtId="0" fontId="58" fillId="3" borderId="0" xfId="0" applyFont="1" applyFill="1" applyBorder="1" applyAlignment="1">
      <alignment horizontal="center" vertical="center"/>
    </xf>
    <xf numFmtId="0" fontId="52" fillId="3" borderId="0" xfId="0" applyFont="1" applyFill="1" applyBorder="1" applyAlignment="1">
      <alignment horizontal="center" vertical="center"/>
    </xf>
    <xf numFmtId="0" fontId="34" fillId="0" borderId="22" xfId="0" applyFont="1" applyBorder="1" applyAlignment="1">
      <alignment horizontal="center" vertical="center" readingOrder="2"/>
    </xf>
    <xf numFmtId="0" fontId="34" fillId="0" borderId="23" xfId="0" applyFont="1" applyBorder="1" applyAlignment="1">
      <alignment horizontal="center" vertical="center" readingOrder="2"/>
    </xf>
    <xf numFmtId="0" fontId="34" fillId="0" borderId="24" xfId="0" applyFont="1" applyBorder="1" applyAlignment="1">
      <alignment horizontal="center" vertical="center" readingOrder="2"/>
    </xf>
    <xf numFmtId="0" fontId="85" fillId="0" borderId="0" xfId="0" applyFont="1" applyAlignment="1">
      <alignment horizontal="center" vertical="center" wrapText="1" readingOrder="2"/>
    </xf>
    <xf numFmtId="0" fontId="86" fillId="0" borderId="14" xfId="0" applyFont="1" applyBorder="1" applyAlignment="1">
      <alignment horizontal="center" vertical="center" readingOrder="2"/>
    </xf>
    <xf numFmtId="0" fontId="86" fillId="0" borderId="0" xfId="0" applyFont="1" applyBorder="1" applyAlignment="1">
      <alignment horizontal="center" vertical="center" readingOrder="2"/>
    </xf>
    <xf numFmtId="0" fontId="86" fillId="0" borderId="21" xfId="0" applyFont="1" applyBorder="1" applyAlignment="1">
      <alignment horizontal="center" vertical="center" readingOrder="2"/>
    </xf>
    <xf numFmtId="0" fontId="84" fillId="2" borderId="18" xfId="0" applyFont="1" applyFill="1" applyBorder="1" applyAlignment="1">
      <alignment horizontal="center" wrapText="1" readingOrder="2"/>
    </xf>
    <xf numFmtId="0" fontId="84" fillId="2" borderId="19" xfId="0" applyFont="1" applyFill="1" applyBorder="1" applyAlignment="1">
      <alignment horizontal="center" wrapText="1" readingOrder="2"/>
    </xf>
    <xf numFmtId="0" fontId="84" fillId="2" borderId="20" xfId="0" applyFont="1" applyFill="1" applyBorder="1" applyAlignment="1">
      <alignment horizontal="center" wrapText="1" readingOrder="2"/>
    </xf>
    <xf numFmtId="0" fontId="84" fillId="2" borderId="22" xfId="0" applyFont="1" applyFill="1" applyBorder="1" applyAlignment="1">
      <alignment horizontal="center" wrapText="1" readingOrder="2"/>
    </xf>
    <xf numFmtId="0" fontId="84" fillId="2" borderId="23" xfId="0" applyFont="1" applyFill="1" applyBorder="1" applyAlignment="1">
      <alignment horizontal="center" wrapText="1" readingOrder="2"/>
    </xf>
    <xf numFmtId="0" fontId="84" fillId="2" borderId="24" xfId="0" applyFont="1" applyFill="1" applyBorder="1" applyAlignment="1">
      <alignment horizontal="center" wrapText="1" readingOrder="2"/>
    </xf>
    <xf numFmtId="0" fontId="8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83" fillId="0" borderId="0" xfId="0" applyFont="1" applyAlignment="1">
      <alignment horizontal="center" vertical="center"/>
    </xf>
    <xf numFmtId="0" fontId="78" fillId="0" borderId="0" xfId="0" applyFont="1" applyAlignment="1">
      <alignment horizontal="center" vertical="center"/>
    </xf>
    <xf numFmtId="49" fontId="25" fillId="0" borderId="0" xfId="0" quotePrefix="1" applyNumberFormat="1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79176FB0-B7F2-11CE-97EF-00AA006D2776}" ax:persistence="persistStreamInit" r:id="rId1"/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3</xdr:row>
      <xdr:rowOff>114301</xdr:rowOff>
    </xdr:from>
    <xdr:to>
      <xdr:col>8</xdr:col>
      <xdr:colOff>361950</xdr:colOff>
      <xdr:row>5</xdr:row>
      <xdr:rowOff>72151</xdr:rowOff>
    </xdr:to>
    <xdr:sp macro="" textlink="">
      <xdr:nvSpPr>
        <xdr:cNvPr id="2" name="Rounded Rectangle 1"/>
        <xdr:cNvSpPr/>
      </xdr:nvSpPr>
      <xdr:spPr>
        <a:xfrm>
          <a:off x="11229746400" y="990601"/>
          <a:ext cx="6572250" cy="3960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EG" sz="1800">
              <a:latin typeface="Gaza" pitchFamily="34" charset="-78"/>
              <a:ea typeface="GE Jarida Heavy" pitchFamily="18" charset="-78"/>
              <a:cs typeface="Gaza" pitchFamily="34" charset="-78"/>
            </a:rPr>
            <a:t>مدرسة طه حسين الابتدائية ( العام الدراسى 2024 / 2025 م )</a:t>
          </a:r>
          <a:endParaRPr lang="en-US" sz="1800">
            <a:latin typeface="Gaza" pitchFamily="34" charset="-78"/>
            <a:ea typeface="GE Jarida Heavy" pitchFamily="18" charset="-78"/>
            <a:cs typeface="Gaza" pitchFamily="34" charset="-78"/>
          </a:endParaRPr>
        </a:p>
      </xdr:txBody>
    </xdr:sp>
    <xdr:clientData/>
  </xdr:twoCellAnchor>
  <xdr:twoCellAnchor>
    <xdr:from>
      <xdr:col>7</xdr:col>
      <xdr:colOff>276226</xdr:colOff>
      <xdr:row>2</xdr:row>
      <xdr:rowOff>28576</xdr:rowOff>
    </xdr:from>
    <xdr:to>
      <xdr:col>7</xdr:col>
      <xdr:colOff>1876425</xdr:colOff>
      <xdr:row>2</xdr:row>
      <xdr:rowOff>238125</xdr:rowOff>
    </xdr:to>
    <xdr:sp macro="" textlink="">
      <xdr:nvSpPr>
        <xdr:cNvPr id="3" name="Double Bracket 2"/>
        <xdr:cNvSpPr/>
      </xdr:nvSpPr>
      <xdr:spPr>
        <a:xfrm>
          <a:off x="9983019150" y="304801"/>
          <a:ext cx="1600199" cy="209549"/>
        </a:xfrm>
        <a:prstGeom prst="bracketPair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379576</xdr:colOff>
      <xdr:row>37</xdr:row>
      <xdr:rowOff>238125</xdr:rowOff>
    </xdr:from>
    <xdr:to>
      <xdr:col>11</xdr:col>
      <xdr:colOff>238126</xdr:colOff>
      <xdr:row>41</xdr:row>
      <xdr:rowOff>172875</xdr:rowOff>
    </xdr:to>
    <xdr:sp macro="" textlink="">
      <xdr:nvSpPr>
        <xdr:cNvPr id="3" name="Oval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11226984149" y="8391525"/>
          <a:ext cx="792000" cy="792000"/>
        </a:xfrm>
        <a:prstGeom prst="ellipse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3826</xdr:colOff>
      <xdr:row>2</xdr:row>
      <xdr:rowOff>38100</xdr:rowOff>
    </xdr:from>
    <xdr:to>
      <xdr:col>13</xdr:col>
      <xdr:colOff>1</xdr:colOff>
      <xdr:row>2</xdr:row>
      <xdr:rowOff>38100</xdr:rowOff>
    </xdr:to>
    <xdr:cxnSp macro="">
      <xdr:nvCxnSpPr>
        <xdr:cNvPr id="4" name="Straight Connector 3"/>
        <xdr:cNvCxnSpPr/>
      </xdr:nvCxnSpPr>
      <xdr:spPr>
        <a:xfrm>
          <a:off x="11226669824" y="409575"/>
          <a:ext cx="7740000" cy="0"/>
        </a:xfrm>
        <a:prstGeom prst="line">
          <a:avLst/>
        </a:prstGeom>
        <a:ln w="57150" cmpd="tri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3826</xdr:colOff>
      <xdr:row>48</xdr:row>
      <xdr:rowOff>428625</xdr:rowOff>
    </xdr:from>
    <xdr:to>
      <xdr:col>13</xdr:col>
      <xdr:colOff>1</xdr:colOff>
      <xdr:row>48</xdr:row>
      <xdr:rowOff>428625</xdr:rowOff>
    </xdr:to>
    <xdr:cxnSp macro="">
      <xdr:nvCxnSpPr>
        <xdr:cNvPr id="5" name="Straight Connector 4"/>
        <xdr:cNvCxnSpPr/>
      </xdr:nvCxnSpPr>
      <xdr:spPr>
        <a:xfrm>
          <a:off x="11226669824" y="10991850"/>
          <a:ext cx="7740000" cy="0"/>
        </a:xfrm>
        <a:prstGeom prst="line">
          <a:avLst/>
        </a:prstGeom>
        <a:ln w="57150" cmpd="tri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95250</xdr:colOff>
      <xdr:row>2</xdr:row>
      <xdr:rowOff>47625</xdr:rowOff>
    </xdr:from>
    <xdr:to>
      <xdr:col>12</xdr:col>
      <xdr:colOff>95250</xdr:colOff>
      <xdr:row>48</xdr:row>
      <xdr:rowOff>453600</xdr:rowOff>
    </xdr:to>
    <xdr:cxnSp macro="">
      <xdr:nvCxnSpPr>
        <xdr:cNvPr id="9" name="Straight Connector 8"/>
        <xdr:cNvCxnSpPr/>
      </xdr:nvCxnSpPr>
      <xdr:spPr>
        <a:xfrm>
          <a:off x="11226698400" y="419100"/>
          <a:ext cx="0" cy="10512000"/>
        </a:xfrm>
        <a:prstGeom prst="line">
          <a:avLst/>
        </a:prstGeom>
        <a:ln w="57150" cmpd="tri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2</xdr:row>
      <xdr:rowOff>38100</xdr:rowOff>
    </xdr:from>
    <xdr:to>
      <xdr:col>1</xdr:col>
      <xdr:colOff>38100</xdr:colOff>
      <xdr:row>48</xdr:row>
      <xdr:rowOff>444075</xdr:rowOff>
    </xdr:to>
    <xdr:cxnSp macro="">
      <xdr:nvCxnSpPr>
        <xdr:cNvPr id="11" name="Straight Connector 10"/>
        <xdr:cNvCxnSpPr/>
      </xdr:nvCxnSpPr>
      <xdr:spPr>
        <a:xfrm>
          <a:off x="11234375550" y="409575"/>
          <a:ext cx="0" cy="10512000"/>
        </a:xfrm>
        <a:prstGeom prst="line">
          <a:avLst/>
        </a:prstGeom>
        <a:ln w="57150" cmpd="tri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10</xdr:row>
          <xdr:rowOff>171450</xdr:rowOff>
        </xdr:from>
        <xdr:to>
          <xdr:col>15</xdr:col>
          <xdr:colOff>257175</xdr:colOff>
          <xdr:row>15</xdr:row>
          <xdr:rowOff>238125</xdr:rowOff>
        </xdr:to>
        <xdr:sp macro="" textlink="">
          <xdr:nvSpPr>
            <xdr:cNvPr id="2052" name="SpinButton1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295275</xdr:colOff>
          <xdr:row>4</xdr:row>
          <xdr:rowOff>200025</xdr:rowOff>
        </xdr:from>
        <xdr:to>
          <xdr:col>17</xdr:col>
          <xdr:colOff>428625</xdr:colOff>
          <xdr:row>6</xdr:row>
          <xdr:rowOff>114300</xdr:rowOff>
        </xdr:to>
        <xdr:sp macro="" textlink="">
          <xdr:nvSpPr>
            <xdr:cNvPr id="2054" name="CommandButton1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1726</xdr:colOff>
      <xdr:row>1</xdr:row>
      <xdr:rowOff>38100</xdr:rowOff>
    </xdr:from>
    <xdr:to>
      <xdr:col>13</xdr:col>
      <xdr:colOff>76201</xdr:colOff>
      <xdr:row>1</xdr:row>
      <xdr:rowOff>38100</xdr:rowOff>
    </xdr:to>
    <xdr:cxnSp macro="">
      <xdr:nvCxnSpPr>
        <xdr:cNvPr id="3" name="Straight Connector 2"/>
        <xdr:cNvCxnSpPr/>
      </xdr:nvCxnSpPr>
      <xdr:spPr>
        <a:xfrm>
          <a:off x="11226555524" y="228600"/>
          <a:ext cx="7704000" cy="0"/>
        </a:xfrm>
        <a:prstGeom prst="line">
          <a:avLst/>
        </a:prstGeom>
        <a:ln w="50800" cmpd="thickThin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20776</xdr:colOff>
      <xdr:row>29</xdr:row>
      <xdr:rowOff>38100</xdr:rowOff>
    </xdr:from>
    <xdr:to>
      <xdr:col>14</xdr:col>
      <xdr:colOff>9526</xdr:colOff>
      <xdr:row>29</xdr:row>
      <xdr:rowOff>38100</xdr:rowOff>
    </xdr:to>
    <xdr:cxnSp macro="">
      <xdr:nvCxnSpPr>
        <xdr:cNvPr id="4" name="Straight Connector 3"/>
        <xdr:cNvCxnSpPr/>
      </xdr:nvCxnSpPr>
      <xdr:spPr>
        <a:xfrm>
          <a:off x="11226536474" y="10191750"/>
          <a:ext cx="7704000" cy="0"/>
        </a:xfrm>
        <a:prstGeom prst="line">
          <a:avLst/>
        </a:prstGeom>
        <a:ln w="50800" cmpd="thickThin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57150</xdr:colOff>
      <xdr:row>1</xdr:row>
      <xdr:rowOff>19050</xdr:rowOff>
    </xdr:from>
    <xdr:to>
      <xdr:col>13</xdr:col>
      <xdr:colOff>57150</xdr:colOff>
      <xdr:row>29</xdr:row>
      <xdr:rowOff>27900</xdr:rowOff>
    </xdr:to>
    <xdr:cxnSp macro="">
      <xdr:nvCxnSpPr>
        <xdr:cNvPr id="6" name="Straight Connector 5"/>
        <xdr:cNvCxnSpPr/>
      </xdr:nvCxnSpPr>
      <xdr:spPr>
        <a:xfrm>
          <a:off x="11226574575" y="209550"/>
          <a:ext cx="0" cy="9972000"/>
        </a:xfrm>
        <a:prstGeom prst="line">
          <a:avLst/>
        </a:prstGeom>
        <a:ln w="50800" cmpd="thickThin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1</xdr:row>
      <xdr:rowOff>38100</xdr:rowOff>
    </xdr:from>
    <xdr:to>
      <xdr:col>1</xdr:col>
      <xdr:colOff>38100</xdr:colOff>
      <xdr:row>29</xdr:row>
      <xdr:rowOff>46950</xdr:rowOff>
    </xdr:to>
    <xdr:cxnSp macro="">
      <xdr:nvCxnSpPr>
        <xdr:cNvPr id="7" name="Straight Connector 6"/>
        <xdr:cNvCxnSpPr/>
      </xdr:nvCxnSpPr>
      <xdr:spPr>
        <a:xfrm>
          <a:off x="11234223150" y="228600"/>
          <a:ext cx="0" cy="9972000"/>
        </a:xfrm>
        <a:prstGeom prst="line">
          <a:avLst/>
        </a:prstGeom>
        <a:ln w="50800" cmpd="thickThin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657226</xdr:colOff>
      <xdr:row>22</xdr:row>
      <xdr:rowOff>104775</xdr:rowOff>
    </xdr:from>
    <xdr:to>
      <xdr:col>6</xdr:col>
      <xdr:colOff>628651</xdr:colOff>
      <xdr:row>26</xdr:row>
      <xdr:rowOff>38100</xdr:rowOff>
    </xdr:to>
    <xdr:sp macro="" textlink="">
      <xdr:nvSpPr>
        <xdr:cNvPr id="5" name="Cloud Callout 4"/>
        <xdr:cNvSpPr/>
      </xdr:nvSpPr>
      <xdr:spPr>
        <a:xfrm>
          <a:off x="11230803674" y="8067675"/>
          <a:ext cx="2028825" cy="1038225"/>
        </a:xfrm>
        <a:prstGeom prst="cloudCallout">
          <a:avLst>
            <a:gd name="adj1" fmla="val -58392"/>
            <a:gd name="adj2" fmla="val 46904"/>
          </a:avLst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 editAs="oneCell">
    <xdr:from>
      <xdr:col>2</xdr:col>
      <xdr:colOff>666750</xdr:colOff>
      <xdr:row>12</xdr:row>
      <xdr:rowOff>57151</xdr:rowOff>
    </xdr:from>
    <xdr:to>
      <xdr:col>12</xdr:col>
      <xdr:colOff>0</xdr:colOff>
      <xdr:row>16</xdr:row>
      <xdr:rowOff>457201</xdr:rowOff>
    </xdr:to>
    <xdr:pic>
      <xdr:nvPicPr>
        <xdr:cNvPr id="9" name="Picture 8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68" r="3963"/>
        <a:stretch/>
      </xdr:blipFill>
      <xdr:spPr>
        <a:xfrm>
          <a:off x="11227317525" y="4295776"/>
          <a:ext cx="6191250" cy="17526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87;&#1580;&#1604;&#1575;&#1578;%202022\&#1602;&#1608;&#1575;&#1574;&#1605;-&#1601;&#1589;&#1608;&#1604;-&#1579;&#1575;&#1606;&#1610;&#1577;-2021-20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ny/Downloads/&#1576;&#1610;&#1575;&#1606;%20&#1606;&#1575;&#1580;&#1581;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3"/>
      <sheetName val="Sheet5"/>
      <sheetName val="Sheet6"/>
      <sheetName val="Sheet7"/>
      <sheetName val="Sheet8"/>
      <sheetName val="Sheet9"/>
      <sheetName val="Sheet10"/>
      <sheetName val="Bank"/>
      <sheetName val="Branch"/>
      <sheetName val="Temp"/>
      <sheetName val="استخراج النوع من الرقم القومى"/>
      <sheetName val="data"/>
      <sheetName val="pr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I3" t="str">
            <v/>
          </cell>
        </row>
        <row r="4">
          <cell r="I4">
            <v>1</v>
          </cell>
        </row>
        <row r="5">
          <cell r="I5" t="str">
            <v/>
          </cell>
        </row>
        <row r="6">
          <cell r="I6">
            <v>2</v>
          </cell>
        </row>
        <row r="7">
          <cell r="I7" t="str">
            <v/>
          </cell>
        </row>
        <row r="8">
          <cell r="I8">
            <v>3</v>
          </cell>
        </row>
        <row r="9">
          <cell r="I9" t="str">
            <v/>
          </cell>
        </row>
        <row r="10">
          <cell r="I10">
            <v>4</v>
          </cell>
        </row>
        <row r="11">
          <cell r="I11" t="str">
            <v/>
          </cell>
        </row>
        <row r="12">
          <cell r="I12">
            <v>5</v>
          </cell>
        </row>
        <row r="13">
          <cell r="I13" t="str">
            <v/>
          </cell>
        </row>
        <row r="14">
          <cell r="I14" t="str">
            <v/>
          </cell>
        </row>
        <row r="15">
          <cell r="I15" t="str">
            <v/>
          </cell>
        </row>
        <row r="16">
          <cell r="I16">
            <v>6</v>
          </cell>
        </row>
        <row r="17">
          <cell r="I17" t="str">
            <v/>
          </cell>
        </row>
        <row r="18">
          <cell r="I18" t="str">
            <v/>
          </cell>
        </row>
        <row r="19">
          <cell r="I19" t="str">
            <v/>
          </cell>
        </row>
        <row r="20">
          <cell r="I20">
            <v>7</v>
          </cell>
        </row>
        <row r="21">
          <cell r="I21" t="str">
            <v/>
          </cell>
        </row>
        <row r="22">
          <cell r="I22">
            <v>8</v>
          </cell>
        </row>
        <row r="23">
          <cell r="I23">
            <v>9</v>
          </cell>
        </row>
        <row r="24">
          <cell r="I24" t="str">
            <v/>
          </cell>
        </row>
        <row r="25">
          <cell r="I25">
            <v>10</v>
          </cell>
        </row>
        <row r="26">
          <cell r="I26" t="str">
            <v/>
          </cell>
        </row>
        <row r="27">
          <cell r="I27" t="str">
            <v/>
          </cell>
        </row>
        <row r="28">
          <cell r="I28">
            <v>11</v>
          </cell>
        </row>
        <row r="29">
          <cell r="I29">
            <v>12</v>
          </cell>
        </row>
        <row r="30">
          <cell r="I30" t="str">
            <v/>
          </cell>
        </row>
        <row r="31">
          <cell r="I31">
            <v>13</v>
          </cell>
        </row>
        <row r="32">
          <cell r="I32" t="str">
            <v/>
          </cell>
        </row>
        <row r="33">
          <cell r="I33" t="str">
            <v/>
          </cell>
        </row>
        <row r="34">
          <cell r="I34">
            <v>14</v>
          </cell>
        </row>
        <row r="35">
          <cell r="I35" t="str">
            <v/>
          </cell>
        </row>
        <row r="36">
          <cell r="I36" t="str">
            <v/>
          </cell>
        </row>
        <row r="37">
          <cell r="I37">
            <v>15</v>
          </cell>
        </row>
        <row r="38">
          <cell r="I38" t="str">
            <v/>
          </cell>
        </row>
        <row r="39">
          <cell r="I39">
            <v>16</v>
          </cell>
        </row>
        <row r="40">
          <cell r="I40" t="str">
            <v/>
          </cell>
        </row>
        <row r="41">
          <cell r="I41">
            <v>17</v>
          </cell>
        </row>
        <row r="42">
          <cell r="I42" t="str">
            <v/>
          </cell>
        </row>
        <row r="43">
          <cell r="I43" t="str">
            <v/>
          </cell>
        </row>
        <row r="44">
          <cell r="I44" t="str">
            <v/>
          </cell>
        </row>
        <row r="45">
          <cell r="I45" t="str">
            <v/>
          </cell>
        </row>
        <row r="46">
          <cell r="I46">
            <v>18</v>
          </cell>
        </row>
        <row r="47">
          <cell r="I47" t="str">
            <v/>
          </cell>
        </row>
        <row r="48">
          <cell r="I48" t="str">
            <v/>
          </cell>
        </row>
        <row r="49">
          <cell r="I49" t="str">
            <v/>
          </cell>
        </row>
        <row r="50">
          <cell r="I50" t="str">
            <v/>
          </cell>
        </row>
        <row r="51">
          <cell r="I51">
            <v>19</v>
          </cell>
        </row>
        <row r="52">
          <cell r="I52" t="str">
            <v/>
          </cell>
        </row>
        <row r="53">
          <cell r="I53" t="str">
            <v/>
          </cell>
        </row>
        <row r="54">
          <cell r="I54" t="str">
            <v/>
          </cell>
        </row>
        <row r="55">
          <cell r="I55" t="str">
            <v/>
          </cell>
        </row>
        <row r="56">
          <cell r="I56" t="str">
            <v/>
          </cell>
        </row>
        <row r="57">
          <cell r="I57" t="str">
            <v/>
          </cell>
        </row>
        <row r="58">
          <cell r="I58">
            <v>20</v>
          </cell>
        </row>
        <row r="59">
          <cell r="I59" t="str">
            <v/>
          </cell>
        </row>
        <row r="60">
          <cell r="I60">
            <v>21</v>
          </cell>
        </row>
        <row r="61">
          <cell r="I61" t="str">
            <v/>
          </cell>
        </row>
        <row r="62">
          <cell r="I62">
            <v>22</v>
          </cell>
        </row>
        <row r="63">
          <cell r="I63" t="str">
            <v/>
          </cell>
        </row>
        <row r="64">
          <cell r="I64" t="str">
            <v/>
          </cell>
        </row>
        <row r="65">
          <cell r="I65" t="str">
            <v/>
          </cell>
        </row>
        <row r="66">
          <cell r="I66">
            <v>23</v>
          </cell>
        </row>
        <row r="67">
          <cell r="I67" t="str">
            <v/>
          </cell>
        </row>
        <row r="68">
          <cell r="I68" t="str">
            <v/>
          </cell>
        </row>
        <row r="69">
          <cell r="I69" t="str">
            <v/>
          </cell>
        </row>
        <row r="70">
          <cell r="I70">
            <v>24</v>
          </cell>
        </row>
        <row r="71">
          <cell r="I71" t="str">
            <v/>
          </cell>
        </row>
        <row r="72">
          <cell r="I72">
            <v>25</v>
          </cell>
        </row>
        <row r="73">
          <cell r="I73" t="str">
            <v/>
          </cell>
        </row>
        <row r="74">
          <cell r="I74">
            <v>26</v>
          </cell>
        </row>
        <row r="75">
          <cell r="I75" t="str">
            <v/>
          </cell>
        </row>
        <row r="76">
          <cell r="I76" t="str">
            <v/>
          </cell>
        </row>
        <row r="77">
          <cell r="I77" t="str">
            <v/>
          </cell>
        </row>
        <row r="78">
          <cell r="I78" t="str">
            <v/>
          </cell>
        </row>
        <row r="79">
          <cell r="I79" t="str">
            <v/>
          </cell>
        </row>
        <row r="80">
          <cell r="I80" t="str">
            <v/>
          </cell>
        </row>
        <row r="81">
          <cell r="I81" t="str">
            <v/>
          </cell>
        </row>
        <row r="82">
          <cell r="I82">
            <v>27</v>
          </cell>
        </row>
        <row r="83">
          <cell r="I83" t="str">
            <v/>
          </cell>
        </row>
        <row r="84">
          <cell r="I84">
            <v>28</v>
          </cell>
        </row>
        <row r="85">
          <cell r="I85" t="str">
            <v/>
          </cell>
        </row>
        <row r="86">
          <cell r="I86">
            <v>29</v>
          </cell>
        </row>
        <row r="87">
          <cell r="I87" t="str">
            <v/>
          </cell>
        </row>
        <row r="88">
          <cell r="I88" t="str">
            <v/>
          </cell>
        </row>
        <row r="89">
          <cell r="I89" t="str">
            <v/>
          </cell>
        </row>
        <row r="90">
          <cell r="I90">
            <v>30</v>
          </cell>
        </row>
        <row r="91">
          <cell r="I91" t="str">
            <v/>
          </cell>
        </row>
        <row r="92">
          <cell r="I92" t="str">
            <v/>
          </cell>
        </row>
        <row r="93">
          <cell r="I93">
            <v>31</v>
          </cell>
        </row>
        <row r="94">
          <cell r="I94" t="str">
            <v/>
          </cell>
        </row>
        <row r="95">
          <cell r="I95">
            <v>32</v>
          </cell>
        </row>
        <row r="96">
          <cell r="I96" t="str">
            <v/>
          </cell>
        </row>
        <row r="97">
          <cell r="I97">
            <v>33</v>
          </cell>
        </row>
        <row r="98">
          <cell r="I98" t="str">
            <v/>
          </cell>
        </row>
        <row r="99">
          <cell r="I99">
            <v>34</v>
          </cell>
        </row>
        <row r="100">
          <cell r="I100" t="str">
            <v/>
          </cell>
        </row>
        <row r="101">
          <cell r="I101" t="str">
            <v/>
          </cell>
        </row>
        <row r="102">
          <cell r="I102" t="str">
            <v/>
          </cell>
        </row>
        <row r="103">
          <cell r="I103">
            <v>35</v>
          </cell>
        </row>
        <row r="104">
          <cell r="I104" t="str">
            <v/>
          </cell>
        </row>
        <row r="105">
          <cell r="I105" t="str">
            <v/>
          </cell>
        </row>
        <row r="106">
          <cell r="I106" t="str">
            <v/>
          </cell>
        </row>
        <row r="107">
          <cell r="I107">
            <v>36</v>
          </cell>
        </row>
        <row r="108">
          <cell r="I108" t="str">
            <v/>
          </cell>
        </row>
        <row r="109">
          <cell r="I109">
            <v>37</v>
          </cell>
        </row>
        <row r="110">
          <cell r="I110" t="str">
            <v/>
          </cell>
        </row>
        <row r="111">
          <cell r="I111">
            <v>38</v>
          </cell>
        </row>
        <row r="112">
          <cell r="I112" t="str">
            <v/>
          </cell>
        </row>
        <row r="113">
          <cell r="I113" t="str">
            <v/>
          </cell>
        </row>
        <row r="114">
          <cell r="I114" t="str">
            <v/>
          </cell>
        </row>
        <row r="115">
          <cell r="I115">
            <v>39</v>
          </cell>
        </row>
        <row r="116">
          <cell r="I116" t="str">
            <v/>
          </cell>
        </row>
        <row r="117">
          <cell r="I117">
            <v>40</v>
          </cell>
        </row>
        <row r="118">
          <cell r="I118" t="str">
            <v/>
          </cell>
        </row>
        <row r="119">
          <cell r="I119">
            <v>41</v>
          </cell>
        </row>
        <row r="120">
          <cell r="I120" t="str">
            <v/>
          </cell>
        </row>
        <row r="121">
          <cell r="I121" t="str">
            <v/>
          </cell>
        </row>
        <row r="122">
          <cell r="I122" t="str">
            <v/>
          </cell>
        </row>
        <row r="123">
          <cell r="I123">
            <v>42</v>
          </cell>
        </row>
        <row r="124">
          <cell r="I124" t="str">
            <v/>
          </cell>
        </row>
        <row r="125">
          <cell r="I125" t="str">
            <v/>
          </cell>
        </row>
        <row r="126">
          <cell r="I126" t="str">
            <v/>
          </cell>
        </row>
        <row r="127">
          <cell r="I127">
            <v>43</v>
          </cell>
        </row>
        <row r="128">
          <cell r="I128" t="str">
            <v/>
          </cell>
        </row>
        <row r="129">
          <cell r="I129">
            <v>44</v>
          </cell>
        </row>
        <row r="130">
          <cell r="I130" t="str">
            <v/>
          </cell>
        </row>
        <row r="131">
          <cell r="I131">
            <v>45</v>
          </cell>
        </row>
        <row r="132">
          <cell r="I132" t="str">
            <v/>
          </cell>
        </row>
        <row r="133">
          <cell r="I133" t="str">
            <v/>
          </cell>
        </row>
        <row r="134">
          <cell r="I134" t="str">
            <v/>
          </cell>
        </row>
        <row r="135">
          <cell r="I135">
            <v>46</v>
          </cell>
        </row>
        <row r="136">
          <cell r="I136" t="str">
            <v/>
          </cell>
        </row>
        <row r="137">
          <cell r="I137" t="str">
            <v/>
          </cell>
        </row>
        <row r="138">
          <cell r="I138" t="str">
            <v/>
          </cell>
        </row>
        <row r="139">
          <cell r="I139">
            <v>47</v>
          </cell>
        </row>
        <row r="140">
          <cell r="I140" t="str">
            <v/>
          </cell>
        </row>
        <row r="141">
          <cell r="I141">
            <v>48</v>
          </cell>
        </row>
        <row r="142">
          <cell r="I142" t="str">
            <v/>
          </cell>
        </row>
        <row r="143">
          <cell r="I143">
            <v>49</v>
          </cell>
        </row>
        <row r="144">
          <cell r="I144" t="str">
            <v/>
          </cell>
        </row>
        <row r="145">
          <cell r="I145" t="str">
            <v/>
          </cell>
        </row>
        <row r="146">
          <cell r="I146" t="str">
            <v/>
          </cell>
        </row>
        <row r="147">
          <cell r="I147">
            <v>50</v>
          </cell>
        </row>
        <row r="148">
          <cell r="I148" t="str">
            <v/>
          </cell>
        </row>
        <row r="149">
          <cell r="I149" t="str">
            <v/>
          </cell>
        </row>
        <row r="150">
          <cell r="I150" t="str">
            <v/>
          </cell>
        </row>
        <row r="151">
          <cell r="I151">
            <v>51</v>
          </cell>
        </row>
        <row r="152">
          <cell r="I152" t="str">
            <v/>
          </cell>
        </row>
        <row r="153">
          <cell r="I153">
            <v>52</v>
          </cell>
        </row>
        <row r="154">
          <cell r="I154" t="str">
            <v/>
          </cell>
        </row>
        <row r="155">
          <cell r="I155">
            <v>53</v>
          </cell>
        </row>
        <row r="156">
          <cell r="I156" t="str">
            <v/>
          </cell>
        </row>
        <row r="157">
          <cell r="I157" t="str">
            <v/>
          </cell>
        </row>
        <row r="158">
          <cell r="I158" t="str">
            <v/>
          </cell>
        </row>
        <row r="159">
          <cell r="I159">
            <v>54</v>
          </cell>
        </row>
        <row r="160">
          <cell r="I160" t="str">
            <v/>
          </cell>
        </row>
        <row r="161">
          <cell r="I161">
            <v>55</v>
          </cell>
        </row>
        <row r="162">
          <cell r="I162" t="str">
            <v/>
          </cell>
        </row>
        <row r="163">
          <cell r="I163" t="str">
            <v/>
          </cell>
        </row>
        <row r="164">
          <cell r="I164" t="str">
            <v/>
          </cell>
        </row>
        <row r="165">
          <cell r="I165" t="str">
            <v/>
          </cell>
        </row>
        <row r="166">
          <cell r="I166" t="str">
            <v/>
          </cell>
        </row>
        <row r="167">
          <cell r="I167" t="str">
            <v/>
          </cell>
        </row>
        <row r="168">
          <cell r="I168">
            <v>56</v>
          </cell>
        </row>
        <row r="169">
          <cell r="I169" t="str">
            <v/>
          </cell>
        </row>
        <row r="170">
          <cell r="I170" t="str">
            <v/>
          </cell>
        </row>
        <row r="171">
          <cell r="I171">
            <v>57</v>
          </cell>
        </row>
        <row r="172">
          <cell r="I172" t="str">
            <v/>
          </cell>
        </row>
        <row r="173">
          <cell r="I173">
            <v>58</v>
          </cell>
        </row>
        <row r="174">
          <cell r="I174" t="str">
            <v/>
          </cell>
        </row>
        <row r="175">
          <cell r="I175">
            <v>59</v>
          </cell>
        </row>
        <row r="176">
          <cell r="I176" t="str">
            <v/>
          </cell>
        </row>
        <row r="177">
          <cell r="I177" t="str">
            <v/>
          </cell>
        </row>
        <row r="178">
          <cell r="I178" t="str">
            <v/>
          </cell>
        </row>
        <row r="179">
          <cell r="I179">
            <v>60</v>
          </cell>
        </row>
        <row r="180">
          <cell r="I180" t="str">
            <v/>
          </cell>
        </row>
        <row r="181">
          <cell r="I181" t="str">
            <v/>
          </cell>
        </row>
        <row r="182">
          <cell r="I182" t="str">
            <v/>
          </cell>
        </row>
        <row r="183">
          <cell r="I183">
            <v>61</v>
          </cell>
        </row>
        <row r="184">
          <cell r="I184" t="str">
            <v/>
          </cell>
        </row>
        <row r="185">
          <cell r="I185">
            <v>62</v>
          </cell>
        </row>
        <row r="186">
          <cell r="I186" t="str">
            <v/>
          </cell>
        </row>
        <row r="187">
          <cell r="I187">
            <v>63</v>
          </cell>
        </row>
        <row r="188">
          <cell r="I188" t="str">
            <v/>
          </cell>
        </row>
        <row r="189">
          <cell r="I189" t="str">
            <v/>
          </cell>
        </row>
        <row r="190">
          <cell r="I190" t="str">
            <v/>
          </cell>
        </row>
        <row r="191">
          <cell r="I191">
            <v>64</v>
          </cell>
        </row>
        <row r="192">
          <cell r="I192" t="str">
            <v/>
          </cell>
        </row>
        <row r="193">
          <cell r="I193" t="str">
            <v/>
          </cell>
        </row>
        <row r="194">
          <cell r="I194" t="str">
            <v/>
          </cell>
        </row>
        <row r="195">
          <cell r="I195" t="str">
            <v/>
          </cell>
        </row>
        <row r="196">
          <cell r="I196" t="str">
            <v/>
          </cell>
        </row>
        <row r="197">
          <cell r="I197" t="str">
            <v/>
          </cell>
        </row>
        <row r="198">
          <cell r="I198" t="str">
            <v/>
          </cell>
        </row>
        <row r="199">
          <cell r="I199" t="str">
            <v/>
          </cell>
        </row>
        <row r="200">
          <cell r="I200" t="str">
            <v/>
          </cell>
        </row>
        <row r="201">
          <cell r="I201" t="str">
            <v/>
          </cell>
        </row>
        <row r="202">
          <cell r="I202" t="str">
            <v/>
          </cell>
        </row>
        <row r="203">
          <cell r="I203" t="str">
            <v/>
          </cell>
        </row>
        <row r="204">
          <cell r="I204" t="str">
            <v/>
          </cell>
        </row>
        <row r="205">
          <cell r="I205" t="str">
            <v/>
          </cell>
        </row>
        <row r="206">
          <cell r="I206" t="str">
            <v/>
          </cell>
        </row>
        <row r="207">
          <cell r="I207" t="str">
            <v/>
          </cell>
        </row>
        <row r="208">
          <cell r="I208" t="str">
            <v/>
          </cell>
        </row>
        <row r="209">
          <cell r="I209" t="str">
            <v/>
          </cell>
        </row>
        <row r="210">
          <cell r="I210" t="str">
            <v/>
          </cell>
        </row>
        <row r="211">
          <cell r="I211" t="str">
            <v/>
          </cell>
        </row>
        <row r="212">
          <cell r="I212" t="str">
            <v/>
          </cell>
        </row>
        <row r="213">
          <cell r="I213" t="str">
            <v/>
          </cell>
        </row>
        <row r="214">
          <cell r="I214" t="str">
            <v/>
          </cell>
        </row>
        <row r="215">
          <cell r="I215" t="str">
            <v/>
          </cell>
        </row>
        <row r="216">
          <cell r="I216" t="str">
            <v/>
          </cell>
        </row>
        <row r="217">
          <cell r="I217" t="str">
            <v/>
          </cell>
        </row>
        <row r="218">
          <cell r="I218" t="str">
            <v/>
          </cell>
        </row>
        <row r="219">
          <cell r="I219" t="str">
            <v/>
          </cell>
        </row>
        <row r="220">
          <cell r="I220" t="str">
            <v/>
          </cell>
        </row>
        <row r="221">
          <cell r="I221" t="str">
            <v/>
          </cell>
        </row>
        <row r="222">
          <cell r="I222" t="str">
            <v/>
          </cell>
        </row>
        <row r="223">
          <cell r="I223" t="str">
            <v/>
          </cell>
        </row>
        <row r="224">
          <cell r="I224" t="str">
            <v/>
          </cell>
        </row>
        <row r="225">
          <cell r="I225" t="str">
            <v/>
          </cell>
        </row>
        <row r="226">
          <cell r="I226" t="str">
            <v/>
          </cell>
        </row>
        <row r="227">
          <cell r="I227" t="str">
            <v/>
          </cell>
        </row>
        <row r="228">
          <cell r="I228" t="str">
            <v/>
          </cell>
        </row>
        <row r="229">
          <cell r="I229" t="str">
            <v/>
          </cell>
        </row>
        <row r="230">
          <cell r="I230" t="str">
            <v/>
          </cell>
        </row>
        <row r="231">
          <cell r="I231" t="str">
            <v/>
          </cell>
        </row>
        <row r="232">
          <cell r="I232" t="str">
            <v/>
          </cell>
        </row>
        <row r="233">
          <cell r="I233" t="str">
            <v/>
          </cell>
        </row>
        <row r="234">
          <cell r="I234" t="str">
            <v/>
          </cell>
        </row>
        <row r="235">
          <cell r="I235" t="str">
            <v/>
          </cell>
        </row>
        <row r="236">
          <cell r="I236" t="str">
            <v/>
          </cell>
        </row>
        <row r="237">
          <cell r="I237" t="str">
            <v/>
          </cell>
        </row>
        <row r="238">
          <cell r="I238" t="str">
            <v/>
          </cell>
        </row>
        <row r="239">
          <cell r="I239" t="str">
            <v/>
          </cell>
        </row>
        <row r="240">
          <cell r="I240" t="str">
            <v/>
          </cell>
        </row>
        <row r="241">
          <cell r="I241" t="str">
            <v/>
          </cell>
        </row>
        <row r="242">
          <cell r="I242" t="str">
            <v/>
          </cell>
        </row>
        <row r="243">
          <cell r="I243" t="str">
            <v/>
          </cell>
        </row>
        <row r="244">
          <cell r="I244" t="str">
            <v/>
          </cell>
        </row>
        <row r="245">
          <cell r="I245" t="str">
            <v/>
          </cell>
        </row>
        <row r="246">
          <cell r="I246" t="str">
            <v/>
          </cell>
        </row>
        <row r="247">
          <cell r="I247" t="str">
            <v/>
          </cell>
        </row>
        <row r="248">
          <cell r="I248" t="str">
            <v/>
          </cell>
        </row>
        <row r="249">
          <cell r="I249" t="str">
            <v/>
          </cell>
        </row>
        <row r="250">
          <cell r="I250" t="str">
            <v/>
          </cell>
        </row>
        <row r="251">
          <cell r="I251" t="str">
            <v/>
          </cell>
        </row>
        <row r="252">
          <cell r="I252" t="str">
            <v/>
          </cell>
        </row>
        <row r="253">
          <cell r="I253" t="str">
            <v/>
          </cell>
        </row>
        <row r="254">
          <cell r="I254" t="str">
            <v/>
          </cell>
        </row>
        <row r="255">
          <cell r="I255" t="str">
            <v/>
          </cell>
        </row>
        <row r="256">
          <cell r="I256" t="str">
            <v/>
          </cell>
        </row>
        <row r="257">
          <cell r="I257" t="str">
            <v/>
          </cell>
        </row>
        <row r="258">
          <cell r="I258" t="str">
            <v/>
          </cell>
        </row>
        <row r="259">
          <cell r="I259" t="str">
            <v/>
          </cell>
        </row>
        <row r="260">
          <cell r="I260" t="str">
            <v/>
          </cell>
        </row>
        <row r="261">
          <cell r="I261" t="str">
            <v/>
          </cell>
        </row>
        <row r="262">
          <cell r="I262" t="str">
            <v/>
          </cell>
        </row>
        <row r="263">
          <cell r="I263" t="str">
            <v/>
          </cell>
        </row>
        <row r="264">
          <cell r="I264" t="str">
            <v/>
          </cell>
        </row>
        <row r="265">
          <cell r="I265" t="str">
            <v/>
          </cell>
        </row>
        <row r="266">
          <cell r="I266" t="str">
            <v/>
          </cell>
        </row>
        <row r="267">
          <cell r="I267" t="str">
            <v/>
          </cell>
        </row>
        <row r="268">
          <cell r="I268" t="str">
            <v/>
          </cell>
        </row>
        <row r="269">
          <cell r="I269" t="str">
            <v/>
          </cell>
        </row>
        <row r="270">
          <cell r="I270" t="str">
            <v/>
          </cell>
        </row>
        <row r="271">
          <cell r="I271" t="str">
            <v/>
          </cell>
        </row>
        <row r="272">
          <cell r="I272" t="str">
            <v/>
          </cell>
        </row>
        <row r="273">
          <cell r="I273" t="str">
            <v/>
          </cell>
        </row>
        <row r="274">
          <cell r="I274" t="str">
            <v/>
          </cell>
        </row>
        <row r="275">
          <cell r="I275" t="str">
            <v/>
          </cell>
        </row>
        <row r="276">
          <cell r="I276" t="str">
            <v/>
          </cell>
        </row>
        <row r="277">
          <cell r="I277" t="str">
            <v/>
          </cell>
        </row>
        <row r="278">
          <cell r="I278" t="str">
            <v/>
          </cell>
        </row>
        <row r="279">
          <cell r="I279" t="str">
            <v/>
          </cell>
        </row>
        <row r="280">
          <cell r="I280" t="str">
            <v/>
          </cell>
        </row>
        <row r="281">
          <cell r="I281" t="str">
            <v/>
          </cell>
        </row>
        <row r="282">
          <cell r="I282" t="str">
            <v/>
          </cell>
        </row>
        <row r="283">
          <cell r="I283" t="str">
            <v/>
          </cell>
        </row>
        <row r="284">
          <cell r="I284" t="str">
            <v/>
          </cell>
        </row>
        <row r="285">
          <cell r="I285" t="str">
            <v/>
          </cell>
        </row>
        <row r="286">
          <cell r="I286" t="str">
            <v/>
          </cell>
        </row>
        <row r="287">
          <cell r="I287" t="str">
            <v/>
          </cell>
        </row>
        <row r="288">
          <cell r="I288" t="str">
            <v/>
          </cell>
        </row>
        <row r="289">
          <cell r="I289" t="str">
            <v/>
          </cell>
        </row>
        <row r="290">
          <cell r="I290" t="str">
            <v/>
          </cell>
        </row>
        <row r="291">
          <cell r="I291" t="str">
            <v/>
          </cell>
        </row>
        <row r="292">
          <cell r="I292" t="str">
            <v/>
          </cell>
        </row>
        <row r="293">
          <cell r="I293" t="str">
            <v/>
          </cell>
        </row>
        <row r="294">
          <cell r="I294" t="str">
            <v/>
          </cell>
        </row>
        <row r="295">
          <cell r="I295" t="str">
            <v/>
          </cell>
        </row>
        <row r="296">
          <cell r="I296" t="str">
            <v/>
          </cell>
        </row>
        <row r="297">
          <cell r="I297" t="str">
            <v/>
          </cell>
        </row>
        <row r="298">
          <cell r="I298" t="str">
            <v/>
          </cell>
        </row>
        <row r="299">
          <cell r="I299" t="str">
            <v/>
          </cell>
        </row>
        <row r="300">
          <cell r="I300" t="str">
            <v/>
          </cell>
        </row>
        <row r="301">
          <cell r="I301" t="str">
            <v/>
          </cell>
        </row>
        <row r="302">
          <cell r="I302" t="str">
            <v/>
          </cell>
        </row>
        <row r="303">
          <cell r="I303" t="str">
            <v/>
          </cell>
        </row>
        <row r="304">
          <cell r="I304" t="str">
            <v/>
          </cell>
        </row>
        <row r="305">
          <cell r="I305" t="str">
            <v/>
          </cell>
        </row>
        <row r="306">
          <cell r="I306" t="str">
            <v/>
          </cell>
        </row>
      </sheetData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درجات"/>
      <sheetName val="الشهادات"/>
    </sheetNames>
    <definedNames>
      <definedName name="Print1"/>
      <definedName name="Printg"/>
    </defined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556"/>
  <sheetViews>
    <sheetView rightToLeft="1" workbookViewId="0">
      <pane xSplit="1" ySplit="1" topLeftCell="B338" activePane="bottomRight" state="frozen"/>
      <selection pane="topRight" activeCell="B1" sqref="B1"/>
      <selection pane="bottomLeft" activeCell="A2" sqref="A2"/>
      <selection pane="bottomRight" activeCell="B2" sqref="B2:F342"/>
    </sheetView>
  </sheetViews>
  <sheetFormatPr defaultColWidth="9" defaultRowHeight="23.25"/>
  <cols>
    <col min="1" max="1" width="6.125" style="33" customWidth="1"/>
    <col min="2" max="2" width="29.25" style="33" customWidth="1"/>
    <col min="3" max="3" width="9" style="33"/>
    <col min="4" max="4" width="16.625" style="33" customWidth="1"/>
    <col min="5" max="7" width="9" style="33"/>
    <col min="8" max="8" width="18.25" style="33" bestFit="1" customWidth="1"/>
    <col min="9" max="9" width="9" style="33"/>
    <col min="10" max="10" width="9.125" style="37" customWidth="1"/>
    <col min="11" max="16384" width="9" style="33"/>
  </cols>
  <sheetData>
    <row r="1" spans="1:10">
      <c r="A1" s="25" t="s">
        <v>2</v>
      </c>
      <c r="B1" s="25" t="s">
        <v>40</v>
      </c>
      <c r="C1" s="25" t="s">
        <v>41</v>
      </c>
      <c r="D1" s="25" t="s">
        <v>49</v>
      </c>
      <c r="E1" s="25" t="s">
        <v>42</v>
      </c>
      <c r="F1" s="25" t="s">
        <v>48</v>
      </c>
      <c r="H1" s="25" t="s">
        <v>43</v>
      </c>
      <c r="J1" s="26" t="s">
        <v>44</v>
      </c>
    </row>
    <row r="2" spans="1:10">
      <c r="A2" s="34">
        <v>1</v>
      </c>
      <c r="B2" s="33" t="s">
        <v>50</v>
      </c>
      <c r="C2" s="33" t="s">
        <v>393</v>
      </c>
      <c r="D2" s="33">
        <v>31201262500172</v>
      </c>
      <c r="E2" s="33" t="s">
        <v>32</v>
      </c>
      <c r="F2" s="33" t="s">
        <v>391</v>
      </c>
      <c r="H2" s="35" t="str">
        <f>'قائمة 60 طالب'!H3</f>
        <v>7/6</v>
      </c>
      <c r="J2" s="36" t="s">
        <v>11</v>
      </c>
    </row>
    <row r="3" spans="1:10">
      <c r="A3" s="34">
        <v>2</v>
      </c>
      <c r="B3" s="33" t="s">
        <v>51</v>
      </c>
      <c r="C3" s="33" t="s">
        <v>393</v>
      </c>
      <c r="D3" s="33">
        <v>31309292304136</v>
      </c>
      <c r="E3" s="33" t="s">
        <v>11</v>
      </c>
      <c r="F3" s="33" t="s">
        <v>392</v>
      </c>
      <c r="H3" s="33">
        <f>IF(E2=$H$2,COUNTIF(E$2:$E2,$H$2),"")</f>
        <v>1</v>
      </c>
      <c r="J3" s="37" t="s">
        <v>12</v>
      </c>
    </row>
    <row r="4" spans="1:10">
      <c r="A4" s="34">
        <v>3</v>
      </c>
      <c r="B4" s="33" t="s">
        <v>52</v>
      </c>
      <c r="C4" s="33" t="s">
        <v>393</v>
      </c>
      <c r="D4" s="33">
        <v>31306250101031</v>
      </c>
      <c r="E4" s="33" t="s">
        <v>12</v>
      </c>
      <c r="F4" s="33" t="s">
        <v>392</v>
      </c>
      <c r="H4" s="33" t="str">
        <f>IF(E3=$H$2,COUNTIF(E$2:$E3,$H$2),"")</f>
        <v/>
      </c>
      <c r="J4" s="37" t="s">
        <v>28</v>
      </c>
    </row>
    <row r="5" spans="1:10">
      <c r="A5" s="34">
        <v>4</v>
      </c>
      <c r="B5" s="33" t="s">
        <v>53</v>
      </c>
      <c r="C5" s="33" t="s">
        <v>393</v>
      </c>
      <c r="D5" s="33">
        <v>31306262401219</v>
      </c>
      <c r="E5" s="33" t="s">
        <v>28</v>
      </c>
      <c r="F5" s="33" t="s">
        <v>392</v>
      </c>
      <c r="H5" s="33" t="str">
        <f>IF(E4=$H$2,COUNTIF(E$2:$E4,$H$2),"")</f>
        <v/>
      </c>
      <c r="J5" s="37" t="s">
        <v>29</v>
      </c>
    </row>
    <row r="6" spans="1:10">
      <c r="A6" s="34">
        <v>5</v>
      </c>
      <c r="B6" s="33" t="s">
        <v>54</v>
      </c>
      <c r="C6" s="33" t="s">
        <v>393</v>
      </c>
      <c r="D6" s="33">
        <v>31302240108458</v>
      </c>
      <c r="E6" s="33" t="s">
        <v>29</v>
      </c>
      <c r="F6" s="33" t="s">
        <v>392</v>
      </c>
      <c r="H6" s="33" t="str">
        <f>IF(E5=$H$2,COUNTIF(E$2:$E5,$H$2),"")</f>
        <v/>
      </c>
      <c r="J6" s="37" t="s">
        <v>30</v>
      </c>
    </row>
    <row r="7" spans="1:10">
      <c r="A7" s="34">
        <v>6</v>
      </c>
      <c r="B7" s="33" t="s">
        <v>55</v>
      </c>
      <c r="C7" s="33" t="s">
        <v>393</v>
      </c>
      <c r="D7" s="33">
        <v>31303021302199</v>
      </c>
      <c r="E7" s="33" t="s">
        <v>30</v>
      </c>
      <c r="F7" s="33" t="s">
        <v>392</v>
      </c>
      <c r="H7" s="33" t="str">
        <f>IF(E6=$H$2,COUNTIF(E$2:$E6,$H$2),"")</f>
        <v/>
      </c>
      <c r="J7" s="37" t="s">
        <v>31</v>
      </c>
    </row>
    <row r="8" spans="1:10">
      <c r="A8" s="34">
        <v>7</v>
      </c>
      <c r="B8" s="33" t="s">
        <v>56</v>
      </c>
      <c r="C8" s="33" t="s">
        <v>393</v>
      </c>
      <c r="D8" s="33">
        <v>31305170103592</v>
      </c>
      <c r="E8" s="33" t="s">
        <v>31</v>
      </c>
      <c r="F8" s="33" t="s">
        <v>392</v>
      </c>
      <c r="H8" s="33" t="str">
        <f>IF(E7=$H$2,COUNTIF(E$2:$E7,$H$2),"")</f>
        <v/>
      </c>
      <c r="J8" s="37" t="s">
        <v>32</v>
      </c>
    </row>
    <row r="9" spans="1:10">
      <c r="A9" s="34">
        <v>8</v>
      </c>
      <c r="B9" s="33" t="s">
        <v>57</v>
      </c>
      <c r="C9" s="33" t="s">
        <v>393</v>
      </c>
      <c r="D9" s="33">
        <v>31211182203474</v>
      </c>
      <c r="E9" s="33" t="s">
        <v>32</v>
      </c>
      <c r="F9" s="33" t="s">
        <v>392</v>
      </c>
      <c r="H9" s="33" t="str">
        <f>IF(E8=$H$2,COUNTIF(E$2:$E8,$H$2),"")</f>
        <v/>
      </c>
    </row>
    <row r="10" spans="1:10">
      <c r="A10" s="34">
        <v>9</v>
      </c>
      <c r="B10" s="33" t="s">
        <v>58</v>
      </c>
      <c r="C10" s="33" t="s">
        <v>393</v>
      </c>
      <c r="D10" s="33">
        <v>31211242403079</v>
      </c>
      <c r="E10" s="33" t="s">
        <v>32</v>
      </c>
      <c r="F10" s="33" t="s">
        <v>392</v>
      </c>
      <c r="H10" s="33">
        <f>IF(E9=$H$2,COUNTIF(E$2:$E9,$H$2),"")</f>
        <v>2</v>
      </c>
    </row>
    <row r="11" spans="1:10">
      <c r="A11" s="34">
        <v>10</v>
      </c>
      <c r="B11" s="33" t="s">
        <v>59</v>
      </c>
      <c r="C11" s="33" t="s">
        <v>393</v>
      </c>
      <c r="D11" s="33">
        <v>31309050104973</v>
      </c>
      <c r="E11" s="33" t="s">
        <v>12</v>
      </c>
      <c r="F11" s="33" t="s">
        <v>392</v>
      </c>
      <c r="H11" s="33">
        <f>IF(E10=$H$2,COUNTIF(E$2:$E10,$H$2),"")</f>
        <v>3</v>
      </c>
    </row>
    <row r="12" spans="1:10">
      <c r="A12" s="34">
        <v>11</v>
      </c>
      <c r="B12" s="33" t="s">
        <v>60</v>
      </c>
      <c r="C12" s="33" t="s">
        <v>393</v>
      </c>
      <c r="D12" s="33">
        <v>31305190103998</v>
      </c>
      <c r="E12" s="33" t="s">
        <v>28</v>
      </c>
      <c r="F12" s="33" t="s">
        <v>392</v>
      </c>
      <c r="H12" s="33" t="str">
        <f>IF(E11=$H$2,COUNTIF(E$2:$E11,$H$2),"")</f>
        <v/>
      </c>
    </row>
    <row r="13" spans="1:10">
      <c r="A13" s="34">
        <v>12</v>
      </c>
      <c r="B13" s="33" t="s">
        <v>61</v>
      </c>
      <c r="C13" s="33" t="s">
        <v>393</v>
      </c>
      <c r="D13" s="33">
        <v>31210312401854</v>
      </c>
      <c r="E13" s="33" t="s">
        <v>29</v>
      </c>
      <c r="F13" s="33" t="s">
        <v>392</v>
      </c>
      <c r="H13" s="33" t="str">
        <f>IF(E12=$H$2,COUNTIF(E$2:$E12,$H$2),"")</f>
        <v/>
      </c>
    </row>
    <row r="14" spans="1:10">
      <c r="A14" s="34">
        <v>13</v>
      </c>
      <c r="B14" s="33" t="s">
        <v>62</v>
      </c>
      <c r="C14" s="33" t="s">
        <v>393</v>
      </c>
      <c r="D14" s="33">
        <v>31303210104799</v>
      </c>
      <c r="E14" s="33" t="s">
        <v>30</v>
      </c>
      <c r="F14" s="33" t="s">
        <v>392</v>
      </c>
      <c r="H14" s="33" t="str">
        <f>IF(E13=$H$2,COUNTIF(E$2:$E13,$H$2),"")</f>
        <v/>
      </c>
    </row>
    <row r="15" spans="1:10">
      <c r="A15" s="34">
        <v>14</v>
      </c>
      <c r="B15" s="33" t="s">
        <v>63</v>
      </c>
      <c r="C15" s="33" t="s">
        <v>393</v>
      </c>
      <c r="D15" s="33">
        <v>31208202402419</v>
      </c>
      <c r="E15" s="33" t="s">
        <v>31</v>
      </c>
      <c r="F15" s="33" t="s">
        <v>392</v>
      </c>
      <c r="H15" s="33" t="str">
        <f>IF(E14=$H$2,COUNTIF(E$2:$E14,$H$2),"")</f>
        <v/>
      </c>
    </row>
    <row r="16" spans="1:10">
      <c r="A16" s="34">
        <v>15</v>
      </c>
      <c r="B16" s="33" t="s">
        <v>64</v>
      </c>
      <c r="C16" s="33" t="s">
        <v>393</v>
      </c>
      <c r="D16" s="33">
        <v>31308200104059</v>
      </c>
      <c r="E16" s="33" t="s">
        <v>32</v>
      </c>
      <c r="F16" s="33" t="s">
        <v>392</v>
      </c>
      <c r="H16" s="33" t="str">
        <f>IF(E15=$H$2,COUNTIF(E$2:$E15,$H$2),"")</f>
        <v/>
      </c>
    </row>
    <row r="17" spans="1:8">
      <c r="A17" s="34">
        <v>16</v>
      </c>
      <c r="B17" s="33" t="s">
        <v>65</v>
      </c>
      <c r="C17" s="33" t="s">
        <v>393</v>
      </c>
      <c r="D17" s="33">
        <v>31309230106532</v>
      </c>
      <c r="E17" s="33" t="s">
        <v>11</v>
      </c>
      <c r="F17" s="33" t="s">
        <v>392</v>
      </c>
      <c r="H17" s="33">
        <f>IF(E16=$H$2,COUNTIF(E$2:$E16,$H$2),"")</f>
        <v>4</v>
      </c>
    </row>
    <row r="18" spans="1:8">
      <c r="A18" s="34">
        <v>17</v>
      </c>
      <c r="B18" s="33" t="s">
        <v>66</v>
      </c>
      <c r="C18" s="33" t="s">
        <v>393</v>
      </c>
      <c r="D18" s="33">
        <v>31308141500794</v>
      </c>
      <c r="E18" s="33" t="s">
        <v>32</v>
      </c>
      <c r="F18" s="33" t="s">
        <v>392</v>
      </c>
      <c r="H18" s="33" t="str">
        <f>IF(E17=$H$2,COUNTIF(E$2:$E17,$H$2),"")</f>
        <v/>
      </c>
    </row>
    <row r="19" spans="1:8">
      <c r="A19" s="34">
        <v>18</v>
      </c>
      <c r="B19" s="33" t="s">
        <v>67</v>
      </c>
      <c r="C19" s="33" t="s">
        <v>393</v>
      </c>
      <c r="D19" s="33">
        <v>31304100102355</v>
      </c>
      <c r="E19" s="33" t="s">
        <v>28</v>
      </c>
      <c r="F19" s="33" t="s">
        <v>392</v>
      </c>
      <c r="H19" s="33">
        <f>IF(E18=$H$2,COUNTIF(E$2:$E18,$H$2),"")</f>
        <v>5</v>
      </c>
    </row>
    <row r="20" spans="1:8">
      <c r="A20" s="34">
        <v>19</v>
      </c>
      <c r="B20" s="33" t="s">
        <v>68</v>
      </c>
      <c r="C20" s="33" t="s">
        <v>393</v>
      </c>
      <c r="D20" s="33">
        <v>31210182103511</v>
      </c>
      <c r="E20" s="33" t="s">
        <v>29</v>
      </c>
      <c r="F20" s="33" t="s">
        <v>392</v>
      </c>
      <c r="H20" s="33" t="str">
        <f>IF(E19=$H$2,COUNTIF(E$2:$E19,$H$2),"")</f>
        <v/>
      </c>
    </row>
    <row r="21" spans="1:8">
      <c r="A21" s="34">
        <v>20</v>
      </c>
      <c r="B21" s="33" t="s">
        <v>69</v>
      </c>
      <c r="C21" s="33" t="s">
        <v>393</v>
      </c>
      <c r="D21" s="33">
        <v>31308260101296</v>
      </c>
      <c r="E21" s="33" t="s">
        <v>30</v>
      </c>
      <c r="F21" s="33" t="s">
        <v>392</v>
      </c>
      <c r="H21" s="33" t="str">
        <f>IF(E20=$H$2,COUNTIF(E$2:$E20,$H$2),"")</f>
        <v/>
      </c>
    </row>
    <row r="22" spans="1:8">
      <c r="A22" s="34">
        <v>21</v>
      </c>
      <c r="B22" s="33" t="s">
        <v>70</v>
      </c>
      <c r="C22" s="33" t="s">
        <v>393</v>
      </c>
      <c r="D22" s="33">
        <v>31212250108376</v>
      </c>
      <c r="E22" s="33" t="s">
        <v>31</v>
      </c>
      <c r="F22" s="33" t="s">
        <v>392</v>
      </c>
      <c r="H22" s="33" t="str">
        <f>IF(E21=$H$2,COUNTIF(E$2:$E21,$H$2),"")</f>
        <v/>
      </c>
    </row>
    <row r="23" spans="1:8" ht="21.95" customHeight="1">
      <c r="A23" s="34">
        <v>22</v>
      </c>
      <c r="B23" s="33" t="s">
        <v>71</v>
      </c>
      <c r="C23" s="33" t="s">
        <v>393</v>
      </c>
      <c r="D23" s="33">
        <v>31306180101179</v>
      </c>
      <c r="E23" s="33" t="s">
        <v>32</v>
      </c>
      <c r="F23" s="33" t="s">
        <v>392</v>
      </c>
      <c r="H23" s="33" t="str">
        <f>IF(E22=$H$2,COUNTIF(E$2:$E22,$H$2),"")</f>
        <v/>
      </c>
    </row>
    <row r="24" spans="1:8">
      <c r="A24" s="34">
        <v>23</v>
      </c>
      <c r="B24" s="33" t="s">
        <v>72</v>
      </c>
      <c r="C24" s="33" t="s">
        <v>393</v>
      </c>
      <c r="D24" s="33">
        <v>31301011349372</v>
      </c>
      <c r="E24" s="33" t="s">
        <v>11</v>
      </c>
      <c r="F24" s="33" t="s">
        <v>392</v>
      </c>
      <c r="H24" s="33">
        <f>IF(E23=$H$2,COUNTIF(E$2:$E23,$H$2),"")</f>
        <v>6</v>
      </c>
    </row>
    <row r="25" spans="1:8">
      <c r="A25" s="34">
        <v>24</v>
      </c>
      <c r="B25" s="33" t="s">
        <v>73</v>
      </c>
      <c r="C25" s="33" t="s">
        <v>393</v>
      </c>
      <c r="D25" s="33">
        <v>31309172403874</v>
      </c>
      <c r="E25" s="33" t="s">
        <v>12</v>
      </c>
      <c r="F25" s="33" t="s">
        <v>392</v>
      </c>
      <c r="H25" s="33" t="str">
        <f>IF(E24=$H$2,COUNTIF(E$2:$E24,$H$2),"")</f>
        <v/>
      </c>
    </row>
    <row r="26" spans="1:8">
      <c r="A26" s="34">
        <v>25</v>
      </c>
      <c r="B26" s="33" t="s">
        <v>74</v>
      </c>
      <c r="C26" s="33" t="s">
        <v>393</v>
      </c>
      <c r="D26" s="33">
        <v>31209280108736</v>
      </c>
      <c r="E26" s="33" t="s">
        <v>32</v>
      </c>
      <c r="F26" s="33" t="s">
        <v>392</v>
      </c>
      <c r="H26" s="33" t="str">
        <f>IF(E25=$H$2,COUNTIF(E$2:$E25,$H$2),"")</f>
        <v/>
      </c>
    </row>
    <row r="27" spans="1:8">
      <c r="A27" s="34">
        <v>26</v>
      </c>
      <c r="B27" s="33" t="s">
        <v>75</v>
      </c>
      <c r="C27" s="33" t="s">
        <v>393</v>
      </c>
      <c r="D27" s="33">
        <v>31305011402619</v>
      </c>
      <c r="E27" s="33" t="s">
        <v>29</v>
      </c>
      <c r="F27" s="33" t="s">
        <v>392</v>
      </c>
      <c r="H27" s="33">
        <f>IF(E26=$H$2,COUNTIF(E$2:$E26,$H$2),"")</f>
        <v>7</v>
      </c>
    </row>
    <row r="28" spans="1:8">
      <c r="A28" s="34">
        <v>27</v>
      </c>
      <c r="B28" s="33" t="s">
        <v>76</v>
      </c>
      <c r="C28" s="33" t="s">
        <v>393</v>
      </c>
      <c r="D28" s="33">
        <v>31210220102176</v>
      </c>
      <c r="E28" s="33" t="s">
        <v>30</v>
      </c>
      <c r="F28" s="33" t="s">
        <v>392</v>
      </c>
      <c r="H28" s="33" t="str">
        <f>IF(E27=$H$2,COUNTIF(E$2:$E27,$H$2),"")</f>
        <v/>
      </c>
    </row>
    <row r="29" spans="1:8">
      <c r="A29" s="34">
        <v>28</v>
      </c>
      <c r="B29" s="33" t="s">
        <v>77</v>
      </c>
      <c r="C29" s="33" t="s">
        <v>393</v>
      </c>
      <c r="D29" s="33">
        <v>31303270101071</v>
      </c>
      <c r="E29" s="33" t="s">
        <v>31</v>
      </c>
      <c r="F29" s="33" t="s">
        <v>392</v>
      </c>
      <c r="H29" s="33" t="str">
        <f>IF(E28=$H$2,COUNTIF(E$2:$E28,$H$2),"")</f>
        <v/>
      </c>
    </row>
    <row r="30" spans="1:8">
      <c r="A30" s="34">
        <v>29</v>
      </c>
      <c r="B30" s="33" t="s">
        <v>78</v>
      </c>
      <c r="C30" s="33" t="s">
        <v>393</v>
      </c>
      <c r="D30" s="33">
        <v>31303231401998</v>
      </c>
      <c r="E30" s="33" t="s">
        <v>32</v>
      </c>
      <c r="F30" s="33" t="s">
        <v>392</v>
      </c>
      <c r="H30" s="33" t="str">
        <f>IF(E29=$H$2,COUNTIF(E$2:$E29,$H$2),"")</f>
        <v/>
      </c>
    </row>
    <row r="31" spans="1:8">
      <c r="A31" s="34">
        <v>30</v>
      </c>
      <c r="B31" s="33" t="s">
        <v>79</v>
      </c>
      <c r="C31" s="33" t="s">
        <v>393</v>
      </c>
      <c r="D31" s="33">
        <v>31302042403657</v>
      </c>
      <c r="E31" s="33" t="s">
        <v>32</v>
      </c>
      <c r="F31" s="33" t="s">
        <v>391</v>
      </c>
      <c r="H31" s="33">
        <f>IF(E30=$H$2,COUNTIF(E$2:$E30,$H$2),"")</f>
        <v>8</v>
      </c>
    </row>
    <row r="32" spans="1:8">
      <c r="A32" s="34">
        <v>31</v>
      </c>
      <c r="B32" s="33" t="s">
        <v>80</v>
      </c>
      <c r="C32" s="33" t="s">
        <v>393</v>
      </c>
      <c r="D32" s="33">
        <v>31303220100694</v>
      </c>
      <c r="E32" s="33" t="s">
        <v>11</v>
      </c>
      <c r="F32" s="33" t="s">
        <v>392</v>
      </c>
      <c r="H32" s="33">
        <f>IF(E31=$H$2,COUNTIF(E$2:$E31,$H$2),"")</f>
        <v>9</v>
      </c>
    </row>
    <row r="33" spans="1:8">
      <c r="A33" s="34">
        <v>32</v>
      </c>
      <c r="B33" s="33" t="s">
        <v>81</v>
      </c>
      <c r="C33" s="33" t="s">
        <v>393</v>
      </c>
      <c r="D33" s="33">
        <v>31306130102697</v>
      </c>
      <c r="E33" s="33" t="s">
        <v>12</v>
      </c>
      <c r="F33" s="33" t="s">
        <v>392</v>
      </c>
      <c r="H33" s="33" t="str">
        <f>IF(E32=$H$2,COUNTIF(E$2:$E32,$H$2),"")</f>
        <v/>
      </c>
    </row>
    <row r="34" spans="1:8">
      <c r="A34" s="34">
        <v>33</v>
      </c>
      <c r="B34" s="33" t="s">
        <v>82</v>
      </c>
      <c r="C34" s="33" t="s">
        <v>393</v>
      </c>
      <c r="D34" s="33">
        <v>31301270105937</v>
      </c>
      <c r="E34" s="33" t="s">
        <v>32</v>
      </c>
      <c r="F34" s="33" t="s">
        <v>391</v>
      </c>
      <c r="H34" s="33" t="str">
        <f>IF(E33=$H$2,COUNTIF(E$2:$E33,$H$2),"")</f>
        <v/>
      </c>
    </row>
    <row r="35" spans="1:8">
      <c r="A35" s="34">
        <v>34</v>
      </c>
      <c r="B35" s="33" t="s">
        <v>83</v>
      </c>
      <c r="C35" s="33" t="s">
        <v>393</v>
      </c>
      <c r="D35" s="33">
        <v>31308241404555</v>
      </c>
      <c r="E35" s="33" t="s">
        <v>28</v>
      </c>
      <c r="F35" s="33" t="s">
        <v>392</v>
      </c>
      <c r="H35" s="33">
        <f>IF(E34=$H$2,COUNTIF(E$2:$E34,$H$2),"")</f>
        <v>10</v>
      </c>
    </row>
    <row r="36" spans="1:8">
      <c r="A36" s="34">
        <v>35</v>
      </c>
      <c r="B36" s="33" t="s">
        <v>84</v>
      </c>
      <c r="C36" s="33" t="s">
        <v>393</v>
      </c>
      <c r="D36" s="33">
        <v>31201010115993</v>
      </c>
      <c r="E36" s="33" t="s">
        <v>29</v>
      </c>
      <c r="F36" s="33" t="s">
        <v>392</v>
      </c>
      <c r="H36" s="33" t="str">
        <f>IF(E35=$H$2,COUNTIF(E$2:$E35,$H$2),"")</f>
        <v/>
      </c>
    </row>
    <row r="37" spans="1:8">
      <c r="A37" s="34">
        <v>36</v>
      </c>
      <c r="B37" s="33" t="s">
        <v>85</v>
      </c>
      <c r="C37" s="33" t="s">
        <v>393</v>
      </c>
      <c r="D37" s="33">
        <v>31306200101499</v>
      </c>
      <c r="E37" s="33" t="s">
        <v>30</v>
      </c>
      <c r="F37" s="33" t="s">
        <v>392</v>
      </c>
      <c r="H37" s="33" t="str">
        <f>IF(E36=$H$2,COUNTIF(E$2:$E36,$H$2),"")</f>
        <v/>
      </c>
    </row>
    <row r="38" spans="1:8">
      <c r="A38" s="34">
        <v>37</v>
      </c>
      <c r="B38" s="33" t="s">
        <v>86</v>
      </c>
      <c r="C38" s="33" t="s">
        <v>393</v>
      </c>
      <c r="D38" s="33">
        <v>31211180107699</v>
      </c>
      <c r="E38" s="33" t="s">
        <v>31</v>
      </c>
      <c r="F38" s="33" t="s">
        <v>392</v>
      </c>
      <c r="H38" s="33" t="str">
        <f>IF(E37=$H$2,COUNTIF(E$2:$E37,$H$2),"")</f>
        <v/>
      </c>
    </row>
    <row r="39" spans="1:8">
      <c r="A39" s="34">
        <v>38</v>
      </c>
      <c r="B39" s="33" t="s">
        <v>87</v>
      </c>
      <c r="C39" s="33" t="s">
        <v>393</v>
      </c>
      <c r="D39" s="33">
        <v>31210160106274</v>
      </c>
      <c r="E39" s="33" t="s">
        <v>32</v>
      </c>
      <c r="F39" s="33" t="s">
        <v>392</v>
      </c>
      <c r="H39" s="33" t="str">
        <f>IF(E38=$H$2,COUNTIF(E$2:$E38,$H$2),"")</f>
        <v/>
      </c>
    </row>
    <row r="40" spans="1:8">
      <c r="A40" s="34">
        <v>39</v>
      </c>
      <c r="B40" s="33" t="s">
        <v>88</v>
      </c>
      <c r="C40" s="33" t="s">
        <v>393</v>
      </c>
      <c r="D40" s="33">
        <v>31112150103879</v>
      </c>
      <c r="E40" s="33" t="s">
        <v>32</v>
      </c>
      <c r="F40" s="33" t="s">
        <v>391</v>
      </c>
      <c r="H40" s="33">
        <f>IF(E39=$H$2,COUNTIF(E$2:$E39,$H$2),"")</f>
        <v>11</v>
      </c>
    </row>
    <row r="41" spans="1:8">
      <c r="A41" s="34">
        <v>40</v>
      </c>
      <c r="B41" s="33" t="s">
        <v>89</v>
      </c>
      <c r="C41" s="33" t="s">
        <v>393</v>
      </c>
      <c r="D41" s="33">
        <v>31307220103214</v>
      </c>
      <c r="E41" s="33" t="s">
        <v>11</v>
      </c>
      <c r="F41" s="33" t="s">
        <v>392</v>
      </c>
      <c r="H41" s="33">
        <f>IF(E40=$H$2,COUNTIF(E$2:$E40,$H$2),"")</f>
        <v>12</v>
      </c>
    </row>
    <row r="42" spans="1:8">
      <c r="A42" s="34">
        <v>41</v>
      </c>
      <c r="B42" s="33" t="s">
        <v>90</v>
      </c>
      <c r="C42" s="33" t="s">
        <v>393</v>
      </c>
      <c r="D42" s="33">
        <v>31307202404177</v>
      </c>
      <c r="E42" s="33" t="s">
        <v>12</v>
      </c>
      <c r="F42" s="33" t="s">
        <v>392</v>
      </c>
      <c r="H42" s="33" t="str">
        <f>IF(E41=$H$2,COUNTIF(E$2:$E41,$H$2),"")</f>
        <v/>
      </c>
    </row>
    <row r="43" spans="1:8">
      <c r="A43" s="34">
        <v>42</v>
      </c>
      <c r="B43" s="33" t="s">
        <v>91</v>
      </c>
      <c r="C43" s="33" t="s">
        <v>393</v>
      </c>
      <c r="D43" s="33">
        <v>31212122411392</v>
      </c>
      <c r="E43" s="33" t="s">
        <v>32</v>
      </c>
      <c r="F43" s="33" t="s">
        <v>391</v>
      </c>
      <c r="H43" s="33" t="str">
        <f>IF(E42=$H$2,COUNTIF(E$2:$E42,$H$2),"")</f>
        <v/>
      </c>
    </row>
    <row r="44" spans="1:8">
      <c r="A44" s="34">
        <v>43</v>
      </c>
      <c r="B44" s="33" t="s">
        <v>92</v>
      </c>
      <c r="C44" s="33" t="s">
        <v>393</v>
      </c>
      <c r="D44" s="33">
        <v>31211040107656</v>
      </c>
      <c r="E44" s="33" t="s">
        <v>32</v>
      </c>
      <c r="F44" s="33" t="s">
        <v>391</v>
      </c>
      <c r="H44" s="33">
        <f>IF(E43=$H$2,COUNTIF(E$2:$E43,$H$2),"")</f>
        <v>13</v>
      </c>
    </row>
    <row r="45" spans="1:8">
      <c r="A45" s="34">
        <v>44</v>
      </c>
      <c r="B45" s="33" t="s">
        <v>93</v>
      </c>
      <c r="C45" s="33" t="s">
        <v>393</v>
      </c>
      <c r="D45" s="33">
        <v>31310102408214</v>
      </c>
      <c r="E45" s="33" t="s">
        <v>32</v>
      </c>
      <c r="F45" s="33" t="s">
        <v>391</v>
      </c>
      <c r="H45" s="33">
        <f>IF(E44=$H$2,COUNTIF(E$2:$E44,$H$2),"")</f>
        <v>14</v>
      </c>
    </row>
    <row r="46" spans="1:8">
      <c r="A46" s="34">
        <v>45</v>
      </c>
      <c r="B46" s="33" t="s">
        <v>94</v>
      </c>
      <c r="C46" s="33" t="s">
        <v>393</v>
      </c>
      <c r="D46" s="33">
        <v>31305032102437</v>
      </c>
      <c r="E46" s="33" t="s">
        <v>28</v>
      </c>
      <c r="F46" s="33" t="s">
        <v>392</v>
      </c>
      <c r="H46" s="33">
        <f>IF(E45=$H$2,COUNTIF(E$2:$E45,$H$2),"")</f>
        <v>15</v>
      </c>
    </row>
    <row r="47" spans="1:8">
      <c r="A47" s="34">
        <v>46</v>
      </c>
      <c r="B47" s="33" t="s">
        <v>95</v>
      </c>
      <c r="C47" s="33" t="s">
        <v>393</v>
      </c>
      <c r="D47" s="33">
        <v>31306232300698</v>
      </c>
      <c r="E47" s="33" t="s">
        <v>29</v>
      </c>
      <c r="F47" s="33" t="s">
        <v>392</v>
      </c>
      <c r="H47" s="33" t="str">
        <f>IF(E46=$H$2,COUNTIF(E$2:$E46,$H$2),"")</f>
        <v/>
      </c>
    </row>
    <row r="48" spans="1:8">
      <c r="A48" s="34">
        <v>47</v>
      </c>
      <c r="B48" s="33" t="s">
        <v>96</v>
      </c>
      <c r="C48" s="33" t="s">
        <v>393</v>
      </c>
      <c r="D48" s="33">
        <v>31304270101736</v>
      </c>
      <c r="E48" s="33" t="s">
        <v>30</v>
      </c>
      <c r="F48" s="33" t="s">
        <v>392</v>
      </c>
      <c r="H48" s="33" t="str">
        <f>IF(E47=$H$2,COUNTIF(E$2:$E47,$H$2),"")</f>
        <v/>
      </c>
    </row>
    <row r="49" spans="1:8">
      <c r="A49" s="34">
        <v>48</v>
      </c>
      <c r="B49" s="33" t="s">
        <v>97</v>
      </c>
      <c r="C49" s="33" t="s">
        <v>393</v>
      </c>
      <c r="D49" s="33">
        <v>31210201404897</v>
      </c>
      <c r="E49" s="33" t="s">
        <v>31</v>
      </c>
      <c r="F49" s="33" t="s">
        <v>392</v>
      </c>
      <c r="H49" s="33" t="str">
        <f>IF(E48=$H$2,COUNTIF(E$2:$E48,$H$2),"")</f>
        <v/>
      </c>
    </row>
    <row r="50" spans="1:8">
      <c r="A50" s="34">
        <v>49</v>
      </c>
      <c r="B50" s="33" t="s">
        <v>98</v>
      </c>
      <c r="C50" s="33" t="s">
        <v>393</v>
      </c>
      <c r="D50" s="33">
        <v>31307210104212</v>
      </c>
      <c r="E50" s="33" t="s">
        <v>11</v>
      </c>
      <c r="F50" s="33" t="s">
        <v>392</v>
      </c>
      <c r="H50" s="33" t="str">
        <f>IF(E49=$H$2,COUNTIF(E$2:$E49,$H$2),"")</f>
        <v/>
      </c>
    </row>
    <row r="51" spans="1:8">
      <c r="A51" s="34">
        <v>50</v>
      </c>
      <c r="B51" s="33" t="s">
        <v>99</v>
      </c>
      <c r="C51" s="33" t="s">
        <v>393</v>
      </c>
      <c r="D51" s="33">
        <v>31302131602817</v>
      </c>
      <c r="E51" s="33" t="s">
        <v>12</v>
      </c>
      <c r="F51" s="33" t="s">
        <v>392</v>
      </c>
      <c r="H51" s="33" t="str">
        <f>IF(E50=$H$2,COUNTIF(E$2:$E50,$H$2),"")</f>
        <v/>
      </c>
    </row>
    <row r="52" spans="1:8">
      <c r="A52" s="34">
        <v>51</v>
      </c>
      <c r="B52" s="33" t="s">
        <v>100</v>
      </c>
      <c r="C52" s="33" t="s">
        <v>393</v>
      </c>
      <c r="D52" s="33">
        <v>31301070101554</v>
      </c>
      <c r="E52" s="33" t="s">
        <v>28</v>
      </c>
      <c r="F52" s="33" t="s">
        <v>392</v>
      </c>
      <c r="H52" s="33" t="str">
        <f>IF(E51=$H$2,COUNTIF(E$2:$E51,$H$2),"")</f>
        <v/>
      </c>
    </row>
    <row r="53" spans="1:8">
      <c r="A53" s="34">
        <v>52</v>
      </c>
      <c r="B53" s="33" t="s">
        <v>101</v>
      </c>
      <c r="C53" s="33" t="s">
        <v>393</v>
      </c>
      <c r="D53" s="33">
        <v>31307162103799</v>
      </c>
      <c r="E53" s="33" t="s">
        <v>32</v>
      </c>
      <c r="F53" s="33" t="s">
        <v>392</v>
      </c>
      <c r="H53" s="33" t="str">
        <f>IF(E52=$H$2,COUNTIF(E$2:$E52,$H$2),"")</f>
        <v/>
      </c>
    </row>
    <row r="54" spans="1:8">
      <c r="A54" s="34">
        <v>53</v>
      </c>
      <c r="B54" s="33" t="s">
        <v>102</v>
      </c>
      <c r="C54" s="33" t="s">
        <v>393</v>
      </c>
      <c r="D54" s="33">
        <v>31305270107994</v>
      </c>
      <c r="E54" s="33" t="s">
        <v>30</v>
      </c>
      <c r="F54" s="33" t="s">
        <v>392</v>
      </c>
      <c r="H54" s="33">
        <f>IF(E53=$H$2,COUNTIF(E$2:$E53,$H$2),"")</f>
        <v>16</v>
      </c>
    </row>
    <row r="55" spans="1:8">
      <c r="A55" s="34">
        <v>54</v>
      </c>
      <c r="B55" s="33" t="s">
        <v>103</v>
      </c>
      <c r="C55" s="33" t="s">
        <v>393</v>
      </c>
      <c r="D55" s="33">
        <v>31301210106659</v>
      </c>
      <c r="E55" s="33" t="s">
        <v>31</v>
      </c>
      <c r="F55" s="33" t="s">
        <v>392</v>
      </c>
      <c r="H55" s="33" t="str">
        <f>IF(E54=$H$2,COUNTIF(E$2:$E54,$H$2),"")</f>
        <v/>
      </c>
    </row>
    <row r="56" spans="1:8">
      <c r="A56" s="34">
        <v>55</v>
      </c>
      <c r="B56" s="33" t="s">
        <v>104</v>
      </c>
      <c r="C56" s="33" t="s">
        <v>393</v>
      </c>
      <c r="D56" s="33">
        <v>31308110105137</v>
      </c>
      <c r="E56" s="33" t="s">
        <v>11</v>
      </c>
      <c r="F56" s="33" t="s">
        <v>392</v>
      </c>
      <c r="H56" s="33" t="str">
        <f>IF(E55=$H$2,COUNTIF(E$2:$E55,$H$2),"")</f>
        <v/>
      </c>
    </row>
    <row r="57" spans="1:8">
      <c r="A57" s="34">
        <v>56</v>
      </c>
      <c r="B57" s="33" t="s">
        <v>105</v>
      </c>
      <c r="C57" s="33" t="s">
        <v>393</v>
      </c>
      <c r="D57" s="33">
        <v>31212140101031</v>
      </c>
      <c r="E57" s="33" t="s">
        <v>32</v>
      </c>
      <c r="F57" s="33" t="s">
        <v>391</v>
      </c>
      <c r="H57" s="33" t="str">
        <f>IF(E56=$H$2,COUNTIF(E$2:$E56,$H$2),"")</f>
        <v/>
      </c>
    </row>
    <row r="58" spans="1:8">
      <c r="A58" s="34">
        <v>57</v>
      </c>
      <c r="B58" s="33" t="s">
        <v>106</v>
      </c>
      <c r="C58" s="33" t="s">
        <v>393</v>
      </c>
      <c r="D58" s="33">
        <v>31303080101997</v>
      </c>
      <c r="E58" s="33" t="s">
        <v>12</v>
      </c>
      <c r="F58" s="33" t="s">
        <v>392</v>
      </c>
      <c r="H58" s="33">
        <f>IF(E57=$H$2,COUNTIF(E$2:$E57,$H$2),"")</f>
        <v>17</v>
      </c>
    </row>
    <row r="59" spans="1:8">
      <c r="A59" s="34">
        <v>58</v>
      </c>
      <c r="B59" s="33" t="s">
        <v>107</v>
      </c>
      <c r="C59" s="33" t="s">
        <v>393</v>
      </c>
      <c r="D59" s="33">
        <v>31305100102491</v>
      </c>
      <c r="E59" s="33" t="s">
        <v>32</v>
      </c>
      <c r="F59" s="33" t="s">
        <v>391</v>
      </c>
      <c r="H59" s="33" t="str">
        <f>IF(E58=$H$2,COUNTIF(E$2:$E58,$H$2),"")</f>
        <v/>
      </c>
    </row>
    <row r="60" spans="1:8">
      <c r="A60" s="34">
        <v>59</v>
      </c>
      <c r="B60" s="33" t="s">
        <v>108</v>
      </c>
      <c r="C60" s="33" t="s">
        <v>393</v>
      </c>
      <c r="D60" s="33">
        <v>31211270100553</v>
      </c>
      <c r="E60" s="33" t="s">
        <v>28</v>
      </c>
      <c r="F60" s="33" t="s">
        <v>392</v>
      </c>
      <c r="H60" s="33">
        <f>IF(E59=$H$2,COUNTIF(E$2:$E59,$H$2),"")</f>
        <v>18</v>
      </c>
    </row>
    <row r="61" spans="1:8">
      <c r="A61" s="34">
        <v>60</v>
      </c>
      <c r="B61" s="33" t="s">
        <v>109</v>
      </c>
      <c r="C61" s="33" t="s">
        <v>393</v>
      </c>
      <c r="D61" s="33">
        <v>31309230105137</v>
      </c>
      <c r="E61" s="33" t="s">
        <v>29</v>
      </c>
      <c r="F61" s="33" t="s">
        <v>392</v>
      </c>
      <c r="H61" s="33" t="str">
        <f>IF(E60=$H$2,COUNTIF(E$2:$E60,$H$2),"")</f>
        <v/>
      </c>
    </row>
    <row r="62" spans="1:8">
      <c r="A62" s="34">
        <v>61</v>
      </c>
      <c r="B62" s="33" t="s">
        <v>110</v>
      </c>
      <c r="C62" s="33" t="s">
        <v>393</v>
      </c>
      <c r="D62" s="33">
        <v>31309020104758</v>
      </c>
      <c r="E62" s="33" t="s">
        <v>32</v>
      </c>
      <c r="F62" s="33" t="s">
        <v>392</v>
      </c>
      <c r="H62" s="33" t="str">
        <f>IF(E61=$H$2,COUNTIF(E$2:$E61,$H$2),"")</f>
        <v/>
      </c>
    </row>
    <row r="63" spans="1:8">
      <c r="A63" s="34">
        <v>62</v>
      </c>
      <c r="B63" s="33" t="s">
        <v>111</v>
      </c>
      <c r="C63" s="33" t="s">
        <v>393</v>
      </c>
      <c r="D63" s="33">
        <v>31302010107339</v>
      </c>
      <c r="E63" s="33" t="s">
        <v>31</v>
      </c>
      <c r="F63" s="33" t="s">
        <v>392</v>
      </c>
      <c r="H63" s="33">
        <f>IF(E62=$H$2,COUNTIF(E$2:$E62,$H$2),"")</f>
        <v>19</v>
      </c>
    </row>
    <row r="64" spans="1:8">
      <c r="A64" s="34">
        <v>63</v>
      </c>
      <c r="B64" s="33" t="s">
        <v>112</v>
      </c>
      <c r="C64" s="33" t="s">
        <v>393</v>
      </c>
      <c r="D64" s="33">
        <v>31307151405874</v>
      </c>
      <c r="E64" s="33" t="s">
        <v>11</v>
      </c>
      <c r="F64" s="33" t="s">
        <v>392</v>
      </c>
      <c r="H64" s="33" t="str">
        <f>IF(E63=$H$2,COUNTIF(E$2:$E63,$H$2),"")</f>
        <v/>
      </c>
    </row>
    <row r="65" spans="1:8">
      <c r="A65" s="34">
        <v>64</v>
      </c>
      <c r="B65" s="33" t="s">
        <v>113</v>
      </c>
      <c r="C65" s="33" t="s">
        <v>393</v>
      </c>
      <c r="D65" s="33">
        <v>31301060103516</v>
      </c>
      <c r="E65" s="33" t="s">
        <v>12</v>
      </c>
      <c r="F65" s="33" t="s">
        <v>392</v>
      </c>
      <c r="H65" s="33" t="str">
        <f>IF(E64=$H$2,COUNTIF(E$2:$E64,$H$2),"")</f>
        <v/>
      </c>
    </row>
    <row r="66" spans="1:8">
      <c r="A66" s="34">
        <v>65</v>
      </c>
      <c r="B66" s="33" t="s">
        <v>114</v>
      </c>
      <c r="C66" s="33" t="s">
        <v>393</v>
      </c>
      <c r="D66" s="33">
        <v>31308220103938</v>
      </c>
      <c r="E66" s="33" t="s">
        <v>28</v>
      </c>
      <c r="F66" s="33" t="s">
        <v>392</v>
      </c>
      <c r="H66" s="33" t="str">
        <f>IF(E65=$H$2,COUNTIF(E$2:$E65,$H$2),"")</f>
        <v/>
      </c>
    </row>
    <row r="67" spans="1:8">
      <c r="A67" s="34">
        <v>66</v>
      </c>
      <c r="B67" s="33" t="s">
        <v>115</v>
      </c>
      <c r="C67" s="33" t="s">
        <v>393</v>
      </c>
      <c r="D67" s="33">
        <v>31308260104899</v>
      </c>
      <c r="E67" s="33" t="s">
        <v>29</v>
      </c>
      <c r="F67" s="33" t="s">
        <v>392</v>
      </c>
      <c r="H67" s="33" t="str">
        <f>IF(E66=$H$2,COUNTIF(E$2:$E66,$H$2),"")</f>
        <v/>
      </c>
    </row>
    <row r="68" spans="1:8">
      <c r="A68" s="34">
        <v>67</v>
      </c>
      <c r="B68" s="33" t="s">
        <v>116</v>
      </c>
      <c r="C68" s="33" t="s">
        <v>393</v>
      </c>
      <c r="D68" s="33">
        <v>31201100103773</v>
      </c>
      <c r="E68" s="33" t="s">
        <v>30</v>
      </c>
      <c r="F68" s="33" t="s">
        <v>392</v>
      </c>
      <c r="H68" s="33" t="str">
        <f>IF(E67=$H$2,COUNTIF(E$2:$E67,$H$2),"")</f>
        <v/>
      </c>
    </row>
    <row r="69" spans="1:8">
      <c r="A69" s="34">
        <v>68</v>
      </c>
      <c r="B69" s="33" t="s">
        <v>117</v>
      </c>
      <c r="C69" s="33" t="s">
        <v>393</v>
      </c>
      <c r="D69" s="33">
        <v>31212122408499</v>
      </c>
      <c r="E69" s="33" t="s">
        <v>32</v>
      </c>
      <c r="F69" s="33" t="s">
        <v>391</v>
      </c>
      <c r="H69" s="33" t="str">
        <f>IF(E68=$H$2,COUNTIF(E$2:$E68,$H$2),"")</f>
        <v/>
      </c>
    </row>
    <row r="70" spans="1:8">
      <c r="A70" s="34">
        <v>69</v>
      </c>
      <c r="B70" s="33" t="s">
        <v>118</v>
      </c>
      <c r="C70" s="33" t="s">
        <v>393</v>
      </c>
      <c r="D70" s="33">
        <v>31210171501612</v>
      </c>
      <c r="E70" s="33" t="s">
        <v>31</v>
      </c>
      <c r="F70" s="33" t="s">
        <v>392</v>
      </c>
      <c r="H70" s="33">
        <f>IF(E69=$H$2,COUNTIF(E$2:$E69,$H$2),"")</f>
        <v>20</v>
      </c>
    </row>
    <row r="71" spans="1:8">
      <c r="A71" s="34">
        <v>70</v>
      </c>
      <c r="B71" s="33" t="s">
        <v>119</v>
      </c>
      <c r="C71" s="33" t="s">
        <v>393</v>
      </c>
      <c r="D71" s="33">
        <v>31309130102157</v>
      </c>
      <c r="E71" s="33" t="s">
        <v>11</v>
      </c>
      <c r="F71" s="33" t="s">
        <v>392</v>
      </c>
      <c r="H71" s="33" t="str">
        <f>IF(E70=$H$2,COUNTIF(E$2:$E70,$H$2),"")</f>
        <v/>
      </c>
    </row>
    <row r="72" spans="1:8">
      <c r="A72" s="34">
        <v>71</v>
      </c>
      <c r="B72" s="33" t="s">
        <v>120</v>
      </c>
      <c r="C72" s="33" t="s">
        <v>393</v>
      </c>
      <c r="D72" s="33">
        <v>31308140108556</v>
      </c>
      <c r="E72" s="33" t="s">
        <v>12</v>
      </c>
      <c r="F72" s="33" t="s">
        <v>392</v>
      </c>
      <c r="H72" s="33" t="str">
        <f>IF(E71=$H$2,COUNTIF(E$2:$E71,$H$2),"")</f>
        <v/>
      </c>
    </row>
    <row r="73" spans="1:8">
      <c r="A73" s="34">
        <v>72</v>
      </c>
      <c r="B73" s="33" t="s">
        <v>121</v>
      </c>
      <c r="C73" s="33" t="s">
        <v>393</v>
      </c>
      <c r="D73" s="33">
        <v>31301252306119</v>
      </c>
      <c r="E73" s="33" t="s">
        <v>28</v>
      </c>
      <c r="F73" s="33" t="s">
        <v>392</v>
      </c>
      <c r="H73" s="33" t="str">
        <f>IF(E72=$H$2,COUNTIF(E$2:$E72,$H$2),"")</f>
        <v/>
      </c>
    </row>
    <row r="74" spans="1:8">
      <c r="A74" s="34">
        <v>73</v>
      </c>
      <c r="B74" s="33" t="s">
        <v>122</v>
      </c>
      <c r="C74" s="33" t="s">
        <v>393</v>
      </c>
      <c r="D74" s="33">
        <v>31308010110834</v>
      </c>
      <c r="E74" s="33" t="s">
        <v>29</v>
      </c>
      <c r="F74" s="33" t="s">
        <v>392</v>
      </c>
      <c r="H74" s="33" t="str">
        <f>IF(E73=$H$2,COUNTIF(E$2:$E73,$H$2),"")</f>
        <v/>
      </c>
    </row>
    <row r="75" spans="1:8">
      <c r="A75" s="34">
        <v>74</v>
      </c>
      <c r="B75" s="33" t="s">
        <v>123</v>
      </c>
      <c r="C75" s="33" t="s">
        <v>393</v>
      </c>
      <c r="D75" s="33">
        <v>31210280105719</v>
      </c>
      <c r="E75" s="33" t="s">
        <v>30</v>
      </c>
      <c r="F75" s="33" t="s">
        <v>392</v>
      </c>
      <c r="H75" s="33" t="str">
        <f>IF(E74=$H$2,COUNTIF(E$2:$E74,$H$2),"")</f>
        <v/>
      </c>
    </row>
    <row r="76" spans="1:8">
      <c r="A76" s="34">
        <v>75</v>
      </c>
      <c r="B76" s="33" t="s">
        <v>124</v>
      </c>
      <c r="C76" s="33" t="s">
        <v>393</v>
      </c>
      <c r="D76" s="33">
        <v>31308290100472</v>
      </c>
      <c r="E76" s="33" t="s">
        <v>32</v>
      </c>
      <c r="F76" s="33" t="s">
        <v>392</v>
      </c>
      <c r="H76" s="33" t="str">
        <f>IF(E75=$H$2,COUNTIF(E$2:$E75,$H$2),"")</f>
        <v/>
      </c>
    </row>
    <row r="77" spans="1:8">
      <c r="A77" s="34">
        <v>76</v>
      </c>
      <c r="B77" s="33" t="s">
        <v>125</v>
      </c>
      <c r="C77" s="33" t="s">
        <v>393</v>
      </c>
      <c r="D77" s="33">
        <v>31301072404996</v>
      </c>
      <c r="E77" s="33" t="s">
        <v>11</v>
      </c>
      <c r="F77" s="33" t="s">
        <v>392</v>
      </c>
      <c r="H77" s="33">
        <f>IF(E76=$H$2,COUNTIF(E$2:$E76,$H$2),"")</f>
        <v>21</v>
      </c>
    </row>
    <row r="78" spans="1:8">
      <c r="A78" s="34">
        <v>77</v>
      </c>
      <c r="B78" s="33" t="s">
        <v>126</v>
      </c>
      <c r="C78" s="33" t="s">
        <v>393</v>
      </c>
      <c r="D78" s="33">
        <v>31212082405572</v>
      </c>
      <c r="E78" s="33" t="s">
        <v>12</v>
      </c>
      <c r="F78" s="33" t="s">
        <v>392</v>
      </c>
      <c r="H78" s="33" t="str">
        <f>IF(E77=$H$2,COUNTIF(E$2:$E77,$H$2),"")</f>
        <v/>
      </c>
    </row>
    <row r="79" spans="1:8">
      <c r="A79" s="34">
        <v>78</v>
      </c>
      <c r="B79" s="33" t="s">
        <v>127</v>
      </c>
      <c r="C79" s="33" t="s">
        <v>393</v>
      </c>
      <c r="D79" s="33">
        <v>31210290103935</v>
      </c>
      <c r="E79" s="33" t="s">
        <v>28</v>
      </c>
      <c r="F79" s="33" t="s">
        <v>392</v>
      </c>
      <c r="H79" s="33" t="str">
        <f>IF(E78=$H$2,COUNTIF(E$2:$E78,$H$2),"")</f>
        <v/>
      </c>
    </row>
    <row r="80" spans="1:8">
      <c r="A80" s="34">
        <v>79</v>
      </c>
      <c r="B80" s="33" t="s">
        <v>128</v>
      </c>
      <c r="C80" s="33" t="s">
        <v>393</v>
      </c>
      <c r="D80" s="33">
        <v>31309060106753</v>
      </c>
      <c r="E80" s="33" t="s">
        <v>29</v>
      </c>
      <c r="F80" s="33" t="s">
        <v>392</v>
      </c>
      <c r="H80" s="33" t="str">
        <f>IF(E79=$H$2,COUNTIF(E$2:$E79,$H$2),"")</f>
        <v/>
      </c>
    </row>
    <row r="81" spans="1:8">
      <c r="A81" s="34">
        <v>80</v>
      </c>
      <c r="B81" s="33" t="s">
        <v>129</v>
      </c>
      <c r="C81" s="33" t="s">
        <v>393</v>
      </c>
      <c r="D81" s="33">
        <v>31304060102497</v>
      </c>
      <c r="E81" s="33" t="s">
        <v>30</v>
      </c>
      <c r="F81" s="33" t="s">
        <v>392</v>
      </c>
      <c r="H81" s="33" t="str">
        <f>IF(E80=$H$2,COUNTIF(E$2:$E80,$H$2),"")</f>
        <v/>
      </c>
    </row>
    <row r="82" spans="1:8">
      <c r="A82" s="34">
        <v>81</v>
      </c>
      <c r="B82" s="33" t="s">
        <v>130</v>
      </c>
      <c r="C82" s="33" t="s">
        <v>393</v>
      </c>
      <c r="D82" s="33">
        <v>31309050110477</v>
      </c>
      <c r="E82" s="33" t="s">
        <v>31</v>
      </c>
      <c r="F82" s="33" t="s">
        <v>392</v>
      </c>
      <c r="H82" s="33" t="str">
        <f>IF(E81=$H$2,COUNTIF(E$2:$E81,$H$2),"")</f>
        <v/>
      </c>
    </row>
    <row r="83" spans="1:8">
      <c r="A83" s="34">
        <v>82</v>
      </c>
      <c r="B83" s="33" t="s">
        <v>131</v>
      </c>
      <c r="C83" s="33" t="s">
        <v>393</v>
      </c>
      <c r="D83" s="33">
        <v>31303152301791</v>
      </c>
      <c r="E83" s="33" t="s">
        <v>11</v>
      </c>
      <c r="F83" s="33" t="s">
        <v>392</v>
      </c>
      <c r="H83" s="33" t="str">
        <f>IF(E82=$H$2,COUNTIF(E$2:$E82,$H$2),"")</f>
        <v/>
      </c>
    </row>
    <row r="84" spans="1:8">
      <c r="A84" s="34">
        <v>83</v>
      </c>
      <c r="B84" s="33" t="s">
        <v>132</v>
      </c>
      <c r="C84" s="33" t="s">
        <v>393</v>
      </c>
      <c r="D84" s="33">
        <v>31212140106017</v>
      </c>
      <c r="E84" s="33" t="s">
        <v>12</v>
      </c>
      <c r="F84" s="33" t="s">
        <v>392</v>
      </c>
      <c r="H84" s="33" t="str">
        <f>IF(E83=$H$2,COUNTIF(E$2:$E83,$H$2),"")</f>
        <v/>
      </c>
    </row>
    <row r="85" spans="1:8">
      <c r="A85" s="34">
        <v>84</v>
      </c>
      <c r="B85" s="33" t="s">
        <v>133</v>
      </c>
      <c r="C85" s="33" t="s">
        <v>393</v>
      </c>
      <c r="D85" s="33">
        <v>31309140109079</v>
      </c>
      <c r="E85" s="33" t="s">
        <v>28</v>
      </c>
      <c r="F85" s="33" t="s">
        <v>392</v>
      </c>
      <c r="H85" s="33" t="str">
        <f>IF(E84=$H$2,COUNTIF(E$2:$E84,$H$2),"")</f>
        <v/>
      </c>
    </row>
    <row r="86" spans="1:8">
      <c r="A86" s="34">
        <v>85</v>
      </c>
      <c r="B86" s="33" t="s">
        <v>134</v>
      </c>
      <c r="C86" s="33" t="s">
        <v>393</v>
      </c>
      <c r="D86" s="33">
        <v>31307010108515</v>
      </c>
      <c r="E86" s="33" t="s">
        <v>29</v>
      </c>
      <c r="F86" s="33" t="s">
        <v>392</v>
      </c>
      <c r="H86" s="33" t="str">
        <f>IF(E85=$H$2,COUNTIF(E$2:$E85,$H$2),"")</f>
        <v/>
      </c>
    </row>
    <row r="87" spans="1:8">
      <c r="A87" s="34">
        <v>86</v>
      </c>
      <c r="B87" s="33" t="s">
        <v>135</v>
      </c>
      <c r="C87" s="33" t="s">
        <v>393</v>
      </c>
      <c r="D87" s="33">
        <v>31112150102279</v>
      </c>
      <c r="E87" s="33" t="s">
        <v>30</v>
      </c>
      <c r="F87" s="33" t="s">
        <v>392</v>
      </c>
      <c r="H87" s="33" t="str">
        <f>IF(E86=$H$2,COUNTIF(E$2:$E86,$H$2),"")</f>
        <v/>
      </c>
    </row>
    <row r="88" spans="1:8">
      <c r="A88" s="34">
        <v>87</v>
      </c>
      <c r="B88" s="33" t="s">
        <v>136</v>
      </c>
      <c r="C88" s="33" t="s">
        <v>393</v>
      </c>
      <c r="D88" s="33">
        <v>31309292303377</v>
      </c>
      <c r="E88" s="33" t="s">
        <v>31</v>
      </c>
      <c r="F88" s="33" t="s">
        <v>392</v>
      </c>
      <c r="H88" s="33" t="str">
        <f>IF(E87=$H$2,COUNTIF(E$2:$E87,$H$2),"")</f>
        <v/>
      </c>
    </row>
    <row r="89" spans="1:8">
      <c r="A89" s="34">
        <v>88</v>
      </c>
      <c r="B89" s="33" t="s">
        <v>137</v>
      </c>
      <c r="C89" s="33" t="s">
        <v>393</v>
      </c>
      <c r="D89" s="33">
        <v>31209200110271</v>
      </c>
      <c r="E89" s="33" t="s">
        <v>11</v>
      </c>
      <c r="F89" s="33" t="s">
        <v>392</v>
      </c>
      <c r="H89" s="33" t="str">
        <f>IF(E88=$H$2,COUNTIF(E$2:$E88,$H$2),"")</f>
        <v/>
      </c>
    </row>
    <row r="90" spans="1:8">
      <c r="A90" s="34">
        <v>89</v>
      </c>
      <c r="B90" s="33" t="s">
        <v>138</v>
      </c>
      <c r="C90" s="33" t="s">
        <v>393</v>
      </c>
      <c r="D90" s="33">
        <v>31212061203791</v>
      </c>
      <c r="E90" s="33" t="s">
        <v>11</v>
      </c>
      <c r="F90" s="33" t="s">
        <v>392</v>
      </c>
      <c r="H90" s="33" t="str">
        <f>IF(E89=$H$2,COUNTIF(E$2:$E89,$H$2),"")</f>
        <v/>
      </c>
    </row>
    <row r="91" spans="1:8">
      <c r="A91" s="34">
        <v>90</v>
      </c>
      <c r="B91" s="33" t="s">
        <v>139</v>
      </c>
      <c r="C91" s="33" t="s">
        <v>393</v>
      </c>
      <c r="D91" s="33">
        <v>31308040107455</v>
      </c>
      <c r="E91" s="33" t="s">
        <v>28</v>
      </c>
      <c r="F91" s="33" t="s">
        <v>392</v>
      </c>
      <c r="H91" s="33" t="str">
        <f>IF(E90=$H$2,COUNTIF(E$2:$E90,$H$2),"")</f>
        <v/>
      </c>
    </row>
    <row r="92" spans="1:8">
      <c r="A92" s="34">
        <v>91</v>
      </c>
      <c r="B92" s="33" t="s">
        <v>140</v>
      </c>
      <c r="C92" s="33" t="s">
        <v>393</v>
      </c>
      <c r="D92" s="33">
        <v>31301170102973</v>
      </c>
      <c r="E92" s="33" t="s">
        <v>29</v>
      </c>
      <c r="F92" s="33" t="s">
        <v>392</v>
      </c>
      <c r="H92" s="33" t="str">
        <f>IF(E91=$H$2,COUNTIF(E$2:$E91,$H$2),"")</f>
        <v/>
      </c>
    </row>
    <row r="93" spans="1:8">
      <c r="A93" s="34">
        <v>92</v>
      </c>
      <c r="B93" s="33" t="s">
        <v>141</v>
      </c>
      <c r="C93" s="33" t="s">
        <v>393</v>
      </c>
      <c r="D93" s="33">
        <v>20424867452013</v>
      </c>
      <c r="E93" s="33" t="s">
        <v>30</v>
      </c>
      <c r="F93" s="33" t="s">
        <v>392</v>
      </c>
      <c r="H93" s="33" t="str">
        <f>IF(E92=$H$2,COUNTIF(E$2:$E92,$H$2),"")</f>
        <v/>
      </c>
    </row>
    <row r="94" spans="1:8">
      <c r="A94" s="34">
        <v>93</v>
      </c>
      <c r="B94" s="33" t="s">
        <v>142</v>
      </c>
      <c r="C94" s="33" t="s">
        <v>393</v>
      </c>
      <c r="D94" s="33">
        <v>31307182405015</v>
      </c>
      <c r="E94" s="33" t="s">
        <v>31</v>
      </c>
      <c r="F94" s="33" t="s">
        <v>392</v>
      </c>
      <c r="H94" s="33" t="str">
        <f>IF(E93=$H$2,COUNTIF(E$2:$E93,$H$2),"")</f>
        <v/>
      </c>
    </row>
    <row r="95" spans="1:8">
      <c r="A95" s="34">
        <v>94</v>
      </c>
      <c r="B95" s="33" t="s">
        <v>143</v>
      </c>
      <c r="C95" s="33" t="s">
        <v>393</v>
      </c>
      <c r="D95" s="33">
        <v>31210250106095</v>
      </c>
      <c r="E95" s="33" t="s">
        <v>11</v>
      </c>
      <c r="F95" s="33" t="s">
        <v>392</v>
      </c>
      <c r="H95" s="33" t="str">
        <f>IF(E94=$H$2,COUNTIF(E$2:$E94,$H$2),"")</f>
        <v/>
      </c>
    </row>
    <row r="96" spans="1:8">
      <c r="A96" s="34">
        <v>95</v>
      </c>
      <c r="B96" s="33" t="s">
        <v>144</v>
      </c>
      <c r="C96" s="33" t="s">
        <v>393</v>
      </c>
      <c r="D96" s="33">
        <v>31309070106034</v>
      </c>
      <c r="E96" s="33" t="s">
        <v>12</v>
      </c>
      <c r="F96" s="33" t="s">
        <v>392</v>
      </c>
      <c r="H96" s="33" t="str">
        <f>IF(E95=$H$2,COUNTIF(E$2:$E95,$H$2),"")</f>
        <v/>
      </c>
    </row>
    <row r="97" spans="1:8">
      <c r="A97" s="34">
        <v>96</v>
      </c>
      <c r="B97" s="33" t="s">
        <v>145</v>
      </c>
      <c r="C97" s="33" t="s">
        <v>393</v>
      </c>
      <c r="D97" s="33">
        <v>31309172303918</v>
      </c>
      <c r="E97" s="33" t="s">
        <v>28</v>
      </c>
      <c r="F97" s="33" t="s">
        <v>392</v>
      </c>
      <c r="H97" s="33" t="str">
        <f>IF(E96=$H$2,COUNTIF(E$2:$E96,$H$2),"")</f>
        <v/>
      </c>
    </row>
    <row r="98" spans="1:8">
      <c r="A98" s="34">
        <v>97</v>
      </c>
      <c r="B98" s="33" t="s">
        <v>146</v>
      </c>
      <c r="C98" s="33" t="s">
        <v>393</v>
      </c>
      <c r="D98" s="33">
        <v>31302260103959</v>
      </c>
      <c r="E98" s="33" t="s">
        <v>29</v>
      </c>
      <c r="F98" s="33" t="s">
        <v>392</v>
      </c>
      <c r="H98" s="33" t="str">
        <f>IF(E97=$H$2,COUNTIF(E$2:$E97,$H$2),"")</f>
        <v/>
      </c>
    </row>
    <row r="99" spans="1:8">
      <c r="A99" s="34">
        <v>98</v>
      </c>
      <c r="B99" s="33" t="s">
        <v>147</v>
      </c>
      <c r="C99" s="33" t="s">
        <v>393</v>
      </c>
      <c r="D99" s="33">
        <v>31303110102098</v>
      </c>
      <c r="E99" s="33" t="s">
        <v>30</v>
      </c>
      <c r="F99" s="33" t="s">
        <v>392</v>
      </c>
      <c r="H99" s="33" t="str">
        <f>IF(E98=$H$2,COUNTIF(E$2:$E98,$H$2),"")</f>
        <v/>
      </c>
    </row>
    <row r="100" spans="1:8">
      <c r="A100" s="34">
        <v>99</v>
      </c>
      <c r="B100" s="33" t="s">
        <v>148</v>
      </c>
      <c r="C100" s="33" t="s">
        <v>393</v>
      </c>
      <c r="D100" s="33">
        <v>31308012412196</v>
      </c>
      <c r="E100" s="33" t="s">
        <v>31</v>
      </c>
      <c r="F100" s="33" t="s">
        <v>392</v>
      </c>
      <c r="H100" s="33" t="str">
        <f>IF(E99=$H$2,COUNTIF(E$2:$E99,$H$2),"")</f>
        <v/>
      </c>
    </row>
    <row r="101" spans="1:8">
      <c r="A101" s="34">
        <v>100</v>
      </c>
      <c r="B101" s="33" t="s">
        <v>149</v>
      </c>
      <c r="C101" s="33" t="s">
        <v>393</v>
      </c>
      <c r="D101" s="33">
        <v>31306200100875</v>
      </c>
      <c r="E101" s="33" t="s">
        <v>11</v>
      </c>
      <c r="F101" s="33" t="s">
        <v>392</v>
      </c>
      <c r="H101" s="33" t="str">
        <f>IF(E100=$H$2,COUNTIF(E$2:$E100,$H$2),"")</f>
        <v/>
      </c>
    </row>
    <row r="102" spans="1:8">
      <c r="A102" s="34">
        <v>101</v>
      </c>
      <c r="B102" s="33" t="s">
        <v>150</v>
      </c>
      <c r="C102" s="33" t="s">
        <v>393</v>
      </c>
      <c r="D102" s="33">
        <v>31307168801358</v>
      </c>
      <c r="E102" s="33" t="s">
        <v>12</v>
      </c>
      <c r="F102" s="33" t="s">
        <v>392</v>
      </c>
      <c r="H102" s="33" t="str">
        <f>IF(E101=$H$2,COUNTIF(E$2:$E101,$H$2),"")</f>
        <v/>
      </c>
    </row>
    <row r="103" spans="1:8">
      <c r="A103" s="34">
        <v>102</v>
      </c>
      <c r="B103" s="33" t="s">
        <v>151</v>
      </c>
      <c r="C103" s="33" t="s">
        <v>393</v>
      </c>
      <c r="D103" s="33">
        <v>31307042301058</v>
      </c>
      <c r="E103" s="33" t="s">
        <v>28</v>
      </c>
      <c r="F103" s="33" t="s">
        <v>392</v>
      </c>
      <c r="H103" s="33" t="str">
        <f>IF(E102=$H$2,COUNTIF(E$2:$E102,$H$2),"")</f>
        <v/>
      </c>
    </row>
    <row r="104" spans="1:8">
      <c r="A104" s="34">
        <v>103</v>
      </c>
      <c r="B104" s="33" t="s">
        <v>152</v>
      </c>
      <c r="C104" s="33" t="s">
        <v>393</v>
      </c>
      <c r="D104" s="33">
        <v>31306260101293</v>
      </c>
      <c r="E104" s="33" t="s">
        <v>29</v>
      </c>
      <c r="F104" s="33" t="s">
        <v>392</v>
      </c>
      <c r="H104" s="33" t="str">
        <f>IF(E103=$H$2,COUNTIF(E$2:$E103,$H$2),"")</f>
        <v/>
      </c>
    </row>
    <row r="105" spans="1:8">
      <c r="A105" s="34">
        <v>104</v>
      </c>
      <c r="B105" s="33" t="s">
        <v>153</v>
      </c>
      <c r="C105" s="33" t="s">
        <v>393</v>
      </c>
      <c r="D105" s="33">
        <v>31211112301118</v>
      </c>
      <c r="E105" s="33" t="s">
        <v>30</v>
      </c>
      <c r="F105" s="33" t="s">
        <v>392</v>
      </c>
      <c r="H105" s="33" t="str">
        <f>IF(E104=$H$2,COUNTIF(E$2:$E104,$H$2),"")</f>
        <v/>
      </c>
    </row>
    <row r="106" spans="1:8">
      <c r="A106" s="34">
        <v>105</v>
      </c>
      <c r="B106" s="33" t="s">
        <v>154</v>
      </c>
      <c r="C106" s="33" t="s">
        <v>393</v>
      </c>
      <c r="D106" s="33">
        <v>31309220101753</v>
      </c>
      <c r="E106" s="33" t="s">
        <v>31</v>
      </c>
      <c r="F106" s="33" t="s">
        <v>392</v>
      </c>
      <c r="H106" s="33" t="str">
        <f>IF(E105=$H$2,COUNTIF(E$2:$E105,$H$2),"")</f>
        <v/>
      </c>
    </row>
    <row r="107" spans="1:8">
      <c r="A107" s="34">
        <v>106</v>
      </c>
      <c r="B107" s="33" t="s">
        <v>155</v>
      </c>
      <c r="C107" s="33" t="s">
        <v>393</v>
      </c>
      <c r="D107" s="33">
        <v>31211040109438</v>
      </c>
      <c r="E107" s="33" t="s">
        <v>11</v>
      </c>
      <c r="F107" s="33" t="s">
        <v>392</v>
      </c>
      <c r="H107" s="33" t="str">
        <f>IF(E106=$H$2,COUNTIF(E$2:$E106,$H$2),"")</f>
        <v/>
      </c>
    </row>
    <row r="108" spans="1:8">
      <c r="A108" s="34">
        <v>107</v>
      </c>
      <c r="B108" s="33" t="s">
        <v>156</v>
      </c>
      <c r="C108" s="33" t="s">
        <v>393</v>
      </c>
      <c r="D108" s="33">
        <v>31302150100954</v>
      </c>
      <c r="E108" s="33" t="s">
        <v>12</v>
      </c>
      <c r="F108" s="33" t="s">
        <v>392</v>
      </c>
      <c r="H108" s="33" t="str">
        <f>IF(E107=$H$2,COUNTIF(E$2:$E107,$H$2),"")</f>
        <v/>
      </c>
    </row>
    <row r="109" spans="1:8">
      <c r="A109" s="34">
        <v>108</v>
      </c>
      <c r="B109" s="33" t="s">
        <v>157</v>
      </c>
      <c r="C109" s="33" t="s">
        <v>393</v>
      </c>
      <c r="D109" s="33">
        <v>31308140101411</v>
      </c>
      <c r="E109" s="33" t="s">
        <v>32</v>
      </c>
      <c r="F109" s="33" t="s">
        <v>391</v>
      </c>
      <c r="H109" s="33" t="str">
        <f>IF(E108=$H$2,COUNTIF(E$2:$E108,$H$2),"")</f>
        <v/>
      </c>
    </row>
    <row r="110" spans="1:8">
      <c r="A110" s="34">
        <v>109</v>
      </c>
      <c r="B110" s="33" t="s">
        <v>158</v>
      </c>
      <c r="C110" s="33" t="s">
        <v>393</v>
      </c>
      <c r="D110" s="33">
        <v>31301250100912</v>
      </c>
      <c r="E110" s="33" t="s">
        <v>28</v>
      </c>
      <c r="F110" s="33" t="s">
        <v>392</v>
      </c>
      <c r="H110" s="33">
        <f>IF(E109=$H$2,COUNTIF(E$2:$E109,$H$2),"")</f>
        <v>22</v>
      </c>
    </row>
    <row r="111" spans="1:8">
      <c r="A111" s="34">
        <v>110</v>
      </c>
      <c r="B111" s="33" t="s">
        <v>159</v>
      </c>
      <c r="C111" s="33" t="s">
        <v>393</v>
      </c>
      <c r="D111" s="33">
        <v>31306170101952</v>
      </c>
      <c r="E111" s="33" t="s">
        <v>29</v>
      </c>
      <c r="F111" s="33" t="s">
        <v>392</v>
      </c>
      <c r="H111" s="33" t="str">
        <f>IF(E110=$H$2,COUNTIF(E$2:$E110,$H$2),"")</f>
        <v/>
      </c>
    </row>
    <row r="112" spans="1:8">
      <c r="A112" s="34">
        <v>111</v>
      </c>
      <c r="B112" s="33" t="s">
        <v>160</v>
      </c>
      <c r="C112" s="33" t="s">
        <v>393</v>
      </c>
      <c r="D112" s="33">
        <v>31307212200553</v>
      </c>
      <c r="E112" s="33" t="s">
        <v>30</v>
      </c>
      <c r="F112" s="33" t="s">
        <v>392</v>
      </c>
      <c r="H112" s="33" t="str">
        <f>IF(E111=$H$2,COUNTIF(E$2:$E111,$H$2),"")</f>
        <v/>
      </c>
    </row>
    <row r="113" spans="1:8">
      <c r="A113" s="34">
        <v>112</v>
      </c>
      <c r="B113" s="33" t="s">
        <v>161</v>
      </c>
      <c r="C113" s="33" t="s">
        <v>393</v>
      </c>
      <c r="D113" s="33">
        <v>31212122513195</v>
      </c>
      <c r="E113" s="33" t="s">
        <v>31</v>
      </c>
      <c r="F113" s="33" t="s">
        <v>392</v>
      </c>
      <c r="H113" s="33" t="str">
        <f>IF(E112=$H$2,COUNTIF(E$2:$E112,$H$2),"")</f>
        <v/>
      </c>
    </row>
    <row r="114" spans="1:8">
      <c r="A114" s="34">
        <v>113</v>
      </c>
      <c r="B114" s="33" t="s">
        <v>162</v>
      </c>
      <c r="C114" s="33" t="s">
        <v>393</v>
      </c>
      <c r="D114" s="33">
        <v>31304078800299</v>
      </c>
      <c r="E114" s="33" t="s">
        <v>11</v>
      </c>
      <c r="F114" s="33" t="s">
        <v>392</v>
      </c>
      <c r="H114" s="33" t="str">
        <f>IF(E113=$H$2,COUNTIF(E$2:$E113,$H$2),"")</f>
        <v/>
      </c>
    </row>
    <row r="115" spans="1:8">
      <c r="A115" s="34">
        <v>114</v>
      </c>
      <c r="B115" s="33" t="s">
        <v>163</v>
      </c>
      <c r="C115" s="33" t="s">
        <v>393</v>
      </c>
      <c r="D115" s="33">
        <v>31210010100693</v>
      </c>
      <c r="E115" s="33" t="s">
        <v>12</v>
      </c>
      <c r="F115" s="33" t="s">
        <v>392</v>
      </c>
      <c r="H115" s="33" t="str">
        <f>IF(E114=$H$2,COUNTIF(E$2:$E114,$H$2),"")</f>
        <v/>
      </c>
    </row>
    <row r="116" spans="1:8">
      <c r="A116" s="34">
        <v>115</v>
      </c>
      <c r="B116" s="33" t="s">
        <v>164</v>
      </c>
      <c r="C116" s="33" t="s">
        <v>393</v>
      </c>
      <c r="D116" s="33">
        <v>31308010102718</v>
      </c>
      <c r="E116" s="33" t="s">
        <v>28</v>
      </c>
      <c r="F116" s="33" t="s">
        <v>392</v>
      </c>
      <c r="H116" s="33" t="str">
        <f>IF(E115=$H$2,COUNTIF(E$2:$E115,$H$2),"")</f>
        <v/>
      </c>
    </row>
    <row r="117" spans="1:8">
      <c r="A117" s="34">
        <v>116</v>
      </c>
      <c r="B117" s="33" t="s">
        <v>165</v>
      </c>
      <c r="C117" s="33" t="s">
        <v>393</v>
      </c>
      <c r="D117" s="33">
        <v>31212120122458</v>
      </c>
      <c r="E117" s="33" t="s">
        <v>29</v>
      </c>
      <c r="F117" s="33" t="s">
        <v>392</v>
      </c>
      <c r="H117" s="33" t="str">
        <f>IF(E116=$H$2,COUNTIF(E$2:$E116,$H$2),"")</f>
        <v/>
      </c>
    </row>
    <row r="118" spans="1:8">
      <c r="A118" s="34">
        <v>117</v>
      </c>
      <c r="B118" s="33" t="s">
        <v>166</v>
      </c>
      <c r="C118" s="33" t="s">
        <v>393</v>
      </c>
      <c r="D118" s="33">
        <v>31309300120597</v>
      </c>
      <c r="E118" s="33" t="s">
        <v>30</v>
      </c>
      <c r="F118" s="33" t="s">
        <v>392</v>
      </c>
      <c r="H118" s="33" t="str">
        <f>IF(E117=$H$2,COUNTIF(E$2:$E117,$H$2),"")</f>
        <v/>
      </c>
    </row>
    <row r="119" spans="1:8">
      <c r="A119" s="34">
        <v>118</v>
      </c>
      <c r="B119" s="33" t="s">
        <v>167</v>
      </c>
      <c r="C119" s="33" t="s">
        <v>393</v>
      </c>
      <c r="D119" s="33">
        <v>31212011319136</v>
      </c>
      <c r="E119" s="33" t="s">
        <v>31</v>
      </c>
      <c r="F119" s="33" t="s">
        <v>392</v>
      </c>
      <c r="H119" s="33" t="str">
        <f>IF(E118=$H$2,COUNTIF(E$2:$E118,$H$2),"")</f>
        <v/>
      </c>
    </row>
    <row r="120" spans="1:8">
      <c r="A120" s="34">
        <v>119</v>
      </c>
      <c r="B120" s="33" t="s">
        <v>168</v>
      </c>
      <c r="C120" s="33" t="s">
        <v>393</v>
      </c>
      <c r="D120" s="33">
        <v>31212290103091</v>
      </c>
      <c r="E120" s="33" t="s">
        <v>11</v>
      </c>
      <c r="F120" s="33" t="s">
        <v>392</v>
      </c>
      <c r="H120" s="33" t="str">
        <f>IF(E119=$H$2,COUNTIF(E$2:$E119,$H$2),"")</f>
        <v/>
      </c>
    </row>
    <row r="121" spans="1:8">
      <c r="A121" s="34">
        <v>120</v>
      </c>
      <c r="B121" s="33" t="s">
        <v>169</v>
      </c>
      <c r="C121" s="33" t="s">
        <v>393</v>
      </c>
      <c r="D121" s="33">
        <v>31308070100838</v>
      </c>
      <c r="E121" s="33" t="s">
        <v>12</v>
      </c>
      <c r="F121" s="33" t="s">
        <v>392</v>
      </c>
      <c r="H121" s="33" t="str">
        <f>IF(E120=$H$2,COUNTIF(E$2:$E120,$H$2),"")</f>
        <v/>
      </c>
    </row>
    <row r="122" spans="1:8">
      <c r="A122" s="34">
        <v>121</v>
      </c>
      <c r="B122" s="33" t="s">
        <v>170</v>
      </c>
      <c r="C122" s="33" t="s">
        <v>393</v>
      </c>
      <c r="D122" s="33">
        <v>31302202102837</v>
      </c>
      <c r="E122" s="33" t="s">
        <v>28</v>
      </c>
      <c r="F122" s="33" t="s">
        <v>392</v>
      </c>
      <c r="H122" s="33" t="str">
        <f>IF(E121=$H$2,COUNTIF(E$2:$E121,$H$2),"")</f>
        <v/>
      </c>
    </row>
    <row r="123" spans="1:8">
      <c r="A123" s="34">
        <v>122</v>
      </c>
      <c r="B123" s="33" t="s">
        <v>171</v>
      </c>
      <c r="C123" s="33" t="s">
        <v>393</v>
      </c>
      <c r="D123" s="33">
        <v>31306152404476</v>
      </c>
      <c r="E123" s="33" t="s">
        <v>29</v>
      </c>
      <c r="F123" s="33" t="s">
        <v>392</v>
      </c>
      <c r="H123" s="33" t="str">
        <f>IF(E122=$H$2,COUNTIF(E$2:$E122,$H$2),"")</f>
        <v/>
      </c>
    </row>
    <row r="124" spans="1:8">
      <c r="A124" s="34">
        <v>123</v>
      </c>
      <c r="B124" s="33" t="s">
        <v>172</v>
      </c>
      <c r="C124" s="33" t="s">
        <v>393</v>
      </c>
      <c r="D124" s="33">
        <v>31306081703175</v>
      </c>
      <c r="E124" s="33" t="s">
        <v>30</v>
      </c>
      <c r="F124" s="33" t="s">
        <v>392</v>
      </c>
      <c r="H124" s="33" t="str">
        <f>IF(E123=$H$2,COUNTIF(E$2:$E123,$H$2),"")</f>
        <v/>
      </c>
    </row>
    <row r="125" spans="1:8">
      <c r="A125" s="34">
        <v>124</v>
      </c>
      <c r="B125" s="33" t="s">
        <v>173</v>
      </c>
      <c r="C125" s="33" t="s">
        <v>393</v>
      </c>
      <c r="D125" s="33">
        <v>31306220101533</v>
      </c>
      <c r="E125" s="33" t="s">
        <v>31</v>
      </c>
      <c r="F125" s="33" t="s">
        <v>392</v>
      </c>
      <c r="H125" s="33" t="str">
        <f>IF(E124=$H$2,COUNTIF(E$2:$E124,$H$2),"")</f>
        <v/>
      </c>
    </row>
    <row r="126" spans="1:8">
      <c r="A126" s="34">
        <v>125</v>
      </c>
      <c r="B126" s="33" t="s">
        <v>174</v>
      </c>
      <c r="C126" s="33" t="s">
        <v>393</v>
      </c>
      <c r="D126" s="33">
        <v>31303070102197</v>
      </c>
      <c r="E126" s="33" t="s">
        <v>11</v>
      </c>
      <c r="F126" s="33" t="s">
        <v>392</v>
      </c>
      <c r="H126" s="33" t="str">
        <f>IF(E125=$H$2,COUNTIF(E$2:$E125,$H$2),"")</f>
        <v/>
      </c>
    </row>
    <row r="127" spans="1:8">
      <c r="A127" s="34">
        <v>126</v>
      </c>
      <c r="B127" s="33" t="s">
        <v>175</v>
      </c>
      <c r="C127" s="33" t="s">
        <v>393</v>
      </c>
      <c r="D127" s="33">
        <v>31307132401175</v>
      </c>
      <c r="E127" s="33" t="s">
        <v>12</v>
      </c>
      <c r="F127" s="33" t="s">
        <v>392</v>
      </c>
      <c r="H127" s="33" t="str">
        <f>IF(E126=$H$2,COUNTIF(E$2:$E126,$H$2),"")</f>
        <v/>
      </c>
    </row>
    <row r="128" spans="1:8">
      <c r="A128" s="34">
        <v>127</v>
      </c>
      <c r="B128" s="33" t="s">
        <v>176</v>
      </c>
      <c r="C128" s="33" t="s">
        <v>393</v>
      </c>
      <c r="D128" s="33">
        <v>31306200101537</v>
      </c>
      <c r="E128" s="33" t="s">
        <v>28</v>
      </c>
      <c r="F128" s="33" t="s">
        <v>392</v>
      </c>
      <c r="H128" s="33" t="str">
        <f>IF(E127=$H$2,COUNTIF(E$2:$E127,$H$2),"")</f>
        <v/>
      </c>
    </row>
    <row r="129" spans="1:8">
      <c r="A129" s="34">
        <v>128</v>
      </c>
      <c r="B129" s="33" t="s">
        <v>177</v>
      </c>
      <c r="C129" s="33" t="s">
        <v>393</v>
      </c>
      <c r="D129" s="33">
        <v>31303131202173</v>
      </c>
      <c r="E129" s="33" t="s">
        <v>29</v>
      </c>
      <c r="F129" s="33" t="s">
        <v>392</v>
      </c>
      <c r="H129" s="33" t="str">
        <f>IF(E128=$H$2,COUNTIF(E$2:$E128,$H$2),"")</f>
        <v/>
      </c>
    </row>
    <row r="130" spans="1:8">
      <c r="A130" s="34">
        <v>129</v>
      </c>
      <c r="B130" s="33" t="s">
        <v>178</v>
      </c>
      <c r="C130" s="33" t="s">
        <v>393</v>
      </c>
      <c r="D130" s="33">
        <v>31303270107258</v>
      </c>
      <c r="E130" s="33" t="s">
        <v>30</v>
      </c>
      <c r="F130" s="33" t="s">
        <v>392</v>
      </c>
      <c r="H130" s="33" t="str">
        <f>IF(E129=$H$2,COUNTIF(E$2:$E129,$H$2),"")</f>
        <v/>
      </c>
    </row>
    <row r="131" spans="1:8">
      <c r="A131" s="34">
        <v>130</v>
      </c>
      <c r="B131" s="33" t="s">
        <v>179</v>
      </c>
      <c r="C131" s="33" t="s">
        <v>393</v>
      </c>
      <c r="D131" s="33">
        <v>31302012306231</v>
      </c>
      <c r="E131" s="33" t="s">
        <v>31</v>
      </c>
      <c r="F131" s="33" t="s">
        <v>392</v>
      </c>
      <c r="H131" s="33" t="str">
        <f>IF(E130=$H$2,COUNTIF(E$2:$E130,$H$2),"")</f>
        <v/>
      </c>
    </row>
    <row r="132" spans="1:8">
      <c r="A132" s="34">
        <v>131</v>
      </c>
      <c r="B132" s="33" t="s">
        <v>180</v>
      </c>
      <c r="C132" s="33" t="s">
        <v>393</v>
      </c>
      <c r="D132" s="33">
        <v>31210092200399</v>
      </c>
      <c r="E132" s="33" t="s">
        <v>11</v>
      </c>
      <c r="F132" s="33" t="s">
        <v>392</v>
      </c>
      <c r="H132" s="33" t="str">
        <f>IF(E131=$H$2,COUNTIF(E$2:$E131,$H$2),"")</f>
        <v/>
      </c>
    </row>
    <row r="133" spans="1:8">
      <c r="A133" s="34">
        <v>132</v>
      </c>
      <c r="B133" s="33" t="s">
        <v>181</v>
      </c>
      <c r="C133" s="33" t="s">
        <v>393</v>
      </c>
      <c r="D133" s="33">
        <v>31306130101291</v>
      </c>
      <c r="E133" s="33" t="s">
        <v>12</v>
      </c>
      <c r="F133" s="33" t="s">
        <v>392</v>
      </c>
      <c r="H133" s="33" t="str">
        <f>IF(E132=$H$2,COUNTIF(E$2:$E132,$H$2),"")</f>
        <v/>
      </c>
    </row>
    <row r="134" spans="1:8">
      <c r="A134" s="34">
        <v>133</v>
      </c>
      <c r="B134" s="33" t="s">
        <v>182</v>
      </c>
      <c r="C134" s="33" t="s">
        <v>393</v>
      </c>
      <c r="D134" s="33">
        <v>31308160101493</v>
      </c>
      <c r="E134" s="33" t="s">
        <v>28</v>
      </c>
      <c r="F134" s="33" t="s">
        <v>392</v>
      </c>
      <c r="H134" s="33" t="str">
        <f>IF(E133=$H$2,COUNTIF(E$2:$E133,$H$2),"")</f>
        <v/>
      </c>
    </row>
    <row r="135" spans="1:8">
      <c r="A135" s="34">
        <v>134</v>
      </c>
      <c r="B135" s="33" t="s">
        <v>183</v>
      </c>
      <c r="C135" s="33" t="s">
        <v>393</v>
      </c>
      <c r="D135" s="33">
        <v>31306300100414</v>
      </c>
      <c r="E135" s="33" t="s">
        <v>29</v>
      </c>
      <c r="F135" s="33" t="s">
        <v>392</v>
      </c>
      <c r="H135" s="33" t="str">
        <f>IF(E134=$H$2,COUNTIF(E$2:$E134,$H$2),"")</f>
        <v/>
      </c>
    </row>
    <row r="136" spans="1:8">
      <c r="A136" s="34">
        <v>135</v>
      </c>
      <c r="B136" s="33" t="s">
        <v>184</v>
      </c>
      <c r="C136" s="33" t="s">
        <v>393</v>
      </c>
      <c r="D136" s="33">
        <v>31304040103594</v>
      </c>
      <c r="E136" s="33" t="s">
        <v>30</v>
      </c>
      <c r="F136" s="33" t="s">
        <v>392</v>
      </c>
      <c r="H136" s="33" t="str">
        <f>IF(E135=$H$2,COUNTIF(E$2:$E135,$H$2),"")</f>
        <v/>
      </c>
    </row>
    <row r="137" spans="1:8">
      <c r="A137" s="34">
        <v>136</v>
      </c>
      <c r="B137" s="33" t="s">
        <v>185</v>
      </c>
      <c r="C137" s="33" t="s">
        <v>393</v>
      </c>
      <c r="D137" s="33">
        <v>31212222201913</v>
      </c>
      <c r="E137" s="33" t="s">
        <v>31</v>
      </c>
      <c r="F137" s="33" t="s">
        <v>392</v>
      </c>
      <c r="H137" s="33" t="str">
        <f>IF(E136=$H$2,COUNTIF(E$2:$E136,$H$2),"")</f>
        <v/>
      </c>
    </row>
    <row r="138" spans="1:8">
      <c r="A138" s="34">
        <v>137</v>
      </c>
      <c r="B138" s="33" t="s">
        <v>186</v>
      </c>
      <c r="C138" s="33" t="s">
        <v>393</v>
      </c>
      <c r="D138" s="33">
        <v>31207010115177</v>
      </c>
      <c r="E138" s="33" t="s">
        <v>11</v>
      </c>
      <c r="F138" s="33" t="s">
        <v>392</v>
      </c>
      <c r="H138" s="33" t="str">
        <f>IF(E137=$H$2,COUNTIF(E$2:$E137,$H$2),"")</f>
        <v/>
      </c>
    </row>
    <row r="139" spans="1:8">
      <c r="A139" s="34">
        <v>138</v>
      </c>
      <c r="B139" s="33" t="s">
        <v>187</v>
      </c>
      <c r="C139" s="33" t="s">
        <v>393</v>
      </c>
      <c r="D139" s="33">
        <v>31301121305494</v>
      </c>
      <c r="E139" s="33" t="s">
        <v>12</v>
      </c>
      <c r="F139" s="33" t="s">
        <v>392</v>
      </c>
      <c r="H139" s="33" t="str">
        <f>IF(E138=$H$2,COUNTIF(E$2:$E138,$H$2),"")</f>
        <v/>
      </c>
    </row>
    <row r="140" spans="1:8">
      <c r="A140" s="34">
        <v>139</v>
      </c>
      <c r="B140" s="33" t="s">
        <v>188</v>
      </c>
      <c r="C140" s="33" t="s">
        <v>393</v>
      </c>
      <c r="D140" s="33">
        <v>31111290103694</v>
      </c>
      <c r="E140" s="33" t="s">
        <v>28</v>
      </c>
      <c r="F140" s="33" t="s">
        <v>392</v>
      </c>
      <c r="H140" s="33" t="str">
        <f>IF(E139=$H$2,COUNTIF(E$2:$E139,$H$2),"")</f>
        <v/>
      </c>
    </row>
    <row r="141" spans="1:8">
      <c r="A141" s="34">
        <v>140</v>
      </c>
      <c r="B141" s="33" t="s">
        <v>189</v>
      </c>
      <c r="C141" s="33" t="s">
        <v>393</v>
      </c>
      <c r="D141" s="33">
        <v>31203310104856</v>
      </c>
      <c r="E141" s="33" t="s">
        <v>29</v>
      </c>
      <c r="F141" s="33" t="s">
        <v>392</v>
      </c>
      <c r="H141" s="33" t="str">
        <f>IF(E140=$H$2,COUNTIF(E$2:$E140,$H$2),"")</f>
        <v/>
      </c>
    </row>
    <row r="142" spans="1:8">
      <c r="A142" s="34">
        <v>141</v>
      </c>
      <c r="B142" s="33" t="s">
        <v>190</v>
      </c>
      <c r="C142" s="33" t="s">
        <v>393</v>
      </c>
      <c r="D142" s="33">
        <v>31308042701419</v>
      </c>
      <c r="E142" s="33" t="s">
        <v>30</v>
      </c>
      <c r="F142" s="33" t="s">
        <v>392</v>
      </c>
      <c r="H142" s="33" t="str">
        <f>IF(E141=$H$2,COUNTIF(E$2:$E141,$H$2),"")</f>
        <v/>
      </c>
    </row>
    <row r="143" spans="1:8">
      <c r="A143" s="34">
        <v>142</v>
      </c>
      <c r="B143" s="33" t="s">
        <v>191</v>
      </c>
      <c r="C143" s="33" t="s">
        <v>393</v>
      </c>
      <c r="D143" s="33">
        <v>31308140110011</v>
      </c>
      <c r="E143" s="33" t="s">
        <v>31</v>
      </c>
      <c r="F143" s="33" t="s">
        <v>392</v>
      </c>
      <c r="H143" s="33" t="str">
        <f>IF(E142=$H$2,COUNTIF(E$2:$E142,$H$2),"")</f>
        <v/>
      </c>
    </row>
    <row r="144" spans="1:8">
      <c r="A144" s="34">
        <v>143</v>
      </c>
      <c r="B144" s="33" t="s">
        <v>192</v>
      </c>
      <c r="C144" s="33" t="s">
        <v>393</v>
      </c>
      <c r="D144" s="33">
        <v>31305010106897</v>
      </c>
      <c r="E144" s="33" t="s">
        <v>11</v>
      </c>
      <c r="F144" s="33" t="s">
        <v>392</v>
      </c>
      <c r="H144" s="33" t="str">
        <f>IF(E143=$H$2,COUNTIF(E$2:$E143,$H$2),"")</f>
        <v/>
      </c>
    </row>
    <row r="145" spans="1:8">
      <c r="A145" s="34">
        <v>144</v>
      </c>
      <c r="B145" s="33" t="s">
        <v>193</v>
      </c>
      <c r="C145" s="33" t="s">
        <v>393</v>
      </c>
      <c r="D145" s="33">
        <v>31308011606337</v>
      </c>
      <c r="E145" s="33" t="s">
        <v>12</v>
      </c>
      <c r="F145" s="33" t="s">
        <v>392</v>
      </c>
      <c r="H145" s="33" t="str">
        <f>IF(E144=$H$2,COUNTIF(E$2:$E144,$H$2),"")</f>
        <v/>
      </c>
    </row>
    <row r="146" spans="1:8">
      <c r="A146" s="34">
        <v>145</v>
      </c>
      <c r="B146" s="33" t="s">
        <v>194</v>
      </c>
      <c r="C146" s="33" t="s">
        <v>393</v>
      </c>
      <c r="D146" s="33">
        <v>31212060108396</v>
      </c>
      <c r="E146" s="33" t="s">
        <v>28</v>
      </c>
      <c r="F146" s="33" t="s">
        <v>392</v>
      </c>
      <c r="H146" s="33" t="str">
        <f>IF(E145=$H$2,COUNTIF(E$2:$E145,$H$2),"")</f>
        <v/>
      </c>
    </row>
    <row r="147" spans="1:8">
      <c r="A147" s="34">
        <v>146</v>
      </c>
      <c r="B147" s="33" t="s">
        <v>195</v>
      </c>
      <c r="C147" s="33" t="s">
        <v>393</v>
      </c>
      <c r="D147" s="33">
        <v>31304032301816</v>
      </c>
      <c r="E147" s="33" t="s">
        <v>29</v>
      </c>
      <c r="F147" s="33" t="s">
        <v>392</v>
      </c>
      <c r="H147" s="33" t="str">
        <f>IF(E146=$H$2,COUNTIF(E$2:$E146,$H$2),"")</f>
        <v/>
      </c>
    </row>
    <row r="148" spans="1:8">
      <c r="A148" s="34">
        <v>147</v>
      </c>
      <c r="B148" s="33" t="s">
        <v>196</v>
      </c>
      <c r="C148" s="33" t="s">
        <v>393</v>
      </c>
      <c r="D148" s="33">
        <v>31308100107859</v>
      </c>
      <c r="E148" s="33" t="s">
        <v>30</v>
      </c>
      <c r="F148" s="33" t="s">
        <v>392</v>
      </c>
      <c r="H148" s="33" t="str">
        <f>IF(E147=$H$2,COUNTIF(E$2:$E147,$H$2),"")</f>
        <v/>
      </c>
    </row>
    <row r="149" spans="1:8">
      <c r="A149" s="34">
        <v>148</v>
      </c>
      <c r="B149" s="33" t="s">
        <v>197</v>
      </c>
      <c r="C149" s="33" t="s">
        <v>393</v>
      </c>
      <c r="D149" s="33">
        <v>31307142403338</v>
      </c>
      <c r="E149" s="33" t="s">
        <v>31</v>
      </c>
      <c r="F149" s="33" t="s">
        <v>392</v>
      </c>
      <c r="H149" s="33" t="str">
        <f>IF(E148=$H$2,COUNTIF(E$2:$E148,$H$2),"")</f>
        <v/>
      </c>
    </row>
    <row r="150" spans="1:8">
      <c r="A150" s="34">
        <v>149</v>
      </c>
      <c r="B150" s="33" t="s">
        <v>198</v>
      </c>
      <c r="C150" s="33" t="s">
        <v>393</v>
      </c>
      <c r="D150" s="33">
        <v>31210102201836</v>
      </c>
      <c r="E150" s="33" t="s">
        <v>11</v>
      </c>
      <c r="F150" s="33" t="s">
        <v>392</v>
      </c>
      <c r="H150" s="33" t="str">
        <f>IF(E149=$H$2,COUNTIF(E$2:$E149,$H$2),"")</f>
        <v/>
      </c>
    </row>
    <row r="151" spans="1:8">
      <c r="A151" s="34">
        <v>150</v>
      </c>
      <c r="B151" s="33" t="s">
        <v>199</v>
      </c>
      <c r="C151" s="33" t="s">
        <v>393</v>
      </c>
      <c r="D151" s="33">
        <v>31302051802998</v>
      </c>
      <c r="E151" s="33" t="s">
        <v>12</v>
      </c>
      <c r="F151" s="33" t="s">
        <v>392</v>
      </c>
      <c r="H151" s="33" t="str">
        <f>IF(E150=$H$2,COUNTIF(E$2:$E150,$H$2),"")</f>
        <v/>
      </c>
    </row>
    <row r="152" spans="1:8">
      <c r="A152" s="34">
        <v>151</v>
      </c>
      <c r="B152" s="33" t="s">
        <v>200</v>
      </c>
      <c r="C152" s="33" t="s">
        <v>393</v>
      </c>
      <c r="D152" s="33">
        <v>31308010113779</v>
      </c>
      <c r="E152" s="33" t="s">
        <v>28</v>
      </c>
      <c r="F152" s="33" t="s">
        <v>392</v>
      </c>
      <c r="H152" s="33" t="str">
        <f>IF(E151=$H$2,COUNTIF(E$2:$E151,$H$2),"")</f>
        <v/>
      </c>
    </row>
    <row r="153" spans="1:8">
      <c r="A153" s="34">
        <v>152</v>
      </c>
      <c r="B153" s="33" t="s">
        <v>201</v>
      </c>
      <c r="C153" s="33" t="s">
        <v>393</v>
      </c>
      <c r="D153" s="33">
        <v>31305202701578</v>
      </c>
      <c r="E153" s="33" t="s">
        <v>29</v>
      </c>
      <c r="F153" s="33" t="s">
        <v>392</v>
      </c>
      <c r="H153" s="33" t="str">
        <f>IF(E152=$H$2,COUNTIF(E$2:$E152,$H$2),"")</f>
        <v/>
      </c>
    </row>
    <row r="154" spans="1:8">
      <c r="A154" s="34">
        <v>153</v>
      </c>
      <c r="B154" s="33" t="s">
        <v>202</v>
      </c>
      <c r="C154" s="33" t="s">
        <v>393</v>
      </c>
      <c r="D154" s="33">
        <v>31403098800692</v>
      </c>
      <c r="E154" s="33" t="s">
        <v>30</v>
      </c>
      <c r="F154" s="33" t="s">
        <v>392</v>
      </c>
      <c r="H154" s="33" t="str">
        <f>IF(E153=$H$2,COUNTIF(E$2:$E153,$H$2),"")</f>
        <v/>
      </c>
    </row>
    <row r="155" spans="1:8">
      <c r="A155" s="34">
        <v>154</v>
      </c>
      <c r="B155" s="33" t="s">
        <v>203</v>
      </c>
      <c r="C155" s="33" t="s">
        <v>393</v>
      </c>
      <c r="D155" s="33">
        <v>31309252109535</v>
      </c>
      <c r="E155" s="33" t="s">
        <v>31</v>
      </c>
      <c r="F155" s="33" t="s">
        <v>392</v>
      </c>
      <c r="H155" s="33" t="str">
        <f>IF(E154=$H$2,COUNTIF(E$2:$E154,$H$2),"")</f>
        <v/>
      </c>
    </row>
    <row r="156" spans="1:8">
      <c r="A156" s="34">
        <v>155</v>
      </c>
      <c r="B156" s="33" t="s">
        <v>204</v>
      </c>
      <c r="C156" s="33" t="s">
        <v>393</v>
      </c>
      <c r="D156" s="33">
        <v>31303231202057</v>
      </c>
      <c r="E156" s="33" t="s">
        <v>11</v>
      </c>
      <c r="F156" s="33" t="s">
        <v>392</v>
      </c>
      <c r="H156" s="33" t="str">
        <f>IF(E155=$H$2,COUNTIF(E$2:$E155,$H$2),"")</f>
        <v/>
      </c>
    </row>
    <row r="157" spans="1:8">
      <c r="A157" s="34">
        <v>156</v>
      </c>
      <c r="B157" s="33" t="s">
        <v>205</v>
      </c>
      <c r="C157" s="33" t="s">
        <v>393</v>
      </c>
      <c r="D157" s="33">
        <v>31303201700257</v>
      </c>
      <c r="E157" s="33" t="s">
        <v>12</v>
      </c>
      <c r="F157" s="33" t="s">
        <v>392</v>
      </c>
      <c r="H157" s="33" t="str">
        <f>IF(E156=$H$2,COUNTIF(E$2:$E156,$H$2),"")</f>
        <v/>
      </c>
    </row>
    <row r="158" spans="1:8">
      <c r="A158" s="34">
        <v>157</v>
      </c>
      <c r="B158" s="33" t="s">
        <v>206</v>
      </c>
      <c r="C158" s="33" t="s">
        <v>393</v>
      </c>
      <c r="D158" s="33">
        <v>31308050106538</v>
      </c>
      <c r="E158" s="33" t="s">
        <v>28</v>
      </c>
      <c r="F158" s="33" t="s">
        <v>392</v>
      </c>
      <c r="H158" s="33" t="str">
        <f>IF(E157=$H$2,COUNTIF(E$2:$E157,$H$2),"")</f>
        <v/>
      </c>
    </row>
    <row r="159" spans="1:8">
      <c r="A159" s="34">
        <v>158</v>
      </c>
      <c r="B159" s="33" t="s">
        <v>207</v>
      </c>
      <c r="C159" s="33" t="s">
        <v>393</v>
      </c>
      <c r="D159" s="33">
        <v>31210222202798</v>
      </c>
      <c r="E159" s="33" t="s">
        <v>29</v>
      </c>
      <c r="F159" s="33" t="s">
        <v>392</v>
      </c>
      <c r="H159" s="33" t="str">
        <f>IF(E158=$H$2,COUNTIF(E$2:$E158,$H$2),"")</f>
        <v/>
      </c>
    </row>
    <row r="160" spans="1:8">
      <c r="A160" s="34">
        <v>159</v>
      </c>
      <c r="B160" s="33" t="s">
        <v>208</v>
      </c>
      <c r="C160" s="33" t="s">
        <v>393</v>
      </c>
      <c r="D160" s="33">
        <v>31306210101039</v>
      </c>
      <c r="E160" s="33" t="s">
        <v>30</v>
      </c>
      <c r="F160" s="33" t="s">
        <v>392</v>
      </c>
      <c r="H160" s="33" t="str">
        <f>IF(E159=$H$2,COUNTIF(E$2:$E159,$H$2),"")</f>
        <v/>
      </c>
    </row>
    <row r="161" spans="1:8">
      <c r="A161" s="34">
        <v>160</v>
      </c>
      <c r="B161" s="33" t="s">
        <v>209</v>
      </c>
      <c r="C161" s="33" t="s">
        <v>393</v>
      </c>
      <c r="D161" s="33">
        <v>31301292601911</v>
      </c>
      <c r="E161" s="33" t="s">
        <v>31</v>
      </c>
      <c r="F161" s="33" t="s">
        <v>392</v>
      </c>
      <c r="H161" s="33" t="str">
        <f>IF(E160=$H$2,COUNTIF(E$2:$E160,$H$2),"")</f>
        <v/>
      </c>
    </row>
    <row r="162" spans="1:8">
      <c r="A162" s="34">
        <v>161</v>
      </c>
      <c r="B162" s="33" t="s">
        <v>210</v>
      </c>
      <c r="C162" s="33" t="s">
        <v>393</v>
      </c>
      <c r="D162" s="33">
        <v>31302050102615</v>
      </c>
      <c r="E162" s="33" t="s">
        <v>11</v>
      </c>
      <c r="F162" s="33" t="s">
        <v>392</v>
      </c>
      <c r="H162" s="33" t="str">
        <f>IF(E161=$H$2,COUNTIF(E$2:$E161,$H$2),"")</f>
        <v/>
      </c>
    </row>
    <row r="163" spans="1:8">
      <c r="A163" s="34">
        <v>162</v>
      </c>
      <c r="B163" s="33" t="s">
        <v>211</v>
      </c>
      <c r="C163" s="33" t="s">
        <v>393</v>
      </c>
      <c r="D163" s="33">
        <v>31211260103058</v>
      </c>
      <c r="E163" s="33" t="s">
        <v>12</v>
      </c>
      <c r="F163" s="33" t="s">
        <v>392</v>
      </c>
      <c r="H163" s="33" t="str">
        <f>IF(E162=$H$2,COUNTIF(E$2:$E162,$H$2),"")</f>
        <v/>
      </c>
    </row>
    <row r="164" spans="1:8">
      <c r="A164" s="34">
        <v>163</v>
      </c>
      <c r="B164" s="33" t="s">
        <v>212</v>
      </c>
      <c r="C164" s="33" t="s">
        <v>393</v>
      </c>
      <c r="D164" s="33">
        <v>31309120103899</v>
      </c>
      <c r="E164" s="33" t="s">
        <v>28</v>
      </c>
      <c r="F164" s="33" t="s">
        <v>392</v>
      </c>
      <c r="H164" s="33" t="str">
        <f>IF(E163=$H$2,COUNTIF(E$2:$E163,$H$2),"")</f>
        <v/>
      </c>
    </row>
    <row r="165" spans="1:8">
      <c r="A165" s="34">
        <v>164</v>
      </c>
      <c r="B165" s="33" t="s">
        <v>213</v>
      </c>
      <c r="C165" s="33" t="s">
        <v>393</v>
      </c>
      <c r="D165" s="33">
        <v>31305270107978</v>
      </c>
      <c r="E165" s="33" t="s">
        <v>29</v>
      </c>
      <c r="F165" s="33" t="s">
        <v>392</v>
      </c>
      <c r="H165" s="33" t="str">
        <f>IF(E164=$H$2,COUNTIF(E$2:$E164,$H$2),"")</f>
        <v/>
      </c>
    </row>
    <row r="166" spans="1:8">
      <c r="A166" s="34">
        <v>165</v>
      </c>
      <c r="B166" s="33" t="s">
        <v>214</v>
      </c>
      <c r="C166" s="33" t="s">
        <v>393</v>
      </c>
      <c r="D166" s="33">
        <v>31301102101152</v>
      </c>
      <c r="E166" s="33" t="s">
        <v>30</v>
      </c>
      <c r="F166" s="33" t="s">
        <v>392</v>
      </c>
      <c r="H166" s="33" t="str">
        <f>IF(E165=$H$2,COUNTIF(E$2:$E165,$H$2),"")</f>
        <v/>
      </c>
    </row>
    <row r="167" spans="1:8">
      <c r="A167" s="34">
        <v>166</v>
      </c>
      <c r="B167" s="33" t="s">
        <v>215</v>
      </c>
      <c r="C167" s="33" t="s">
        <v>393</v>
      </c>
      <c r="D167" s="33">
        <v>31307290109279</v>
      </c>
      <c r="E167" s="33" t="s">
        <v>31</v>
      </c>
      <c r="F167" s="33" t="s">
        <v>392</v>
      </c>
      <c r="H167" s="33" t="str">
        <f>IF(E166=$H$2,COUNTIF(E$2:$E166,$H$2),"")</f>
        <v/>
      </c>
    </row>
    <row r="168" spans="1:8">
      <c r="A168" s="34">
        <v>167</v>
      </c>
      <c r="B168" s="33" t="s">
        <v>216</v>
      </c>
      <c r="C168" s="33" t="s">
        <v>393</v>
      </c>
      <c r="D168" s="33">
        <v>31305160105775</v>
      </c>
      <c r="E168" s="33" t="s">
        <v>11</v>
      </c>
      <c r="F168" s="33" t="s">
        <v>392</v>
      </c>
      <c r="H168" s="33" t="str">
        <f>IF(E167=$H$2,COUNTIF(E$2:$E167,$H$2),"")</f>
        <v/>
      </c>
    </row>
    <row r="169" spans="1:8">
      <c r="A169" s="34">
        <v>168</v>
      </c>
      <c r="B169" s="33" t="s">
        <v>217</v>
      </c>
      <c r="C169" s="33" t="s">
        <v>393</v>
      </c>
      <c r="D169" s="33">
        <v>31302162401739</v>
      </c>
      <c r="E169" s="33" t="s">
        <v>32</v>
      </c>
      <c r="F169" s="33" t="s">
        <v>391</v>
      </c>
      <c r="H169" s="33" t="str">
        <f>IF(E168=$H$2,COUNTIF(E$2:$E168,$H$2),"")</f>
        <v/>
      </c>
    </row>
    <row r="170" spans="1:8">
      <c r="A170" s="34">
        <v>169</v>
      </c>
      <c r="B170" s="33" t="s">
        <v>218</v>
      </c>
      <c r="C170" s="33" t="s">
        <v>393</v>
      </c>
      <c r="D170" s="33">
        <v>31308260100613</v>
      </c>
      <c r="E170" s="33" t="s">
        <v>12</v>
      </c>
      <c r="F170" s="33" t="s">
        <v>392</v>
      </c>
      <c r="H170" s="33">
        <f>IF(E169=$H$2,COUNTIF(E$2:$E169,$H$2),"")</f>
        <v>23</v>
      </c>
    </row>
    <row r="171" spans="1:8">
      <c r="A171" s="34">
        <v>170</v>
      </c>
      <c r="B171" s="33" t="s">
        <v>219</v>
      </c>
      <c r="C171" s="33" t="s">
        <v>393</v>
      </c>
      <c r="D171" s="33">
        <v>31208222606711</v>
      </c>
      <c r="E171" s="33" t="s">
        <v>28</v>
      </c>
      <c r="F171" s="33" t="s">
        <v>392</v>
      </c>
      <c r="H171" s="33" t="str">
        <f>IF(E170=$H$2,COUNTIF(E$2:$E170,$H$2),"")</f>
        <v/>
      </c>
    </row>
    <row r="172" spans="1:8">
      <c r="A172" s="34">
        <v>171</v>
      </c>
      <c r="B172" s="33" t="s">
        <v>220</v>
      </c>
      <c r="C172" s="33" t="s">
        <v>393</v>
      </c>
      <c r="D172" s="33">
        <v>31303170106874</v>
      </c>
      <c r="E172" s="33" t="s">
        <v>29</v>
      </c>
      <c r="F172" s="33" t="s">
        <v>392</v>
      </c>
      <c r="H172" s="33" t="str">
        <f>IF(E171=$H$2,COUNTIF(E$2:$E171,$H$2),"")</f>
        <v/>
      </c>
    </row>
    <row r="173" spans="1:8">
      <c r="A173" s="34">
        <v>172</v>
      </c>
      <c r="B173" s="33" t="s">
        <v>221</v>
      </c>
      <c r="C173" s="33" t="s">
        <v>393</v>
      </c>
      <c r="D173" s="33">
        <v>31302131304093</v>
      </c>
      <c r="E173" s="33" t="s">
        <v>30</v>
      </c>
      <c r="F173" s="33" t="s">
        <v>392</v>
      </c>
      <c r="H173" s="33" t="str">
        <f>IF(E172=$H$2,COUNTIF(E$2:$E172,$H$2),"")</f>
        <v/>
      </c>
    </row>
    <row r="174" spans="1:8">
      <c r="A174" s="34">
        <v>173</v>
      </c>
      <c r="B174" s="33" t="s">
        <v>222</v>
      </c>
      <c r="C174" s="33" t="s">
        <v>393</v>
      </c>
      <c r="D174" s="33">
        <v>31301091302339</v>
      </c>
      <c r="E174" s="33" t="s">
        <v>31</v>
      </c>
      <c r="F174" s="33" t="s">
        <v>392</v>
      </c>
      <c r="H174" s="33" t="str">
        <f>IF(E173=$H$2,COUNTIF(E$2:$E173,$H$2),"")</f>
        <v/>
      </c>
    </row>
    <row r="175" spans="1:8">
      <c r="A175" s="34">
        <v>174</v>
      </c>
      <c r="B175" s="33" t="s">
        <v>223</v>
      </c>
      <c r="C175" s="33" t="s">
        <v>393</v>
      </c>
      <c r="D175" s="33">
        <v>31307232602879</v>
      </c>
      <c r="E175" s="33" t="s">
        <v>11</v>
      </c>
      <c r="F175" s="33" t="s">
        <v>392</v>
      </c>
      <c r="H175" s="33" t="str">
        <f>IF(E174=$H$2,COUNTIF(E$2:$E174,$H$2),"")</f>
        <v/>
      </c>
    </row>
    <row r="176" spans="1:8">
      <c r="A176" s="34">
        <v>175</v>
      </c>
      <c r="B176" s="33" t="s">
        <v>224</v>
      </c>
      <c r="C176" s="33" t="s">
        <v>393</v>
      </c>
      <c r="D176" s="33">
        <v>31212010110276</v>
      </c>
      <c r="E176" s="33" t="s">
        <v>12</v>
      </c>
      <c r="F176" s="33" t="s">
        <v>392</v>
      </c>
      <c r="H176" s="33" t="str">
        <f>IF(E175=$H$2,COUNTIF(E$2:$E175,$H$2),"")</f>
        <v/>
      </c>
    </row>
    <row r="177" spans="1:8">
      <c r="A177" s="34">
        <v>176</v>
      </c>
      <c r="B177" s="33" t="s">
        <v>225</v>
      </c>
      <c r="C177" s="33" t="s">
        <v>393</v>
      </c>
      <c r="D177" s="33">
        <v>31207120110871</v>
      </c>
      <c r="E177" s="33" t="s">
        <v>28</v>
      </c>
      <c r="F177" s="33" t="s">
        <v>392</v>
      </c>
      <c r="H177" s="33" t="str">
        <f>IF(E176=$H$2,COUNTIF(E$2:$E176,$H$2),"")</f>
        <v/>
      </c>
    </row>
    <row r="178" spans="1:8">
      <c r="A178" s="34">
        <v>177</v>
      </c>
      <c r="B178" s="33" t="s">
        <v>226</v>
      </c>
      <c r="C178" s="33" t="s">
        <v>393</v>
      </c>
      <c r="D178" s="33">
        <v>31301300103152</v>
      </c>
      <c r="E178" s="33" t="s">
        <v>29</v>
      </c>
      <c r="F178" s="33" t="s">
        <v>392</v>
      </c>
      <c r="H178" s="33" t="str">
        <f>IF(E177=$H$2,COUNTIF(E$2:$E177,$H$2),"")</f>
        <v/>
      </c>
    </row>
    <row r="179" spans="1:8">
      <c r="A179" s="34">
        <v>178</v>
      </c>
      <c r="B179" s="33" t="s">
        <v>227</v>
      </c>
      <c r="C179" s="33" t="s">
        <v>393</v>
      </c>
      <c r="D179" s="33">
        <v>31308230107451</v>
      </c>
      <c r="E179" s="33" t="s">
        <v>30</v>
      </c>
      <c r="F179" s="33" t="s">
        <v>392</v>
      </c>
      <c r="H179" s="33" t="str">
        <f>IF(E178=$H$2,COUNTIF(E$2:$E178,$H$2),"")</f>
        <v/>
      </c>
    </row>
    <row r="180" spans="1:8">
      <c r="A180" s="34">
        <v>179</v>
      </c>
      <c r="B180" s="33" t="s">
        <v>228</v>
      </c>
      <c r="C180" s="33" t="s">
        <v>394</v>
      </c>
      <c r="D180" s="33">
        <v>31211113200226</v>
      </c>
      <c r="E180" s="33" t="s">
        <v>31</v>
      </c>
      <c r="F180" s="33" t="s">
        <v>392</v>
      </c>
      <c r="H180" s="33" t="str">
        <f>IF(E179=$H$2,COUNTIF(E$2:$E179,$H$2),"")</f>
        <v/>
      </c>
    </row>
    <row r="181" spans="1:8">
      <c r="A181" s="34">
        <v>180</v>
      </c>
      <c r="B181" s="33" t="s">
        <v>229</v>
      </c>
      <c r="C181" s="33" t="s">
        <v>394</v>
      </c>
      <c r="D181" s="33">
        <v>31309160106149</v>
      </c>
      <c r="E181" s="33" t="s">
        <v>12</v>
      </c>
      <c r="F181" s="33" t="s">
        <v>392</v>
      </c>
      <c r="H181" s="33" t="str">
        <f>IF(E180=$H$2,COUNTIF(E$2:$E180,$H$2),"")</f>
        <v/>
      </c>
    </row>
    <row r="182" spans="1:8">
      <c r="A182" s="34">
        <v>181</v>
      </c>
      <c r="B182" s="33" t="s">
        <v>230</v>
      </c>
      <c r="C182" s="33" t="s">
        <v>394</v>
      </c>
      <c r="D182" s="33">
        <v>31305241400968</v>
      </c>
      <c r="E182" s="33" t="s">
        <v>32</v>
      </c>
      <c r="F182" s="33" t="s">
        <v>391</v>
      </c>
      <c r="H182" s="33" t="str">
        <f>IF(E181=$H$2,COUNTIF(E$2:$E181,$H$2),"")</f>
        <v/>
      </c>
    </row>
    <row r="183" spans="1:8">
      <c r="A183" s="34">
        <v>182</v>
      </c>
      <c r="B183" s="33" t="s">
        <v>231</v>
      </c>
      <c r="C183" s="33" t="s">
        <v>394</v>
      </c>
      <c r="D183" s="33">
        <v>31306052301726</v>
      </c>
      <c r="E183" s="33" t="s">
        <v>28</v>
      </c>
      <c r="F183" s="33" t="s">
        <v>392</v>
      </c>
      <c r="H183" s="33">
        <f>IF(E182=$H$2,COUNTIF(E$2:$E182,$H$2),"")</f>
        <v>24</v>
      </c>
    </row>
    <row r="184" spans="1:8">
      <c r="A184" s="34">
        <v>183</v>
      </c>
      <c r="B184" s="33" t="s">
        <v>232</v>
      </c>
      <c r="C184" s="33" t="s">
        <v>394</v>
      </c>
      <c r="D184" s="33">
        <v>31303170107587</v>
      </c>
      <c r="E184" s="33" t="s">
        <v>29</v>
      </c>
      <c r="F184" s="33" t="s">
        <v>392</v>
      </c>
      <c r="H184" s="33" t="str">
        <f>IF(E183=$H$2,COUNTIF(E$2:$E183,$H$2),"")</f>
        <v/>
      </c>
    </row>
    <row r="185" spans="1:8">
      <c r="A185" s="34">
        <v>184</v>
      </c>
      <c r="B185" s="33" t="s">
        <v>233</v>
      </c>
      <c r="C185" s="33" t="s">
        <v>394</v>
      </c>
      <c r="D185" s="33">
        <v>31303131308621</v>
      </c>
      <c r="E185" s="33" t="s">
        <v>30</v>
      </c>
      <c r="F185" s="33" t="s">
        <v>392</v>
      </c>
      <c r="H185" s="33" t="str">
        <f>IF(E184=$H$2,COUNTIF(E$2:$E184,$H$2),"")</f>
        <v/>
      </c>
    </row>
    <row r="186" spans="1:8">
      <c r="A186" s="34">
        <v>185</v>
      </c>
      <c r="B186" s="33" t="s">
        <v>234</v>
      </c>
      <c r="C186" s="33" t="s">
        <v>394</v>
      </c>
      <c r="D186" s="33">
        <v>31312160102101</v>
      </c>
      <c r="E186" s="33" t="s">
        <v>31</v>
      </c>
      <c r="F186" s="33" t="s">
        <v>392</v>
      </c>
      <c r="H186" s="33" t="str">
        <f>IF(E185=$H$2,COUNTIF(E$2:$E185,$H$2),"")</f>
        <v/>
      </c>
    </row>
    <row r="187" spans="1:8">
      <c r="A187" s="34">
        <v>186</v>
      </c>
      <c r="B187" s="33" t="s">
        <v>235</v>
      </c>
      <c r="C187" s="33" t="s">
        <v>394</v>
      </c>
      <c r="D187" s="33">
        <v>31309292303202</v>
      </c>
      <c r="E187" s="33" t="s">
        <v>32</v>
      </c>
      <c r="F187" s="33" t="s">
        <v>392</v>
      </c>
      <c r="H187" s="33" t="str">
        <f>IF(E186=$H$2,COUNTIF(E$2:$E186,$H$2),"")</f>
        <v/>
      </c>
    </row>
    <row r="188" spans="1:8">
      <c r="A188" s="34">
        <v>187</v>
      </c>
      <c r="B188" s="33" t="s">
        <v>236</v>
      </c>
      <c r="C188" s="33" t="s">
        <v>394</v>
      </c>
      <c r="D188" s="33">
        <v>31306122203042</v>
      </c>
      <c r="E188" s="33" t="s">
        <v>32</v>
      </c>
      <c r="F188" s="33" t="s">
        <v>391</v>
      </c>
      <c r="H188" s="33">
        <f>IF(E187=$H$2,COUNTIF(E$2:$E187,$H$2),"")</f>
        <v>25</v>
      </c>
    </row>
    <row r="189" spans="1:8">
      <c r="A189" s="34">
        <v>188</v>
      </c>
      <c r="B189" s="33" t="s">
        <v>237</v>
      </c>
      <c r="C189" s="33" t="s">
        <v>394</v>
      </c>
      <c r="D189" s="33">
        <v>31208142403461</v>
      </c>
      <c r="E189" s="33" t="s">
        <v>11</v>
      </c>
      <c r="F189" s="33" t="s">
        <v>392</v>
      </c>
      <c r="H189" s="33">
        <f>IF(E188=$H$2,COUNTIF(E$2:$E188,$H$2),"")</f>
        <v>26</v>
      </c>
    </row>
    <row r="190" spans="1:8">
      <c r="A190" s="34">
        <v>189</v>
      </c>
      <c r="B190" s="33" t="s">
        <v>238</v>
      </c>
      <c r="C190" s="33" t="s">
        <v>394</v>
      </c>
      <c r="D190" s="33">
        <v>31212050107421</v>
      </c>
      <c r="E190" s="33" t="s">
        <v>12</v>
      </c>
      <c r="F190" s="33" t="s">
        <v>392</v>
      </c>
      <c r="H190" s="33" t="str">
        <f>IF(E189=$H$2,COUNTIF(E$2:$E189,$H$2),"")</f>
        <v/>
      </c>
    </row>
    <row r="191" spans="1:8">
      <c r="A191" s="34">
        <v>190</v>
      </c>
      <c r="B191" s="33" t="s">
        <v>239</v>
      </c>
      <c r="C191" s="33" t="s">
        <v>394</v>
      </c>
      <c r="D191" s="33">
        <v>31301311600344</v>
      </c>
      <c r="E191" s="33" t="s">
        <v>28</v>
      </c>
      <c r="F191" s="33" t="s">
        <v>392</v>
      </c>
      <c r="H191" s="33" t="str">
        <f>IF(E190=$H$2,COUNTIF(E$2:$E190,$H$2),"")</f>
        <v/>
      </c>
    </row>
    <row r="192" spans="1:8">
      <c r="A192" s="34">
        <v>191</v>
      </c>
      <c r="B192" s="33" t="s">
        <v>240</v>
      </c>
      <c r="C192" s="33" t="s">
        <v>394</v>
      </c>
      <c r="D192" s="33">
        <v>20424362722012</v>
      </c>
      <c r="E192" s="33" t="s">
        <v>29</v>
      </c>
      <c r="F192" s="33" t="s">
        <v>392</v>
      </c>
      <c r="H192" s="33" t="str">
        <f>IF(E191=$H$2,COUNTIF(E$2:$E191,$H$2),"")</f>
        <v/>
      </c>
    </row>
    <row r="193" spans="1:8">
      <c r="A193" s="34">
        <v>192</v>
      </c>
      <c r="B193" s="33" t="s">
        <v>241</v>
      </c>
      <c r="C193" s="33" t="s">
        <v>394</v>
      </c>
      <c r="D193" s="33">
        <v>31402022106669</v>
      </c>
      <c r="E193" s="33" t="s">
        <v>30</v>
      </c>
      <c r="F193" s="33" t="s">
        <v>392</v>
      </c>
      <c r="H193" s="33" t="str">
        <f>IF(E192=$H$2,COUNTIF(E$2:$E192,$H$2),"")</f>
        <v/>
      </c>
    </row>
    <row r="194" spans="1:8">
      <c r="A194" s="34">
        <v>193</v>
      </c>
      <c r="B194" s="33" t="s">
        <v>242</v>
      </c>
      <c r="C194" s="33" t="s">
        <v>394</v>
      </c>
      <c r="D194" s="33">
        <v>31308232800146</v>
      </c>
      <c r="E194" s="33" t="s">
        <v>31</v>
      </c>
      <c r="F194" s="33" t="s">
        <v>392</v>
      </c>
      <c r="H194" s="33" t="str">
        <f>IF(E193=$H$2,COUNTIF(E$2:$E193,$H$2),"")</f>
        <v/>
      </c>
    </row>
    <row r="195" spans="1:8">
      <c r="A195" s="34">
        <v>194</v>
      </c>
      <c r="B195" s="33" t="s">
        <v>243</v>
      </c>
      <c r="C195" s="33" t="s">
        <v>394</v>
      </c>
      <c r="D195" s="33">
        <v>31310010121709</v>
      </c>
      <c r="E195" s="33" t="s">
        <v>32</v>
      </c>
      <c r="F195" s="33" t="s">
        <v>392</v>
      </c>
      <c r="H195" s="33" t="str">
        <f>IF(E194=$H$2,COUNTIF(E$2:$E194,$H$2),"")</f>
        <v/>
      </c>
    </row>
    <row r="196" spans="1:8">
      <c r="A196" s="34">
        <v>195</v>
      </c>
      <c r="B196" s="33" t="s">
        <v>244</v>
      </c>
      <c r="C196" s="33" t="s">
        <v>394</v>
      </c>
      <c r="D196" s="33">
        <v>31309210105661</v>
      </c>
      <c r="E196" s="33" t="s">
        <v>11</v>
      </c>
      <c r="F196" s="33" t="s">
        <v>392</v>
      </c>
      <c r="H196" s="33">
        <f>IF(E195=$H$2,COUNTIF(E$2:$E195,$H$2),"")</f>
        <v>27</v>
      </c>
    </row>
    <row r="197" spans="1:8">
      <c r="A197" s="34">
        <v>196</v>
      </c>
      <c r="B197" s="33" t="s">
        <v>245</v>
      </c>
      <c r="C197" s="33" t="s">
        <v>394</v>
      </c>
      <c r="D197" s="33">
        <v>31303080102985</v>
      </c>
      <c r="E197" s="33" t="s">
        <v>12</v>
      </c>
      <c r="F197" s="33" t="s">
        <v>392</v>
      </c>
      <c r="H197" s="33" t="str">
        <f>IF(E196=$H$2,COUNTIF(E$2:$E196,$H$2),"")</f>
        <v/>
      </c>
    </row>
    <row r="198" spans="1:8">
      <c r="A198" s="34">
        <v>197</v>
      </c>
      <c r="B198" s="33" t="s">
        <v>246</v>
      </c>
      <c r="C198" s="33" t="s">
        <v>394</v>
      </c>
      <c r="D198" s="33">
        <v>31301120103804</v>
      </c>
      <c r="E198" s="33" t="s">
        <v>28</v>
      </c>
      <c r="F198" s="33" t="s">
        <v>392</v>
      </c>
      <c r="H198" s="33" t="str">
        <f>IF(E197=$H$2,COUNTIF(E$2:$E197,$H$2),"")</f>
        <v/>
      </c>
    </row>
    <row r="199" spans="1:8">
      <c r="A199" s="34">
        <v>198</v>
      </c>
      <c r="B199" s="33" t="s">
        <v>247</v>
      </c>
      <c r="C199" s="33" t="s">
        <v>394</v>
      </c>
      <c r="D199" s="33">
        <v>31308022301783</v>
      </c>
      <c r="E199" s="33" t="s">
        <v>29</v>
      </c>
      <c r="F199" s="33" t="s">
        <v>392</v>
      </c>
      <c r="H199" s="33" t="str">
        <f>IF(E198=$H$2,COUNTIF(E$2:$E198,$H$2),"")</f>
        <v/>
      </c>
    </row>
    <row r="200" spans="1:8">
      <c r="A200" s="34">
        <v>199</v>
      </c>
      <c r="B200" s="33" t="s">
        <v>248</v>
      </c>
      <c r="C200" s="33" t="s">
        <v>394</v>
      </c>
      <c r="D200" s="33">
        <v>31303272302449</v>
      </c>
      <c r="E200" s="33" t="s">
        <v>30</v>
      </c>
      <c r="F200" s="33" t="s">
        <v>392</v>
      </c>
      <c r="H200" s="33" t="str">
        <f>IF(E199=$H$2,COUNTIF(E$2:$E199,$H$2),"")</f>
        <v/>
      </c>
    </row>
    <row r="201" spans="1:8">
      <c r="A201" s="34">
        <v>200</v>
      </c>
      <c r="B201" s="33" t="s">
        <v>249</v>
      </c>
      <c r="C201" s="33" t="s">
        <v>394</v>
      </c>
      <c r="D201" s="33">
        <v>31302090101247</v>
      </c>
      <c r="E201" s="33" t="s">
        <v>31</v>
      </c>
      <c r="F201" s="33" t="s">
        <v>392</v>
      </c>
      <c r="H201" s="33" t="str">
        <f>IF(E200=$H$2,COUNTIF(E$2:$E200,$H$2),"")</f>
        <v/>
      </c>
    </row>
    <row r="202" spans="1:8">
      <c r="A202" s="34">
        <v>201</v>
      </c>
      <c r="B202" s="33" t="s">
        <v>250</v>
      </c>
      <c r="C202" s="33" t="s">
        <v>394</v>
      </c>
      <c r="D202" s="33">
        <v>31308180105207</v>
      </c>
      <c r="E202" s="33" t="s">
        <v>32</v>
      </c>
      <c r="F202" s="33" t="s">
        <v>392</v>
      </c>
      <c r="H202" s="33" t="str">
        <f>IF(E201=$H$2,COUNTIF(E$2:$E201,$H$2),"")</f>
        <v/>
      </c>
    </row>
    <row r="203" spans="1:8">
      <c r="A203" s="34">
        <v>202</v>
      </c>
      <c r="B203" s="33" t="s">
        <v>251</v>
      </c>
      <c r="C203" s="33" t="s">
        <v>394</v>
      </c>
      <c r="D203" s="33">
        <v>31306092201708</v>
      </c>
      <c r="E203" s="33" t="s">
        <v>11</v>
      </c>
      <c r="F203" s="33" t="s">
        <v>392</v>
      </c>
      <c r="H203" s="33">
        <f>IF(E202=$H$2,COUNTIF(E$2:$E202,$H$2),"")</f>
        <v>28</v>
      </c>
    </row>
    <row r="204" spans="1:8">
      <c r="A204" s="34">
        <v>203</v>
      </c>
      <c r="B204" s="33" t="s">
        <v>252</v>
      </c>
      <c r="C204" s="33" t="s">
        <v>394</v>
      </c>
      <c r="D204" s="33">
        <v>31211150102102</v>
      </c>
      <c r="E204" s="33" t="s">
        <v>12</v>
      </c>
      <c r="F204" s="33" t="s">
        <v>392</v>
      </c>
      <c r="H204" s="33" t="str">
        <f>IF(E203=$H$2,COUNTIF(E$2:$E203,$H$2),"")</f>
        <v/>
      </c>
    </row>
    <row r="205" spans="1:8">
      <c r="A205" s="34">
        <v>204</v>
      </c>
      <c r="B205" s="33" t="s">
        <v>253</v>
      </c>
      <c r="C205" s="33" t="s">
        <v>394</v>
      </c>
      <c r="D205" s="33">
        <v>31307250108741</v>
      </c>
      <c r="E205" s="33" t="s">
        <v>28</v>
      </c>
      <c r="F205" s="33" t="s">
        <v>392</v>
      </c>
      <c r="H205" s="33" t="str">
        <f>IF(E204=$H$2,COUNTIF(E$2:$E204,$H$2),"")</f>
        <v/>
      </c>
    </row>
    <row r="206" spans="1:8">
      <c r="A206" s="34">
        <v>205</v>
      </c>
      <c r="B206" s="33" t="s">
        <v>254</v>
      </c>
      <c r="C206" s="33" t="s">
        <v>394</v>
      </c>
      <c r="D206" s="33">
        <v>31307150107888</v>
      </c>
      <c r="E206" s="33" t="s">
        <v>29</v>
      </c>
      <c r="F206" s="33" t="s">
        <v>392</v>
      </c>
      <c r="H206" s="33" t="str">
        <f>IF(E205=$H$2,COUNTIF(E$2:$E205,$H$2),"")</f>
        <v/>
      </c>
    </row>
    <row r="207" spans="1:8">
      <c r="A207" s="34">
        <v>206</v>
      </c>
      <c r="B207" s="33" t="s">
        <v>255</v>
      </c>
      <c r="C207" s="33" t="s">
        <v>394</v>
      </c>
      <c r="D207" s="33">
        <v>31305090102447</v>
      </c>
      <c r="E207" s="33" t="s">
        <v>30</v>
      </c>
      <c r="F207" s="33" t="s">
        <v>392</v>
      </c>
      <c r="H207" s="33" t="str">
        <f>IF(E206=$H$2,COUNTIF(E$2:$E206,$H$2),"")</f>
        <v/>
      </c>
    </row>
    <row r="208" spans="1:8">
      <c r="A208" s="34">
        <v>207</v>
      </c>
      <c r="B208" s="33" t="s">
        <v>256</v>
      </c>
      <c r="C208" s="33" t="s">
        <v>394</v>
      </c>
      <c r="D208" s="33">
        <v>31309140102201</v>
      </c>
      <c r="E208" s="33" t="s">
        <v>32</v>
      </c>
      <c r="F208" s="33" t="s">
        <v>391</v>
      </c>
      <c r="H208" s="33" t="str">
        <f>IF(E207=$H$2,COUNTIF(E$2:$E207,$H$2),"")</f>
        <v/>
      </c>
    </row>
    <row r="209" spans="1:8">
      <c r="A209" s="34">
        <v>208</v>
      </c>
      <c r="B209" s="33" t="s">
        <v>257</v>
      </c>
      <c r="C209" s="33" t="s">
        <v>394</v>
      </c>
      <c r="D209" s="33">
        <v>31312160104589</v>
      </c>
      <c r="E209" s="33" t="s">
        <v>32</v>
      </c>
      <c r="F209" s="33" t="s">
        <v>391</v>
      </c>
      <c r="H209" s="33">
        <f>IF(E208=$H$2,COUNTIF(E$2:$E208,$H$2),"")</f>
        <v>29</v>
      </c>
    </row>
    <row r="210" spans="1:8">
      <c r="A210" s="34">
        <v>209</v>
      </c>
      <c r="B210" s="33" t="s">
        <v>258</v>
      </c>
      <c r="C210" s="33" t="s">
        <v>394</v>
      </c>
      <c r="D210" s="33">
        <v>31305250104263</v>
      </c>
      <c r="E210" s="33" t="s">
        <v>32</v>
      </c>
      <c r="F210" s="33" t="s">
        <v>391</v>
      </c>
      <c r="H210" s="33">
        <f>IF(E209=$H$2,COUNTIF(E$2:$E209,$H$2),"")</f>
        <v>30</v>
      </c>
    </row>
    <row r="211" spans="1:8">
      <c r="A211" s="34">
        <v>210</v>
      </c>
      <c r="B211" s="33" t="s">
        <v>259</v>
      </c>
      <c r="C211" s="33" t="s">
        <v>394</v>
      </c>
      <c r="D211" s="33">
        <v>31308160103003</v>
      </c>
      <c r="E211" s="33" t="s">
        <v>31</v>
      </c>
      <c r="F211" s="33" t="s">
        <v>392</v>
      </c>
      <c r="H211" s="33">
        <f>IF(E210=$H$2,COUNTIF(E$2:$E210,$H$2),"")</f>
        <v>31</v>
      </c>
    </row>
    <row r="212" spans="1:8">
      <c r="A212" s="34">
        <v>211</v>
      </c>
      <c r="B212" s="33" t="s">
        <v>260</v>
      </c>
      <c r="C212" s="33" t="s">
        <v>394</v>
      </c>
      <c r="D212" s="33">
        <v>31308022501626</v>
      </c>
      <c r="E212" s="33" t="s">
        <v>32</v>
      </c>
      <c r="F212" s="33" t="s">
        <v>391</v>
      </c>
      <c r="H212" s="33" t="str">
        <f>IF(E211=$H$2,COUNTIF(E$2:$E211,$H$2),"")</f>
        <v/>
      </c>
    </row>
    <row r="213" spans="1:8">
      <c r="A213" s="34">
        <v>212</v>
      </c>
      <c r="B213" s="33" t="s">
        <v>261</v>
      </c>
      <c r="C213" s="33" t="s">
        <v>394</v>
      </c>
      <c r="D213" s="33">
        <v>31303022402987</v>
      </c>
      <c r="E213" s="33" t="s">
        <v>32</v>
      </c>
      <c r="F213" s="33" t="s">
        <v>391</v>
      </c>
      <c r="H213" s="33">
        <f>IF(E212=$H$2,COUNTIF(E$2:$E212,$H$2),"")</f>
        <v>32</v>
      </c>
    </row>
    <row r="214" spans="1:8">
      <c r="A214" s="34">
        <v>213</v>
      </c>
      <c r="B214" s="33" t="s">
        <v>262</v>
      </c>
      <c r="C214" s="33" t="s">
        <v>394</v>
      </c>
      <c r="D214" s="33">
        <v>31302091401287</v>
      </c>
      <c r="E214" s="33" t="s">
        <v>32</v>
      </c>
      <c r="F214" s="33" t="s">
        <v>391</v>
      </c>
      <c r="H214" s="33">
        <f>IF(E213=$H$2,COUNTIF(E$2:$E213,$H$2),"")</f>
        <v>33</v>
      </c>
    </row>
    <row r="215" spans="1:8">
      <c r="A215" s="34">
        <v>214</v>
      </c>
      <c r="B215" s="33" t="s">
        <v>263</v>
      </c>
      <c r="C215" s="33" t="s">
        <v>394</v>
      </c>
      <c r="D215" s="33">
        <v>31305190105389</v>
      </c>
      <c r="E215" s="33" t="s">
        <v>32</v>
      </c>
      <c r="F215" s="33" t="s">
        <v>392</v>
      </c>
      <c r="H215" s="33">
        <f>IF(E214=$H$2,COUNTIF(E$2:$E214,$H$2),"")</f>
        <v>34</v>
      </c>
    </row>
    <row r="216" spans="1:8">
      <c r="A216" s="34">
        <v>215</v>
      </c>
      <c r="B216" s="33" t="s">
        <v>264</v>
      </c>
      <c r="C216" s="33" t="s">
        <v>394</v>
      </c>
      <c r="D216" s="33">
        <v>31307092400561</v>
      </c>
      <c r="E216" s="33" t="s">
        <v>32</v>
      </c>
      <c r="F216" s="33" t="s">
        <v>391</v>
      </c>
      <c r="H216" s="33">
        <f>IF(E215=$H$2,COUNTIF(E$2:$E215,$H$2),"")</f>
        <v>35</v>
      </c>
    </row>
    <row r="217" spans="1:8">
      <c r="A217" s="34">
        <v>216</v>
      </c>
      <c r="B217" s="33" t="s">
        <v>265</v>
      </c>
      <c r="C217" s="33" t="s">
        <v>394</v>
      </c>
      <c r="D217" s="33">
        <v>31210242400464</v>
      </c>
      <c r="E217" s="33" t="s">
        <v>32</v>
      </c>
      <c r="F217" s="33" t="s">
        <v>391</v>
      </c>
      <c r="H217" s="33">
        <f>IF(E216=$H$2,COUNTIF(E$2:$E216,$H$2),"")</f>
        <v>36</v>
      </c>
    </row>
    <row r="218" spans="1:8">
      <c r="A218" s="34">
        <v>217</v>
      </c>
      <c r="B218" s="33" t="s">
        <v>266</v>
      </c>
      <c r="C218" s="33" t="s">
        <v>394</v>
      </c>
      <c r="D218" s="33">
        <v>31309110104706</v>
      </c>
      <c r="E218" s="33" t="s">
        <v>32</v>
      </c>
      <c r="F218" s="33" t="s">
        <v>391</v>
      </c>
      <c r="H218" s="33">
        <f>IF(E217=$H$2,COUNTIF(E$2:$E217,$H$2),"")</f>
        <v>37</v>
      </c>
    </row>
    <row r="219" spans="1:8">
      <c r="A219" s="34">
        <v>218</v>
      </c>
      <c r="B219" s="33" t="s">
        <v>267</v>
      </c>
      <c r="C219" s="33" t="s">
        <v>394</v>
      </c>
      <c r="D219" s="33">
        <v>31302020104362</v>
      </c>
      <c r="E219" s="33" t="s">
        <v>11</v>
      </c>
      <c r="F219" s="33" t="s">
        <v>392</v>
      </c>
      <c r="H219" s="33">
        <f>IF(E218=$H$2,COUNTIF(E$2:$E218,$H$2),"")</f>
        <v>38</v>
      </c>
    </row>
    <row r="220" spans="1:8">
      <c r="A220" s="34">
        <v>219</v>
      </c>
      <c r="B220" s="33" t="s">
        <v>268</v>
      </c>
      <c r="C220" s="33" t="s">
        <v>394</v>
      </c>
      <c r="D220" s="33">
        <v>31302201311386</v>
      </c>
      <c r="E220" s="33" t="s">
        <v>12</v>
      </c>
      <c r="F220" s="33" t="s">
        <v>392</v>
      </c>
      <c r="H220" s="33" t="str">
        <f>IF(E219=$H$2,COUNTIF(E$2:$E219,$H$2),"")</f>
        <v/>
      </c>
    </row>
    <row r="221" spans="1:8">
      <c r="A221" s="34">
        <v>220</v>
      </c>
      <c r="B221" s="33" t="s">
        <v>269</v>
      </c>
      <c r="C221" s="33" t="s">
        <v>394</v>
      </c>
      <c r="D221" s="33">
        <v>31210120105682</v>
      </c>
      <c r="E221" s="33" t="s">
        <v>28</v>
      </c>
      <c r="F221" s="33" t="s">
        <v>392</v>
      </c>
      <c r="H221" s="33" t="str">
        <f>IF(E220=$H$2,COUNTIF(E$2:$E220,$H$2),"")</f>
        <v/>
      </c>
    </row>
    <row r="222" spans="1:8">
      <c r="A222" s="34">
        <v>221</v>
      </c>
      <c r="B222" s="33" t="s">
        <v>270</v>
      </c>
      <c r="C222" s="33" t="s">
        <v>394</v>
      </c>
      <c r="D222" s="33">
        <v>31112230101362</v>
      </c>
      <c r="E222" s="33" t="s">
        <v>29</v>
      </c>
      <c r="F222" s="33" t="s">
        <v>392</v>
      </c>
      <c r="H222" s="33" t="str">
        <f>IF(E221=$H$2,COUNTIF(E$2:$E221,$H$2),"")</f>
        <v/>
      </c>
    </row>
    <row r="223" spans="1:8">
      <c r="A223" s="34">
        <v>222</v>
      </c>
      <c r="B223" s="33" t="s">
        <v>271</v>
      </c>
      <c r="C223" s="33" t="s">
        <v>394</v>
      </c>
      <c r="D223" s="33">
        <v>31305130101864</v>
      </c>
      <c r="E223" s="33" t="s">
        <v>30</v>
      </c>
      <c r="F223" s="33" t="s">
        <v>392</v>
      </c>
      <c r="H223" s="33" t="str">
        <f>IF(E222=$H$2,COUNTIF(E$2:$E222,$H$2),"")</f>
        <v/>
      </c>
    </row>
    <row r="224" spans="1:8">
      <c r="A224" s="34">
        <v>223</v>
      </c>
      <c r="B224" s="33" t="s">
        <v>272</v>
      </c>
      <c r="C224" s="33" t="s">
        <v>394</v>
      </c>
      <c r="D224" s="33">
        <v>31210182200622</v>
      </c>
      <c r="E224" s="33" t="s">
        <v>31</v>
      </c>
      <c r="F224" s="33" t="s">
        <v>392</v>
      </c>
      <c r="H224" s="33" t="str">
        <f>IF(E223=$H$2,COUNTIF(E$2:$E223,$H$2),"")</f>
        <v/>
      </c>
    </row>
    <row r="225" spans="1:8">
      <c r="A225" s="34">
        <v>224</v>
      </c>
      <c r="B225" s="33" t="s">
        <v>273</v>
      </c>
      <c r="C225" s="33" t="s">
        <v>394</v>
      </c>
      <c r="D225" s="33">
        <v>31303200105681</v>
      </c>
      <c r="E225" s="33" t="s">
        <v>32</v>
      </c>
      <c r="F225" s="33" t="s">
        <v>392</v>
      </c>
      <c r="H225" s="33" t="str">
        <f>IF(E224=$H$2,COUNTIF(E$2:$E224,$H$2),"")</f>
        <v/>
      </c>
    </row>
    <row r="226" spans="1:8">
      <c r="A226" s="34">
        <v>225</v>
      </c>
      <c r="B226" s="33" t="s">
        <v>274</v>
      </c>
      <c r="C226" s="33" t="s">
        <v>394</v>
      </c>
      <c r="D226" s="33">
        <v>31206080102343</v>
      </c>
      <c r="E226" s="33" t="s">
        <v>11</v>
      </c>
      <c r="F226" s="33" t="s">
        <v>392</v>
      </c>
      <c r="H226" s="33">
        <f>IF(E225=$H$2,COUNTIF(E$2:$E225,$H$2),"")</f>
        <v>39</v>
      </c>
    </row>
    <row r="227" spans="1:8">
      <c r="A227" s="34">
        <v>226</v>
      </c>
      <c r="B227" s="33" t="s">
        <v>275</v>
      </c>
      <c r="C227" s="33" t="s">
        <v>394</v>
      </c>
      <c r="D227" s="33">
        <v>31302282401384</v>
      </c>
      <c r="E227" s="33" t="s">
        <v>12</v>
      </c>
      <c r="F227" s="33" t="s">
        <v>392</v>
      </c>
      <c r="H227" s="33" t="str">
        <f>IF(E226=$H$2,COUNTIF(E$2:$E226,$H$2),"")</f>
        <v/>
      </c>
    </row>
    <row r="228" spans="1:8">
      <c r="A228" s="34">
        <v>227</v>
      </c>
      <c r="B228" s="33" t="s">
        <v>276</v>
      </c>
      <c r="C228" s="33" t="s">
        <v>394</v>
      </c>
      <c r="D228" s="33">
        <v>31208012408887</v>
      </c>
      <c r="E228" s="33" t="s">
        <v>28</v>
      </c>
      <c r="F228" s="33" t="s">
        <v>392</v>
      </c>
      <c r="H228" s="33" t="str">
        <f>IF(E227=$H$2,COUNTIF(E$2:$E227,$H$2),"")</f>
        <v/>
      </c>
    </row>
    <row r="229" spans="1:8">
      <c r="A229" s="34">
        <v>228</v>
      </c>
      <c r="B229" s="33" t="s">
        <v>277</v>
      </c>
      <c r="C229" s="33" t="s">
        <v>394</v>
      </c>
      <c r="D229" s="33">
        <v>31211060107547</v>
      </c>
      <c r="E229" s="33" t="s">
        <v>29</v>
      </c>
      <c r="F229" s="33" t="s">
        <v>392</v>
      </c>
      <c r="H229" s="33" t="str">
        <f>IF(E228=$H$2,COUNTIF(E$2:$E228,$H$2),"")</f>
        <v/>
      </c>
    </row>
    <row r="230" spans="1:8">
      <c r="A230" s="34">
        <v>229</v>
      </c>
      <c r="B230" s="33" t="s">
        <v>278</v>
      </c>
      <c r="C230" s="33" t="s">
        <v>394</v>
      </c>
      <c r="D230" s="33">
        <v>31309080106466</v>
      </c>
      <c r="E230" s="33" t="s">
        <v>30</v>
      </c>
      <c r="F230" s="33" t="s">
        <v>392</v>
      </c>
      <c r="H230" s="33" t="str">
        <f>IF(E229=$H$2,COUNTIF(E$2:$E229,$H$2),"")</f>
        <v/>
      </c>
    </row>
    <row r="231" spans="1:8">
      <c r="A231" s="34">
        <v>230</v>
      </c>
      <c r="B231" s="33" t="s">
        <v>279</v>
      </c>
      <c r="C231" s="33" t="s">
        <v>394</v>
      </c>
      <c r="D231" s="33">
        <v>31205250100689</v>
      </c>
      <c r="E231" s="33" t="s">
        <v>31</v>
      </c>
      <c r="F231" s="33" t="s">
        <v>392</v>
      </c>
      <c r="H231" s="33" t="str">
        <f>IF(E230=$H$2,COUNTIF(E$2:$E230,$H$2),"")</f>
        <v/>
      </c>
    </row>
    <row r="232" spans="1:8">
      <c r="A232" s="34">
        <v>231</v>
      </c>
      <c r="B232" s="33" t="s">
        <v>280</v>
      </c>
      <c r="C232" s="33" t="s">
        <v>394</v>
      </c>
      <c r="D232" s="33">
        <v>31211060102626</v>
      </c>
      <c r="E232" s="33" t="s">
        <v>11</v>
      </c>
      <c r="F232" s="33" t="s">
        <v>392</v>
      </c>
      <c r="H232" s="33" t="str">
        <f>IF(E231=$H$2,COUNTIF(E$2:$E231,$H$2),"")</f>
        <v/>
      </c>
    </row>
    <row r="233" spans="1:8">
      <c r="A233" s="34">
        <v>232</v>
      </c>
      <c r="B233" s="33" t="s">
        <v>281</v>
      </c>
      <c r="C233" s="33" t="s">
        <v>394</v>
      </c>
      <c r="D233" s="33">
        <v>31306111502048</v>
      </c>
      <c r="E233" s="33" t="s">
        <v>12</v>
      </c>
      <c r="F233" s="33" t="s">
        <v>392</v>
      </c>
      <c r="H233" s="33" t="str">
        <f>IF(E232=$H$2,COUNTIF(E$2:$E232,$H$2),"")</f>
        <v/>
      </c>
    </row>
    <row r="234" spans="1:8">
      <c r="A234" s="34">
        <v>233</v>
      </c>
      <c r="B234" s="33" t="s">
        <v>282</v>
      </c>
      <c r="C234" s="33" t="s">
        <v>394</v>
      </c>
      <c r="D234" s="33">
        <v>31310130102309</v>
      </c>
      <c r="E234" s="33" t="s">
        <v>28</v>
      </c>
      <c r="F234" s="33" t="s">
        <v>392</v>
      </c>
      <c r="H234" s="33" t="str">
        <f>IF(E233=$H$2,COUNTIF(E$2:$E233,$H$2),"")</f>
        <v/>
      </c>
    </row>
    <row r="235" spans="1:8">
      <c r="A235" s="34">
        <v>234</v>
      </c>
      <c r="B235" s="33" t="s">
        <v>283</v>
      </c>
      <c r="C235" s="33" t="s">
        <v>394</v>
      </c>
      <c r="D235" s="33">
        <v>31307202605741</v>
      </c>
      <c r="E235" s="33" t="s">
        <v>29</v>
      </c>
      <c r="F235" s="33" t="s">
        <v>392</v>
      </c>
      <c r="H235" s="33" t="str">
        <f>IF(E234=$H$2,COUNTIF(E$2:$E234,$H$2),"")</f>
        <v/>
      </c>
    </row>
    <row r="236" spans="1:8">
      <c r="A236" s="34">
        <v>235</v>
      </c>
      <c r="B236" s="33" t="s">
        <v>284</v>
      </c>
      <c r="C236" s="33" t="s">
        <v>394</v>
      </c>
      <c r="D236" s="33">
        <v>31305210104147</v>
      </c>
      <c r="E236" s="33" t="s">
        <v>32</v>
      </c>
      <c r="F236" s="33" t="s">
        <v>391</v>
      </c>
      <c r="H236" s="33" t="str">
        <f>IF(E235=$H$2,COUNTIF(E$2:$E235,$H$2),"")</f>
        <v/>
      </c>
    </row>
    <row r="237" spans="1:8">
      <c r="A237" s="34">
        <v>236</v>
      </c>
      <c r="B237" s="33" t="s">
        <v>285</v>
      </c>
      <c r="C237" s="33" t="s">
        <v>394</v>
      </c>
      <c r="D237" s="33">
        <v>31301012318268</v>
      </c>
      <c r="E237" s="33" t="s">
        <v>30</v>
      </c>
      <c r="F237" s="33" t="s">
        <v>392</v>
      </c>
      <c r="H237" s="33">
        <f>IF(E236=$H$2,COUNTIF(E$2:$E236,$H$2),"")</f>
        <v>40</v>
      </c>
    </row>
    <row r="238" spans="1:8">
      <c r="A238" s="34">
        <v>237</v>
      </c>
      <c r="B238" s="33" t="s">
        <v>286</v>
      </c>
      <c r="C238" s="33" t="s">
        <v>394</v>
      </c>
      <c r="D238" s="33">
        <v>31310210106747</v>
      </c>
      <c r="E238" s="33" t="s">
        <v>31</v>
      </c>
      <c r="F238" s="33" t="s">
        <v>392</v>
      </c>
      <c r="H238" s="33" t="str">
        <f>IF(E237=$H$2,COUNTIF(E$2:$E237,$H$2),"")</f>
        <v/>
      </c>
    </row>
    <row r="239" spans="1:8">
      <c r="A239" s="34">
        <v>238</v>
      </c>
      <c r="B239" s="33" t="s">
        <v>287</v>
      </c>
      <c r="C239" s="33" t="s">
        <v>394</v>
      </c>
      <c r="D239" s="33">
        <v>31203261400428</v>
      </c>
      <c r="E239" s="33" t="s">
        <v>11</v>
      </c>
      <c r="F239" s="33" t="s">
        <v>392</v>
      </c>
      <c r="H239" s="33" t="str">
        <f>IF(E238=$H$2,COUNTIF(E$2:$E238,$H$2),"")</f>
        <v/>
      </c>
    </row>
    <row r="240" spans="1:8">
      <c r="A240" s="34">
        <v>239</v>
      </c>
      <c r="B240" s="33" t="s">
        <v>288</v>
      </c>
      <c r="C240" s="33" t="s">
        <v>394</v>
      </c>
      <c r="D240" s="33">
        <v>31305310101609</v>
      </c>
      <c r="E240" s="33" t="s">
        <v>12</v>
      </c>
      <c r="F240" s="33" t="s">
        <v>392</v>
      </c>
      <c r="H240" s="33" t="str">
        <f>IF(E239=$H$2,COUNTIF(E$2:$E239,$H$2),"")</f>
        <v/>
      </c>
    </row>
    <row r="241" spans="1:8">
      <c r="A241" s="34">
        <v>240</v>
      </c>
      <c r="B241" s="33" t="s">
        <v>289</v>
      </c>
      <c r="C241" s="33" t="s">
        <v>394</v>
      </c>
      <c r="D241" s="33">
        <v>31305140100165</v>
      </c>
      <c r="E241" s="33" t="s">
        <v>28</v>
      </c>
      <c r="F241" s="33" t="s">
        <v>392</v>
      </c>
      <c r="H241" s="33" t="str">
        <f>IF(E240=$H$2,COUNTIF(E$2:$E240,$H$2),"")</f>
        <v/>
      </c>
    </row>
    <row r="242" spans="1:8">
      <c r="A242" s="34">
        <v>241</v>
      </c>
      <c r="B242" s="33" t="s">
        <v>290</v>
      </c>
      <c r="C242" s="33" t="s">
        <v>394</v>
      </c>
      <c r="D242" s="33">
        <v>31211030102125</v>
      </c>
      <c r="E242" s="33" t="s">
        <v>29</v>
      </c>
      <c r="F242" s="33" t="s">
        <v>392</v>
      </c>
      <c r="H242" s="33" t="str">
        <f>IF(E241=$H$2,COUNTIF(E$2:$E241,$H$2),"")</f>
        <v/>
      </c>
    </row>
    <row r="243" spans="1:8">
      <c r="A243" s="34">
        <v>242</v>
      </c>
      <c r="B243" s="33" t="s">
        <v>291</v>
      </c>
      <c r="C243" s="33" t="s">
        <v>394</v>
      </c>
      <c r="D243" s="33">
        <v>31212030107867</v>
      </c>
      <c r="E243" s="33" t="s">
        <v>30</v>
      </c>
      <c r="F243" s="33" t="s">
        <v>392</v>
      </c>
      <c r="H243" s="33" t="str">
        <f>IF(E242=$H$2,COUNTIF(E$2:$E242,$H$2),"")</f>
        <v/>
      </c>
    </row>
    <row r="244" spans="1:8">
      <c r="A244" s="34">
        <v>243</v>
      </c>
      <c r="B244" s="33" t="s">
        <v>292</v>
      </c>
      <c r="C244" s="33" t="s">
        <v>394</v>
      </c>
      <c r="D244" s="33">
        <v>31308142103128</v>
      </c>
      <c r="E244" s="33" t="s">
        <v>31</v>
      </c>
      <c r="F244" s="33" t="s">
        <v>392</v>
      </c>
      <c r="H244" s="33" t="str">
        <f>IF(E243=$H$2,COUNTIF(E$2:$E243,$H$2),"")</f>
        <v/>
      </c>
    </row>
    <row r="245" spans="1:8">
      <c r="A245" s="34">
        <v>244</v>
      </c>
      <c r="B245" s="33" t="s">
        <v>293</v>
      </c>
      <c r="C245" s="33" t="s">
        <v>394</v>
      </c>
      <c r="D245" s="33">
        <v>31308202303865</v>
      </c>
      <c r="E245" s="33" t="s">
        <v>11</v>
      </c>
      <c r="F245" s="33" t="s">
        <v>392</v>
      </c>
      <c r="H245" s="33" t="str">
        <f>IF(E244=$H$2,COUNTIF(E$2:$E244,$H$2),"")</f>
        <v/>
      </c>
    </row>
    <row r="246" spans="1:8">
      <c r="A246" s="34">
        <v>245</v>
      </c>
      <c r="B246" s="33" t="s">
        <v>294</v>
      </c>
      <c r="C246" s="33" t="s">
        <v>394</v>
      </c>
      <c r="D246" s="33">
        <v>31402190102385</v>
      </c>
      <c r="E246" s="33" t="s">
        <v>12</v>
      </c>
      <c r="F246" s="33" t="s">
        <v>392</v>
      </c>
      <c r="H246" s="33" t="str">
        <f>IF(E245=$H$2,COUNTIF(E$2:$E245,$H$2),"")</f>
        <v/>
      </c>
    </row>
    <row r="247" spans="1:8">
      <c r="A247" s="34">
        <v>246</v>
      </c>
      <c r="B247" s="33" t="s">
        <v>295</v>
      </c>
      <c r="C247" s="33" t="s">
        <v>394</v>
      </c>
      <c r="D247" s="33">
        <v>31309300120783</v>
      </c>
      <c r="E247" s="33" t="s">
        <v>28</v>
      </c>
      <c r="F247" s="33" t="s">
        <v>392</v>
      </c>
      <c r="H247" s="33" t="str">
        <f>IF(E246=$H$2,COUNTIF(E$2:$E246,$H$2),"")</f>
        <v/>
      </c>
    </row>
    <row r="248" spans="1:8">
      <c r="A248" s="34">
        <v>247</v>
      </c>
      <c r="B248" s="33" t="s">
        <v>296</v>
      </c>
      <c r="C248" s="33" t="s">
        <v>394</v>
      </c>
      <c r="D248" s="33">
        <v>31304300104522</v>
      </c>
      <c r="E248" s="33" t="s">
        <v>29</v>
      </c>
      <c r="F248" s="33" t="s">
        <v>392</v>
      </c>
      <c r="H248" s="33" t="str">
        <f>IF(E247=$H$2,COUNTIF(E$2:$E247,$H$2),"")</f>
        <v/>
      </c>
    </row>
    <row r="249" spans="1:8">
      <c r="A249" s="34">
        <v>248</v>
      </c>
      <c r="B249" s="33" t="s">
        <v>297</v>
      </c>
      <c r="C249" s="33" t="s">
        <v>394</v>
      </c>
      <c r="D249" s="33">
        <v>31308260106344</v>
      </c>
      <c r="E249" s="33" t="s">
        <v>30</v>
      </c>
      <c r="F249" s="33" t="s">
        <v>392</v>
      </c>
      <c r="H249" s="33" t="str">
        <f>IF(E248=$H$2,COUNTIF(E$2:$E248,$H$2),"")</f>
        <v/>
      </c>
    </row>
    <row r="250" spans="1:8">
      <c r="A250" s="34">
        <v>249</v>
      </c>
      <c r="B250" s="33" t="s">
        <v>298</v>
      </c>
      <c r="C250" s="33" t="s">
        <v>394</v>
      </c>
      <c r="D250" s="33">
        <v>31307140103744</v>
      </c>
      <c r="E250" s="33" t="s">
        <v>31</v>
      </c>
      <c r="F250" s="33" t="s">
        <v>392</v>
      </c>
      <c r="H250" s="33" t="str">
        <f>IF(E249=$H$2,COUNTIF(E$2:$E249,$H$2),"")</f>
        <v/>
      </c>
    </row>
    <row r="251" spans="1:8">
      <c r="A251" s="34">
        <v>250</v>
      </c>
      <c r="B251" s="33" t="s">
        <v>299</v>
      </c>
      <c r="C251" s="33" t="s">
        <v>394</v>
      </c>
      <c r="D251" s="33">
        <v>31305240200043</v>
      </c>
      <c r="E251" s="33" t="s">
        <v>11</v>
      </c>
      <c r="F251" s="33" t="s">
        <v>392</v>
      </c>
      <c r="H251" s="33" t="str">
        <f>IF(E250=$H$2,COUNTIF(E$2:$E250,$H$2),"")</f>
        <v/>
      </c>
    </row>
    <row r="252" spans="1:8">
      <c r="A252" s="34">
        <v>251</v>
      </c>
      <c r="B252" s="33" t="s">
        <v>300</v>
      </c>
      <c r="C252" s="33" t="s">
        <v>394</v>
      </c>
      <c r="D252" s="33">
        <v>31305090102404</v>
      </c>
      <c r="E252" s="33" t="s">
        <v>12</v>
      </c>
      <c r="F252" s="33" t="s">
        <v>392</v>
      </c>
      <c r="H252" s="33" t="str">
        <f>IF(E251=$H$2,COUNTIF(E$2:$E251,$H$2),"")</f>
        <v/>
      </c>
    </row>
    <row r="253" spans="1:8">
      <c r="A253" s="34">
        <v>252</v>
      </c>
      <c r="B253" s="33" t="s">
        <v>301</v>
      </c>
      <c r="C253" s="33" t="s">
        <v>394</v>
      </c>
      <c r="D253" s="33">
        <v>31302182503163</v>
      </c>
      <c r="E253" s="33" t="s">
        <v>28</v>
      </c>
      <c r="F253" s="33" t="s">
        <v>392</v>
      </c>
      <c r="H253" s="33" t="str">
        <f>IF(E252=$H$2,COUNTIF(E$2:$E252,$H$2),"")</f>
        <v/>
      </c>
    </row>
    <row r="254" spans="1:8">
      <c r="A254" s="34">
        <v>253</v>
      </c>
      <c r="B254" s="33" t="s">
        <v>302</v>
      </c>
      <c r="C254" s="33" t="s">
        <v>394</v>
      </c>
      <c r="D254" s="33">
        <v>31302140101626</v>
      </c>
      <c r="E254" s="33" t="s">
        <v>29</v>
      </c>
      <c r="F254" s="33" t="s">
        <v>392</v>
      </c>
      <c r="H254" s="33" t="str">
        <f>IF(E253=$H$2,COUNTIF(E$2:$E253,$H$2),"")</f>
        <v/>
      </c>
    </row>
    <row r="255" spans="1:8">
      <c r="A255" s="34">
        <v>254</v>
      </c>
      <c r="B255" s="33" t="s">
        <v>303</v>
      </c>
      <c r="C255" s="33" t="s">
        <v>394</v>
      </c>
      <c r="D255" s="33">
        <v>31309010101327</v>
      </c>
      <c r="E255" s="33" t="s">
        <v>30</v>
      </c>
      <c r="F255" s="33" t="s">
        <v>392</v>
      </c>
      <c r="H255" s="33" t="str">
        <f>IF(E254=$H$2,COUNTIF(E$2:$E254,$H$2),"")</f>
        <v/>
      </c>
    </row>
    <row r="256" spans="1:8">
      <c r="A256" s="34">
        <v>255</v>
      </c>
      <c r="B256" s="33" t="s">
        <v>304</v>
      </c>
      <c r="C256" s="33" t="s">
        <v>394</v>
      </c>
      <c r="D256" s="33">
        <v>31305060100148</v>
      </c>
      <c r="E256" s="33" t="s">
        <v>31</v>
      </c>
      <c r="F256" s="33" t="s">
        <v>392</v>
      </c>
      <c r="H256" s="33" t="str">
        <f>IF(E255=$H$2,COUNTIF(E$2:$E255,$H$2),"")</f>
        <v/>
      </c>
    </row>
    <row r="257" spans="1:8">
      <c r="A257" s="34">
        <v>256</v>
      </c>
      <c r="B257" s="33" t="s">
        <v>305</v>
      </c>
      <c r="C257" s="33" t="s">
        <v>394</v>
      </c>
      <c r="D257" s="33">
        <v>31301262402604</v>
      </c>
      <c r="E257" s="33" t="s">
        <v>11</v>
      </c>
      <c r="F257" s="33" t="s">
        <v>392</v>
      </c>
      <c r="H257" s="33" t="str">
        <f>IF(E256=$H$2,COUNTIF(E$2:$E256,$H$2),"")</f>
        <v/>
      </c>
    </row>
    <row r="258" spans="1:8">
      <c r="A258" s="34">
        <v>257</v>
      </c>
      <c r="B258" s="33" t="s">
        <v>306</v>
      </c>
      <c r="C258" s="33" t="s">
        <v>394</v>
      </c>
      <c r="D258" s="33">
        <v>31305102401364</v>
      </c>
      <c r="E258" s="33" t="s">
        <v>12</v>
      </c>
      <c r="F258" s="33" t="s">
        <v>392</v>
      </c>
      <c r="H258" s="33" t="str">
        <f>IF(E257=$H$2,COUNTIF(E$2:$E257,$H$2),"")</f>
        <v/>
      </c>
    </row>
    <row r="259" spans="1:8">
      <c r="A259" s="34">
        <v>258</v>
      </c>
      <c r="B259" s="33" t="s">
        <v>307</v>
      </c>
      <c r="C259" s="33" t="s">
        <v>394</v>
      </c>
      <c r="D259" s="33">
        <v>31305030102766</v>
      </c>
      <c r="E259" s="33" t="s">
        <v>28</v>
      </c>
      <c r="F259" s="33" t="s">
        <v>392</v>
      </c>
      <c r="H259" s="33" t="str">
        <f>IF(E258=$H$2,COUNTIF(E$2:$E258,$H$2),"")</f>
        <v/>
      </c>
    </row>
    <row r="260" spans="1:8">
      <c r="A260" s="34">
        <v>259</v>
      </c>
      <c r="B260" s="33" t="s">
        <v>308</v>
      </c>
      <c r="C260" s="33" t="s">
        <v>394</v>
      </c>
      <c r="D260" s="33">
        <v>31309070105682</v>
      </c>
      <c r="E260" s="33" t="s">
        <v>29</v>
      </c>
      <c r="F260" s="33" t="s">
        <v>392</v>
      </c>
      <c r="H260" s="33" t="str">
        <f>IF(E259=$H$2,COUNTIF(E$2:$E259,$H$2),"")</f>
        <v/>
      </c>
    </row>
    <row r="261" spans="1:8">
      <c r="A261" s="34">
        <v>260</v>
      </c>
      <c r="B261" s="33" t="s">
        <v>309</v>
      </c>
      <c r="C261" s="33" t="s">
        <v>394</v>
      </c>
      <c r="D261" s="33">
        <v>31306182403768</v>
      </c>
      <c r="E261" s="33" t="s">
        <v>32</v>
      </c>
      <c r="F261" s="33" t="s">
        <v>391</v>
      </c>
      <c r="H261" s="33" t="str">
        <f>IF(E260=$H$2,COUNTIF(E$2:$E260,$H$2),"")</f>
        <v/>
      </c>
    </row>
    <row r="262" spans="1:8">
      <c r="A262" s="34">
        <v>261</v>
      </c>
      <c r="B262" s="33" t="s">
        <v>310</v>
      </c>
      <c r="C262" s="33" t="s">
        <v>394</v>
      </c>
      <c r="D262" s="33">
        <v>31309212406286</v>
      </c>
      <c r="E262" s="33" t="s">
        <v>30</v>
      </c>
      <c r="F262" s="33" t="s">
        <v>392</v>
      </c>
      <c r="H262" s="33">
        <f>IF(E261=$H$2,COUNTIF(E$2:$E261,$H$2),"")</f>
        <v>41</v>
      </c>
    </row>
    <row r="263" spans="1:8">
      <c r="A263" s="34">
        <v>262</v>
      </c>
      <c r="B263" s="33" t="s">
        <v>311</v>
      </c>
      <c r="C263" s="33" t="s">
        <v>394</v>
      </c>
      <c r="D263" s="33">
        <v>31202138800822</v>
      </c>
      <c r="E263" s="33" t="s">
        <v>31</v>
      </c>
      <c r="F263" s="33" t="s">
        <v>392</v>
      </c>
      <c r="H263" s="33" t="str">
        <f>IF(E262=$H$2,COUNTIF(E$2:$E262,$H$2),"")</f>
        <v/>
      </c>
    </row>
    <row r="264" spans="1:8">
      <c r="A264" s="34">
        <v>263</v>
      </c>
      <c r="B264" s="33" t="s">
        <v>312</v>
      </c>
      <c r="C264" s="33" t="s">
        <v>394</v>
      </c>
      <c r="D264" s="33">
        <v>31303220100805</v>
      </c>
      <c r="E264" s="33" t="s">
        <v>11</v>
      </c>
      <c r="F264" s="33" t="s">
        <v>392</v>
      </c>
      <c r="H264" s="33" t="str">
        <f>IF(E263=$H$2,COUNTIF(E$2:$E263,$H$2),"")</f>
        <v/>
      </c>
    </row>
    <row r="265" spans="1:8">
      <c r="A265" s="34">
        <v>264</v>
      </c>
      <c r="B265" s="33" t="s">
        <v>313</v>
      </c>
      <c r="C265" s="33" t="s">
        <v>394</v>
      </c>
      <c r="D265" s="33">
        <v>31302270102268</v>
      </c>
      <c r="E265" s="33" t="s">
        <v>12</v>
      </c>
      <c r="F265" s="33" t="s">
        <v>392</v>
      </c>
      <c r="H265" s="33" t="str">
        <f>IF(E264=$H$2,COUNTIF(E$2:$E264,$H$2),"")</f>
        <v/>
      </c>
    </row>
    <row r="266" spans="1:8">
      <c r="A266" s="34">
        <v>265</v>
      </c>
      <c r="B266" s="33" t="s">
        <v>314</v>
      </c>
      <c r="C266" s="33" t="s">
        <v>394</v>
      </c>
      <c r="D266" s="33">
        <v>31301292400541</v>
      </c>
      <c r="E266" s="33" t="s">
        <v>28</v>
      </c>
      <c r="F266" s="33" t="s">
        <v>392</v>
      </c>
      <c r="H266" s="33" t="str">
        <f>IF(E265=$H$2,COUNTIF(E$2:$E265,$H$2),"")</f>
        <v/>
      </c>
    </row>
    <row r="267" spans="1:8">
      <c r="A267" s="34">
        <v>266</v>
      </c>
      <c r="B267" s="33" t="s">
        <v>315</v>
      </c>
      <c r="C267" s="33" t="s">
        <v>394</v>
      </c>
      <c r="D267" s="33">
        <v>31212160107222</v>
      </c>
      <c r="E267" s="33" t="s">
        <v>29</v>
      </c>
      <c r="F267" s="33" t="s">
        <v>392</v>
      </c>
      <c r="H267" s="33" t="str">
        <f>IF(E266=$H$2,COUNTIF(E$2:$E266,$H$2),"")</f>
        <v/>
      </c>
    </row>
    <row r="268" spans="1:8">
      <c r="A268" s="34">
        <v>267</v>
      </c>
      <c r="B268" s="33" t="s">
        <v>316</v>
      </c>
      <c r="C268" s="33" t="s">
        <v>394</v>
      </c>
      <c r="D268" s="33">
        <v>31307012202063</v>
      </c>
      <c r="E268" s="33" t="s">
        <v>30</v>
      </c>
      <c r="F268" s="33" t="s">
        <v>392</v>
      </c>
      <c r="H268" s="33" t="str">
        <f>IF(E267=$H$2,COUNTIF(E$2:$E267,$H$2),"")</f>
        <v/>
      </c>
    </row>
    <row r="269" spans="1:8">
      <c r="A269" s="34">
        <v>268</v>
      </c>
      <c r="B269" s="33" t="s">
        <v>317</v>
      </c>
      <c r="C269" s="33" t="s">
        <v>394</v>
      </c>
      <c r="D269" s="33">
        <v>31307070101161</v>
      </c>
      <c r="E269" s="33" t="s">
        <v>31</v>
      </c>
      <c r="F269" s="33" t="s">
        <v>392</v>
      </c>
      <c r="H269" s="33" t="str">
        <f>IF(E268=$H$2,COUNTIF(E$2:$E268,$H$2),"")</f>
        <v/>
      </c>
    </row>
    <row r="270" spans="1:8">
      <c r="A270" s="34">
        <v>269</v>
      </c>
      <c r="B270" s="33" t="s">
        <v>318</v>
      </c>
      <c r="C270" s="33" t="s">
        <v>394</v>
      </c>
      <c r="D270" s="33">
        <v>31301281202748</v>
      </c>
      <c r="E270" s="33" t="s">
        <v>11</v>
      </c>
      <c r="F270" s="33" t="s">
        <v>392</v>
      </c>
      <c r="H270" s="33" t="str">
        <f>IF(E269=$H$2,COUNTIF(E$2:$E269,$H$2),"")</f>
        <v/>
      </c>
    </row>
    <row r="271" spans="1:8">
      <c r="A271" s="34">
        <v>270</v>
      </c>
      <c r="B271" s="33" t="s">
        <v>319</v>
      </c>
      <c r="C271" s="33" t="s">
        <v>394</v>
      </c>
      <c r="D271" s="33">
        <v>31307070101226</v>
      </c>
      <c r="E271" s="33" t="s">
        <v>12</v>
      </c>
      <c r="F271" s="33" t="s">
        <v>392</v>
      </c>
      <c r="H271" s="33" t="str">
        <f>IF(E270=$H$2,COUNTIF(E$2:$E270,$H$2),"")</f>
        <v/>
      </c>
    </row>
    <row r="272" spans="1:8">
      <c r="A272" s="34">
        <v>271</v>
      </c>
      <c r="B272" s="33" t="s">
        <v>320</v>
      </c>
      <c r="C272" s="33" t="s">
        <v>394</v>
      </c>
      <c r="D272" s="33">
        <v>31304042405083</v>
      </c>
      <c r="E272" s="33" t="s">
        <v>28</v>
      </c>
      <c r="F272" s="33" t="s">
        <v>392</v>
      </c>
      <c r="H272" s="33" t="str">
        <f>IF(E271=$H$2,COUNTIF(E$2:$E271,$H$2),"")</f>
        <v/>
      </c>
    </row>
    <row r="273" spans="1:8">
      <c r="A273" s="34">
        <v>272</v>
      </c>
      <c r="B273" s="33" t="s">
        <v>321</v>
      </c>
      <c r="C273" s="33" t="s">
        <v>394</v>
      </c>
      <c r="D273" s="33">
        <v>31303190106005</v>
      </c>
      <c r="E273" s="33" t="s">
        <v>29</v>
      </c>
      <c r="F273" s="33" t="s">
        <v>392</v>
      </c>
      <c r="H273" s="33" t="str">
        <f>IF(E272=$H$2,COUNTIF(E$2:$E272,$H$2),"")</f>
        <v/>
      </c>
    </row>
    <row r="274" spans="1:8">
      <c r="A274" s="34">
        <v>273</v>
      </c>
      <c r="B274" s="33" t="s">
        <v>322</v>
      </c>
      <c r="C274" s="33" t="s">
        <v>394</v>
      </c>
      <c r="D274" s="33">
        <v>31307050105721</v>
      </c>
      <c r="E274" s="33" t="s">
        <v>30</v>
      </c>
      <c r="F274" s="33" t="s">
        <v>392</v>
      </c>
      <c r="H274" s="33" t="str">
        <f>IF(E273=$H$2,COUNTIF(E$2:$E273,$H$2),"")</f>
        <v/>
      </c>
    </row>
    <row r="275" spans="1:8">
      <c r="A275" s="34">
        <v>274</v>
      </c>
      <c r="B275" s="33" t="s">
        <v>323</v>
      </c>
      <c r="C275" s="33" t="s">
        <v>394</v>
      </c>
      <c r="D275" s="33">
        <v>31209112300842</v>
      </c>
      <c r="E275" s="33" t="s">
        <v>31</v>
      </c>
      <c r="F275" s="33" t="s">
        <v>392</v>
      </c>
      <c r="H275" s="33" t="str">
        <f>IF(E274=$H$2,COUNTIF(E$2:$E274,$H$2),"")</f>
        <v/>
      </c>
    </row>
    <row r="276" spans="1:8">
      <c r="A276" s="34">
        <v>275</v>
      </c>
      <c r="B276" s="33" t="s">
        <v>324</v>
      </c>
      <c r="C276" s="33" t="s">
        <v>394</v>
      </c>
      <c r="D276" s="33">
        <v>31212120123942</v>
      </c>
      <c r="E276" s="33" t="s">
        <v>11</v>
      </c>
      <c r="F276" s="33" t="s">
        <v>392</v>
      </c>
      <c r="H276" s="33" t="str">
        <f>IF(E275=$H$2,COUNTIF(E$2:$E275,$H$2),"")</f>
        <v/>
      </c>
    </row>
    <row r="277" spans="1:8">
      <c r="A277" s="34">
        <v>276</v>
      </c>
      <c r="B277" s="33" t="s">
        <v>325</v>
      </c>
      <c r="C277" s="33" t="s">
        <v>394</v>
      </c>
      <c r="D277" s="33">
        <v>31308190106961</v>
      </c>
      <c r="E277" s="33" t="s">
        <v>12</v>
      </c>
      <c r="F277" s="33" t="s">
        <v>392</v>
      </c>
      <c r="H277" s="33" t="str">
        <f>IF(E276=$H$2,COUNTIF(E$2:$E276,$H$2),"")</f>
        <v/>
      </c>
    </row>
    <row r="278" spans="1:8">
      <c r="A278" s="34">
        <v>277</v>
      </c>
      <c r="B278" s="33" t="s">
        <v>326</v>
      </c>
      <c r="C278" s="33" t="s">
        <v>394</v>
      </c>
      <c r="D278" s="33">
        <v>31308110104823</v>
      </c>
      <c r="E278" s="33" t="s">
        <v>28</v>
      </c>
      <c r="F278" s="33" t="s">
        <v>392</v>
      </c>
      <c r="H278" s="33" t="str">
        <f>IF(E277=$H$2,COUNTIF(E$2:$E277,$H$2),"")</f>
        <v/>
      </c>
    </row>
    <row r="279" spans="1:8">
      <c r="A279" s="34">
        <v>278</v>
      </c>
      <c r="B279" s="33" t="s">
        <v>327</v>
      </c>
      <c r="C279" s="33" t="s">
        <v>394</v>
      </c>
      <c r="D279" s="33">
        <v>31303200102445</v>
      </c>
      <c r="E279" s="33" t="s">
        <v>29</v>
      </c>
      <c r="F279" s="33" t="s">
        <v>392</v>
      </c>
      <c r="H279" s="33" t="str">
        <f>IF(E278=$H$2,COUNTIF(E$2:$E278,$H$2),"")</f>
        <v/>
      </c>
    </row>
    <row r="280" spans="1:8">
      <c r="A280" s="34">
        <v>279</v>
      </c>
      <c r="B280" s="33" t="s">
        <v>328</v>
      </c>
      <c r="C280" s="33" t="s">
        <v>394</v>
      </c>
      <c r="D280" s="33">
        <v>31212012406229</v>
      </c>
      <c r="E280" s="33" t="s">
        <v>30</v>
      </c>
      <c r="F280" s="33" t="s">
        <v>392</v>
      </c>
      <c r="H280" s="33" t="str">
        <f>IF(E279=$H$2,COUNTIF(E$2:$E279,$H$2),"")</f>
        <v/>
      </c>
    </row>
    <row r="281" spans="1:8">
      <c r="A281" s="34">
        <v>280</v>
      </c>
      <c r="B281" s="33" t="s">
        <v>329</v>
      </c>
      <c r="C281" s="33" t="s">
        <v>394</v>
      </c>
      <c r="D281" s="33">
        <v>31307131604366</v>
      </c>
      <c r="E281" s="33" t="s">
        <v>31</v>
      </c>
      <c r="F281" s="33" t="s">
        <v>392</v>
      </c>
      <c r="H281" s="33" t="str">
        <f>IF(E280=$H$2,COUNTIF(E$2:$E280,$H$2),"")</f>
        <v/>
      </c>
    </row>
    <row r="282" spans="1:8">
      <c r="A282" s="34">
        <v>281</v>
      </c>
      <c r="B282" s="33" t="s">
        <v>330</v>
      </c>
      <c r="C282" s="33" t="s">
        <v>394</v>
      </c>
      <c r="D282" s="33">
        <v>31305290102026</v>
      </c>
      <c r="E282" s="33" t="s">
        <v>11</v>
      </c>
      <c r="F282" s="33" t="s">
        <v>392</v>
      </c>
      <c r="H282" s="33" t="str">
        <f>IF(E281=$H$2,COUNTIF(E$2:$E281,$H$2),"")</f>
        <v/>
      </c>
    </row>
    <row r="283" spans="1:8">
      <c r="A283" s="34">
        <v>282</v>
      </c>
      <c r="B283" s="33" t="s">
        <v>331</v>
      </c>
      <c r="C283" s="33" t="s">
        <v>394</v>
      </c>
      <c r="D283" s="33">
        <v>31211142300523</v>
      </c>
      <c r="E283" s="33" t="s">
        <v>12</v>
      </c>
      <c r="F283" s="33" t="s">
        <v>392</v>
      </c>
      <c r="H283" s="33" t="str">
        <f>IF(E282=$H$2,COUNTIF(E$2:$E282,$H$2),"")</f>
        <v/>
      </c>
    </row>
    <row r="284" spans="1:8">
      <c r="A284" s="34">
        <v>283</v>
      </c>
      <c r="B284" s="33" t="s">
        <v>332</v>
      </c>
      <c r="C284" s="33" t="s">
        <v>394</v>
      </c>
      <c r="D284" s="33">
        <v>31307280108525</v>
      </c>
      <c r="E284" s="33" t="s">
        <v>28</v>
      </c>
      <c r="F284" s="33" t="s">
        <v>392</v>
      </c>
      <c r="H284" s="33" t="str">
        <f>IF(E283=$H$2,COUNTIF(E$2:$E283,$H$2),"")</f>
        <v/>
      </c>
    </row>
    <row r="285" spans="1:8">
      <c r="A285" s="34">
        <v>284</v>
      </c>
      <c r="B285" s="33" t="s">
        <v>333</v>
      </c>
      <c r="C285" s="33" t="s">
        <v>394</v>
      </c>
      <c r="D285" s="33">
        <v>31304290104901</v>
      </c>
      <c r="E285" s="33" t="s">
        <v>29</v>
      </c>
      <c r="F285" s="33" t="s">
        <v>392</v>
      </c>
      <c r="H285" s="33" t="str">
        <f>IF(E284=$H$2,COUNTIF(E$2:$E284,$H$2),"")</f>
        <v/>
      </c>
    </row>
    <row r="286" spans="1:8">
      <c r="A286" s="34">
        <v>285</v>
      </c>
      <c r="B286" s="33" t="s">
        <v>334</v>
      </c>
      <c r="C286" s="33" t="s">
        <v>394</v>
      </c>
      <c r="D286" s="33">
        <v>31308070107905</v>
      </c>
      <c r="E286" s="33" t="s">
        <v>30</v>
      </c>
      <c r="F286" s="33" t="s">
        <v>392</v>
      </c>
      <c r="H286" s="33" t="str">
        <f>IF(E285=$H$2,COUNTIF(E$2:$E285,$H$2),"")</f>
        <v/>
      </c>
    </row>
    <row r="287" spans="1:8">
      <c r="A287" s="34">
        <v>286</v>
      </c>
      <c r="B287" s="33" t="s">
        <v>335</v>
      </c>
      <c r="C287" s="33" t="s">
        <v>394</v>
      </c>
      <c r="D287" s="33">
        <v>31308270107284</v>
      </c>
      <c r="E287" s="33" t="s">
        <v>31</v>
      </c>
      <c r="F287" s="33" t="s">
        <v>392</v>
      </c>
      <c r="H287" s="33" t="str">
        <f>IF(E286=$H$2,COUNTIF(E$2:$E286,$H$2),"")</f>
        <v/>
      </c>
    </row>
    <row r="288" spans="1:8">
      <c r="A288" s="34">
        <v>287</v>
      </c>
      <c r="B288" s="33" t="s">
        <v>336</v>
      </c>
      <c r="C288" s="33" t="s">
        <v>394</v>
      </c>
      <c r="D288" s="33">
        <v>31209090110661</v>
      </c>
      <c r="E288" s="33" t="s">
        <v>11</v>
      </c>
      <c r="F288" s="33" t="s">
        <v>392</v>
      </c>
      <c r="H288" s="33" t="str">
        <f>IF(E287=$H$2,COUNTIF(E$2:$E287,$H$2),"")</f>
        <v/>
      </c>
    </row>
    <row r="289" spans="1:8">
      <c r="A289" s="34">
        <v>288</v>
      </c>
      <c r="B289" s="33" t="s">
        <v>337</v>
      </c>
      <c r="C289" s="33" t="s">
        <v>394</v>
      </c>
      <c r="D289" s="33">
        <v>31304212502542</v>
      </c>
      <c r="E289" s="33" t="s">
        <v>32</v>
      </c>
      <c r="F289" s="33" t="s">
        <v>391</v>
      </c>
      <c r="H289" s="33" t="str">
        <f>IF(E288=$H$2,COUNTIF(E$2:$E288,$H$2),"")</f>
        <v/>
      </c>
    </row>
    <row r="290" spans="1:8">
      <c r="A290" s="34">
        <v>289</v>
      </c>
      <c r="B290" s="33" t="s">
        <v>338</v>
      </c>
      <c r="C290" s="33" t="s">
        <v>394</v>
      </c>
      <c r="D290" s="33">
        <v>31212280102003</v>
      </c>
      <c r="E290" s="33" t="s">
        <v>32</v>
      </c>
      <c r="F290" s="33" t="s">
        <v>391</v>
      </c>
      <c r="H290" s="33">
        <f>IF(E289=$H$2,COUNTIF(E$2:$E289,$H$2),"")</f>
        <v>42</v>
      </c>
    </row>
    <row r="291" spans="1:8">
      <c r="A291" s="34">
        <v>290</v>
      </c>
      <c r="B291" s="33" t="s">
        <v>339</v>
      </c>
      <c r="C291" s="33" t="s">
        <v>394</v>
      </c>
      <c r="D291" s="33">
        <v>31309230106168</v>
      </c>
      <c r="E291" s="33" t="s">
        <v>12</v>
      </c>
      <c r="F291" s="33" t="s">
        <v>392</v>
      </c>
      <c r="H291" s="33">
        <f>IF(E290=$H$2,COUNTIF(E$2:$E290,$H$2),"")</f>
        <v>43</v>
      </c>
    </row>
    <row r="292" spans="1:8">
      <c r="A292" s="34">
        <v>291</v>
      </c>
      <c r="B292" s="33" t="s">
        <v>340</v>
      </c>
      <c r="C292" s="33" t="s">
        <v>394</v>
      </c>
      <c r="D292" s="33">
        <v>31305190103807</v>
      </c>
      <c r="E292" s="33" t="s">
        <v>28</v>
      </c>
      <c r="F292" s="33" t="s">
        <v>392</v>
      </c>
      <c r="H292" s="33" t="str">
        <f>IF(E291=$H$2,COUNTIF(E$2:$E291,$H$2),"")</f>
        <v/>
      </c>
    </row>
    <row r="293" spans="1:8">
      <c r="A293" s="34">
        <v>292</v>
      </c>
      <c r="B293" s="33" t="s">
        <v>341</v>
      </c>
      <c r="C293" s="33" t="s">
        <v>394</v>
      </c>
      <c r="D293" s="33">
        <v>31303141302621</v>
      </c>
      <c r="E293" s="33" t="s">
        <v>29</v>
      </c>
      <c r="F293" s="33" t="s">
        <v>392</v>
      </c>
      <c r="H293" s="33" t="str">
        <f>IF(E292=$H$2,COUNTIF(E$2:$E292,$H$2),"")</f>
        <v/>
      </c>
    </row>
    <row r="294" spans="1:8">
      <c r="A294" s="34">
        <v>293</v>
      </c>
      <c r="B294" s="33" t="s">
        <v>342</v>
      </c>
      <c r="C294" s="33" t="s">
        <v>394</v>
      </c>
      <c r="D294" s="33">
        <v>31309210105904</v>
      </c>
      <c r="E294" s="33" t="s">
        <v>30</v>
      </c>
      <c r="F294" s="33" t="s">
        <v>392</v>
      </c>
      <c r="H294" s="33" t="str">
        <f>IF(E293=$H$2,COUNTIF(E$2:$E293,$H$2),"")</f>
        <v/>
      </c>
    </row>
    <row r="295" spans="1:8">
      <c r="A295" s="34">
        <v>294</v>
      </c>
      <c r="B295" s="33" t="s">
        <v>343</v>
      </c>
      <c r="C295" s="33" t="s">
        <v>394</v>
      </c>
      <c r="D295" s="33">
        <v>31301282400446</v>
      </c>
      <c r="E295" s="33" t="s">
        <v>31</v>
      </c>
      <c r="F295" s="33" t="s">
        <v>392</v>
      </c>
      <c r="H295" s="33" t="str">
        <f>IF(E294=$H$2,COUNTIF(E$2:$E294,$H$2),"")</f>
        <v/>
      </c>
    </row>
    <row r="296" spans="1:8">
      <c r="A296" s="34">
        <v>295</v>
      </c>
      <c r="B296" s="33" t="s">
        <v>344</v>
      </c>
      <c r="C296" s="33" t="s">
        <v>394</v>
      </c>
      <c r="D296" s="33">
        <v>31301102403906</v>
      </c>
      <c r="E296" s="33" t="s">
        <v>32</v>
      </c>
      <c r="F296" s="33" t="s">
        <v>391</v>
      </c>
      <c r="H296" s="33" t="str">
        <f>IF(E295=$H$2,COUNTIF(E$2:$E295,$H$2),"")</f>
        <v/>
      </c>
    </row>
    <row r="297" spans="1:8">
      <c r="A297" s="34">
        <v>296</v>
      </c>
      <c r="B297" s="33" t="s">
        <v>345</v>
      </c>
      <c r="C297" s="33" t="s">
        <v>394</v>
      </c>
      <c r="D297" s="33">
        <v>31305250101205</v>
      </c>
      <c r="E297" s="33" t="s">
        <v>11</v>
      </c>
      <c r="F297" s="33" t="s">
        <v>392</v>
      </c>
      <c r="H297" s="33">
        <f>IF(E296=$H$2,COUNTIF(E$2:$E296,$H$2),"")</f>
        <v>44</v>
      </c>
    </row>
    <row r="298" spans="1:8">
      <c r="A298" s="34">
        <v>297</v>
      </c>
      <c r="B298" s="33" t="s">
        <v>346</v>
      </c>
      <c r="C298" s="33" t="s">
        <v>394</v>
      </c>
      <c r="D298" s="33">
        <v>31306010103169</v>
      </c>
      <c r="E298" s="33" t="s">
        <v>12</v>
      </c>
      <c r="F298" s="33" t="s">
        <v>392</v>
      </c>
      <c r="H298" s="33" t="str">
        <f>IF(E297=$H$2,COUNTIF(E$2:$E297,$H$2),"")</f>
        <v/>
      </c>
    </row>
    <row r="299" spans="1:8">
      <c r="A299" s="34">
        <v>298</v>
      </c>
      <c r="B299" s="33" t="s">
        <v>347</v>
      </c>
      <c r="C299" s="33" t="s">
        <v>394</v>
      </c>
      <c r="D299" s="33">
        <v>31211271402847</v>
      </c>
      <c r="E299" s="33" t="s">
        <v>28</v>
      </c>
      <c r="F299" s="33" t="s">
        <v>392</v>
      </c>
      <c r="H299" s="33" t="str">
        <f>IF(E298=$H$2,COUNTIF(E$2:$E298,$H$2),"")</f>
        <v/>
      </c>
    </row>
    <row r="300" spans="1:8">
      <c r="A300" s="34">
        <v>299</v>
      </c>
      <c r="B300" s="33" t="s">
        <v>348</v>
      </c>
      <c r="C300" s="33" t="s">
        <v>394</v>
      </c>
      <c r="D300" s="33">
        <v>31305010101402</v>
      </c>
      <c r="E300" s="33" t="s">
        <v>29</v>
      </c>
      <c r="F300" s="33" t="s">
        <v>392</v>
      </c>
      <c r="H300" s="33" t="str">
        <f>IF(E299=$H$2,COUNTIF(E$2:$E299,$H$2),"")</f>
        <v/>
      </c>
    </row>
    <row r="301" spans="1:8">
      <c r="A301" s="34">
        <v>300</v>
      </c>
      <c r="B301" s="33" t="s">
        <v>349</v>
      </c>
      <c r="C301" s="33" t="s">
        <v>394</v>
      </c>
      <c r="D301" s="33">
        <v>31301250100742</v>
      </c>
      <c r="E301" s="33" t="s">
        <v>30</v>
      </c>
      <c r="F301" s="33" t="s">
        <v>392</v>
      </c>
      <c r="H301" s="33" t="str">
        <f>IF(E300=$H$2,COUNTIF(E$2:$E300,$H$2),"")</f>
        <v/>
      </c>
    </row>
    <row r="302" spans="1:8">
      <c r="A302" s="34">
        <v>301</v>
      </c>
      <c r="B302" s="33" t="s">
        <v>350</v>
      </c>
      <c r="C302" s="33" t="s">
        <v>394</v>
      </c>
      <c r="D302" s="33">
        <v>31301010107766</v>
      </c>
      <c r="E302" s="33" t="s">
        <v>31</v>
      </c>
      <c r="F302" s="33" t="s">
        <v>392</v>
      </c>
      <c r="H302" s="33" t="str">
        <f>IF(E301=$H$2,COUNTIF(E$2:$E301,$H$2),"")</f>
        <v/>
      </c>
    </row>
    <row r="303" spans="1:8">
      <c r="A303" s="34">
        <v>302</v>
      </c>
      <c r="B303" s="33" t="s">
        <v>351</v>
      </c>
      <c r="C303" s="33" t="s">
        <v>394</v>
      </c>
      <c r="D303" s="33">
        <v>31301010103302</v>
      </c>
      <c r="E303" s="33" t="s">
        <v>11</v>
      </c>
      <c r="F303" s="33" t="s">
        <v>392</v>
      </c>
      <c r="H303" s="33" t="str">
        <f>IF(E302=$H$2,COUNTIF(E$2:$E302,$H$2),"")</f>
        <v/>
      </c>
    </row>
    <row r="304" spans="1:8">
      <c r="A304" s="34">
        <v>303</v>
      </c>
      <c r="B304" s="33" t="s">
        <v>352</v>
      </c>
      <c r="C304" s="33" t="s">
        <v>394</v>
      </c>
      <c r="D304" s="33">
        <v>31212190101202</v>
      </c>
      <c r="E304" s="33" t="s">
        <v>12</v>
      </c>
      <c r="F304" s="33" t="s">
        <v>392</v>
      </c>
      <c r="H304" s="33" t="str">
        <f>IF(E303=$H$2,COUNTIF(E$2:$E303,$H$2),"")</f>
        <v/>
      </c>
    </row>
    <row r="305" spans="1:8">
      <c r="A305" s="34">
        <v>304</v>
      </c>
      <c r="B305" s="33" t="s">
        <v>353</v>
      </c>
      <c r="C305" s="33" t="s">
        <v>394</v>
      </c>
      <c r="D305" s="33">
        <v>31307252303606</v>
      </c>
      <c r="E305" s="33" t="s">
        <v>28</v>
      </c>
      <c r="F305" s="33" t="s">
        <v>392</v>
      </c>
      <c r="H305" s="33" t="str">
        <f>IF(E304=$H$2,COUNTIF(E$2:$E304,$H$2),"")</f>
        <v/>
      </c>
    </row>
    <row r="306" spans="1:8">
      <c r="A306" s="34">
        <v>305</v>
      </c>
      <c r="B306" s="33" t="s">
        <v>354</v>
      </c>
      <c r="C306" s="33" t="s">
        <v>394</v>
      </c>
      <c r="D306" s="33">
        <v>31303310100529</v>
      </c>
      <c r="E306" s="33" t="s">
        <v>29</v>
      </c>
      <c r="F306" s="33" t="s">
        <v>392</v>
      </c>
      <c r="H306" s="33" t="str">
        <f>IF(E305=$H$2,COUNTIF(E$2:$E305,$H$2),"")</f>
        <v/>
      </c>
    </row>
    <row r="307" spans="1:8">
      <c r="A307" s="34">
        <v>306</v>
      </c>
      <c r="B307" s="33" t="s">
        <v>355</v>
      </c>
      <c r="C307" s="33" t="s">
        <v>394</v>
      </c>
      <c r="D307" s="33">
        <v>31306170105087</v>
      </c>
      <c r="E307" s="33" t="s">
        <v>30</v>
      </c>
      <c r="F307" s="33" t="s">
        <v>392</v>
      </c>
      <c r="H307" s="33" t="str">
        <f>IF(E306=$H$2,COUNTIF(E$2:$E306,$H$2),"")</f>
        <v/>
      </c>
    </row>
    <row r="308" spans="1:8">
      <c r="A308" s="34">
        <v>307</v>
      </c>
      <c r="B308" s="33" t="s">
        <v>356</v>
      </c>
      <c r="C308" s="33" t="s">
        <v>394</v>
      </c>
      <c r="D308" s="33">
        <v>31211240100648</v>
      </c>
      <c r="E308" s="33" t="s">
        <v>31</v>
      </c>
      <c r="F308" s="33" t="s">
        <v>392</v>
      </c>
      <c r="H308" s="33" t="str">
        <f>IF(E307=$H$2,COUNTIF(E$2:$E307,$H$2),"")</f>
        <v/>
      </c>
    </row>
    <row r="309" spans="1:8">
      <c r="A309" s="34">
        <v>308</v>
      </c>
      <c r="B309" s="33" t="s">
        <v>357</v>
      </c>
      <c r="C309" s="33" t="s">
        <v>394</v>
      </c>
      <c r="D309" s="33">
        <v>31211271402804</v>
      </c>
      <c r="E309" s="33" t="s">
        <v>11</v>
      </c>
      <c r="F309" s="33" t="s">
        <v>392</v>
      </c>
      <c r="H309" s="33" t="str">
        <f>IF(E308=$H$2,COUNTIF(E$2:$E308,$H$2),"")</f>
        <v/>
      </c>
    </row>
    <row r="310" spans="1:8">
      <c r="A310" s="34">
        <v>309</v>
      </c>
      <c r="B310" s="33" t="s">
        <v>358</v>
      </c>
      <c r="C310" s="33" t="s">
        <v>394</v>
      </c>
      <c r="D310" s="33">
        <v>31303111301167</v>
      </c>
      <c r="E310" s="33" t="s">
        <v>12</v>
      </c>
      <c r="F310" s="33" t="s">
        <v>392</v>
      </c>
      <c r="H310" s="33" t="str">
        <f>IF(E309=$H$2,COUNTIF(E$2:$E309,$H$2),"")</f>
        <v/>
      </c>
    </row>
    <row r="311" spans="1:8">
      <c r="A311" s="34">
        <v>310</v>
      </c>
      <c r="B311" s="33" t="s">
        <v>359</v>
      </c>
      <c r="C311" s="33" t="s">
        <v>394</v>
      </c>
      <c r="D311" s="33">
        <v>31304170103324</v>
      </c>
      <c r="E311" s="33" t="s">
        <v>28</v>
      </c>
      <c r="F311" s="33" t="s">
        <v>392</v>
      </c>
      <c r="H311" s="33" t="str">
        <f>IF(E310=$H$2,COUNTIF(E$2:$E310,$H$2),"")</f>
        <v/>
      </c>
    </row>
    <row r="312" spans="1:8">
      <c r="A312" s="34">
        <v>311</v>
      </c>
      <c r="B312" s="33" t="s">
        <v>360</v>
      </c>
      <c r="C312" s="33" t="s">
        <v>394</v>
      </c>
      <c r="D312" s="33">
        <v>31211242405667</v>
      </c>
      <c r="E312" s="33" t="s">
        <v>32</v>
      </c>
      <c r="F312" s="33" t="s">
        <v>391</v>
      </c>
      <c r="H312" s="33" t="str">
        <f>IF(E311=$H$2,COUNTIF(E$2:$E311,$H$2),"")</f>
        <v/>
      </c>
    </row>
    <row r="313" spans="1:8">
      <c r="A313" s="34">
        <v>312</v>
      </c>
      <c r="B313" s="33" t="s">
        <v>361</v>
      </c>
      <c r="C313" s="33" t="s">
        <v>394</v>
      </c>
      <c r="D313" s="33">
        <v>31208150101822</v>
      </c>
      <c r="E313" s="33" t="s">
        <v>29</v>
      </c>
      <c r="F313" s="33" t="s">
        <v>392</v>
      </c>
      <c r="H313" s="33">
        <f>IF(E312=$H$2,COUNTIF(E$2:$E312,$H$2),"")</f>
        <v>45</v>
      </c>
    </row>
    <row r="314" spans="1:8">
      <c r="A314" s="34">
        <v>313</v>
      </c>
      <c r="B314" s="33" t="s">
        <v>362</v>
      </c>
      <c r="C314" s="33" t="s">
        <v>394</v>
      </c>
      <c r="D314" s="33">
        <v>31308251803105</v>
      </c>
      <c r="E314" s="33" t="s">
        <v>30</v>
      </c>
      <c r="F314" s="33" t="s">
        <v>392</v>
      </c>
      <c r="H314" s="33" t="str">
        <f>IF(E313=$H$2,COUNTIF(E$2:$E313,$H$2),"")</f>
        <v/>
      </c>
    </row>
    <row r="315" spans="1:8">
      <c r="A315" s="34">
        <v>314</v>
      </c>
      <c r="B315" s="33" t="s">
        <v>363</v>
      </c>
      <c r="C315" s="33" t="s">
        <v>394</v>
      </c>
      <c r="D315" s="33">
        <v>31304032301867</v>
      </c>
      <c r="E315" s="33" t="s">
        <v>31</v>
      </c>
      <c r="F315" s="33" t="s">
        <v>392</v>
      </c>
      <c r="H315" s="33" t="str">
        <f>IF(E314=$H$2,COUNTIF(E$2:$E314,$H$2),"")</f>
        <v/>
      </c>
    </row>
    <row r="316" spans="1:8">
      <c r="A316" s="34">
        <v>315</v>
      </c>
      <c r="B316" s="33" t="s">
        <v>364</v>
      </c>
      <c r="C316" s="33" t="s">
        <v>394</v>
      </c>
      <c r="D316" s="33">
        <v>31301200110305</v>
      </c>
      <c r="E316" s="33" t="s">
        <v>11</v>
      </c>
      <c r="F316" s="33" t="s">
        <v>392</v>
      </c>
      <c r="H316" s="33" t="str">
        <f>IF(E315=$H$2,COUNTIF(E$2:$E315,$H$2),"")</f>
        <v/>
      </c>
    </row>
    <row r="317" spans="1:8">
      <c r="A317" s="34">
        <v>316</v>
      </c>
      <c r="B317" s="33" t="s">
        <v>365</v>
      </c>
      <c r="C317" s="33" t="s">
        <v>394</v>
      </c>
      <c r="D317" s="33">
        <v>31304132302402</v>
      </c>
      <c r="E317" s="33" t="s">
        <v>12</v>
      </c>
      <c r="F317" s="33" t="s">
        <v>392</v>
      </c>
      <c r="H317" s="33" t="str">
        <f>IF(E316=$H$2,COUNTIF(E$2:$E316,$H$2),"")</f>
        <v/>
      </c>
    </row>
    <row r="318" spans="1:8">
      <c r="A318" s="34">
        <v>317</v>
      </c>
      <c r="B318" s="33" t="s">
        <v>366</v>
      </c>
      <c r="C318" s="33" t="s">
        <v>394</v>
      </c>
      <c r="D318" s="33">
        <v>31303120100964</v>
      </c>
      <c r="E318" s="33" t="s">
        <v>28</v>
      </c>
      <c r="F318" s="33" t="s">
        <v>392</v>
      </c>
      <c r="H318" s="33" t="str">
        <f>IF(E317=$H$2,COUNTIF(E$2:$E317,$H$2),"")</f>
        <v/>
      </c>
    </row>
    <row r="319" spans="1:8">
      <c r="A319" s="34">
        <v>318</v>
      </c>
      <c r="B319" s="33" t="s">
        <v>367</v>
      </c>
      <c r="C319" s="33" t="s">
        <v>394</v>
      </c>
      <c r="D319" s="33">
        <v>31212150104225</v>
      </c>
      <c r="E319" s="33" t="s">
        <v>29</v>
      </c>
      <c r="F319" s="33" t="s">
        <v>392</v>
      </c>
      <c r="H319" s="33" t="str">
        <f>IF(E318=$H$2,COUNTIF(E$2:$E318,$H$2),"")</f>
        <v/>
      </c>
    </row>
    <row r="320" spans="1:8">
      <c r="A320" s="34">
        <v>319</v>
      </c>
      <c r="B320" s="33" t="s">
        <v>368</v>
      </c>
      <c r="C320" s="33" t="s">
        <v>394</v>
      </c>
      <c r="D320" s="33">
        <v>31303070103347</v>
      </c>
      <c r="E320" s="33" t="s">
        <v>32</v>
      </c>
      <c r="F320" s="33" t="s">
        <v>391</v>
      </c>
      <c r="H320" s="33" t="str">
        <f>IF(E319=$H$2,COUNTIF(E$2:$E319,$H$2),"")</f>
        <v/>
      </c>
    </row>
    <row r="321" spans="1:8">
      <c r="A321" s="34">
        <v>320</v>
      </c>
      <c r="B321" s="33" t="s">
        <v>369</v>
      </c>
      <c r="C321" s="33" t="s">
        <v>394</v>
      </c>
      <c r="D321" s="33">
        <v>31212202401444</v>
      </c>
      <c r="E321" s="33" t="s">
        <v>30</v>
      </c>
      <c r="F321" s="33" t="s">
        <v>392</v>
      </c>
      <c r="H321" s="33">
        <f>IF(E320=$H$2,COUNTIF(E$2:$E320,$H$2),"")</f>
        <v>46</v>
      </c>
    </row>
    <row r="322" spans="1:8">
      <c r="A322" s="34">
        <v>321</v>
      </c>
      <c r="B322" s="33" t="s">
        <v>370</v>
      </c>
      <c r="C322" s="33" t="s">
        <v>394</v>
      </c>
      <c r="D322" s="33">
        <v>31309102203061</v>
      </c>
      <c r="E322" s="33" t="s">
        <v>31</v>
      </c>
      <c r="F322" s="33" t="s">
        <v>392</v>
      </c>
      <c r="H322" s="33" t="str">
        <f>IF(E321=$H$2,COUNTIF(E$2:$E321,$H$2),"")</f>
        <v/>
      </c>
    </row>
    <row r="323" spans="1:8">
      <c r="A323" s="34">
        <v>322</v>
      </c>
      <c r="B323" s="33" t="s">
        <v>371</v>
      </c>
      <c r="C323" s="33" t="s">
        <v>394</v>
      </c>
      <c r="D323" s="33">
        <v>31211071302805</v>
      </c>
      <c r="E323" s="33" t="s">
        <v>11</v>
      </c>
      <c r="F323" s="33" t="s">
        <v>392</v>
      </c>
      <c r="H323" s="33" t="str">
        <f>IF(E322=$H$2,COUNTIF(E$2:$E322,$H$2),"")</f>
        <v/>
      </c>
    </row>
    <row r="324" spans="1:8">
      <c r="A324" s="34">
        <v>323</v>
      </c>
      <c r="B324" s="33" t="s">
        <v>372</v>
      </c>
      <c r="C324" s="33" t="s">
        <v>394</v>
      </c>
      <c r="D324" s="33">
        <v>31212310102208</v>
      </c>
      <c r="E324" s="33" t="s">
        <v>12</v>
      </c>
      <c r="F324" s="33" t="s">
        <v>392</v>
      </c>
      <c r="H324" s="33" t="str">
        <f>IF(E323=$H$2,COUNTIF(E$2:$E323,$H$2),"")</f>
        <v/>
      </c>
    </row>
    <row r="325" spans="1:8">
      <c r="A325" s="34">
        <v>324</v>
      </c>
      <c r="B325" s="33" t="s">
        <v>373</v>
      </c>
      <c r="C325" s="33" t="s">
        <v>394</v>
      </c>
      <c r="D325" s="33">
        <v>31307040104107</v>
      </c>
      <c r="E325" s="33" t="s">
        <v>28</v>
      </c>
      <c r="F325" s="33" t="s">
        <v>392</v>
      </c>
      <c r="H325" s="33" t="str">
        <f>IF(E324=$H$2,COUNTIF(E$2:$E324,$H$2),"")</f>
        <v/>
      </c>
    </row>
    <row r="326" spans="1:8">
      <c r="A326" s="34">
        <v>325</v>
      </c>
      <c r="B326" s="33" t="s">
        <v>374</v>
      </c>
      <c r="C326" s="33" t="s">
        <v>394</v>
      </c>
      <c r="D326" s="33">
        <v>31111210104229</v>
      </c>
      <c r="E326" s="33" t="s">
        <v>29</v>
      </c>
      <c r="F326" s="33" t="s">
        <v>392</v>
      </c>
      <c r="H326" s="33" t="str">
        <f>IF(E325=$H$2,COUNTIF(E$2:$E325,$H$2),"")</f>
        <v/>
      </c>
    </row>
    <row r="327" spans="1:8">
      <c r="A327" s="34">
        <v>326</v>
      </c>
      <c r="B327" s="33" t="s">
        <v>375</v>
      </c>
      <c r="C327" s="33" t="s">
        <v>394</v>
      </c>
      <c r="D327" s="33">
        <v>31210231402228</v>
      </c>
      <c r="E327" s="33" t="s">
        <v>30</v>
      </c>
      <c r="F327" s="33" t="s">
        <v>392</v>
      </c>
      <c r="H327" s="33" t="str">
        <f>IF(E326=$H$2,COUNTIF(E$2:$E326,$H$2),"")</f>
        <v/>
      </c>
    </row>
    <row r="328" spans="1:8">
      <c r="A328" s="34">
        <v>327</v>
      </c>
      <c r="B328" s="33" t="s">
        <v>376</v>
      </c>
      <c r="C328" s="33" t="s">
        <v>394</v>
      </c>
      <c r="D328" s="33">
        <v>31303090102169</v>
      </c>
      <c r="E328" s="33" t="s">
        <v>31</v>
      </c>
      <c r="F328" s="33" t="s">
        <v>392</v>
      </c>
      <c r="H328" s="33" t="str">
        <f>IF(E327=$H$2,COUNTIF(E$2:$E327,$H$2),"")</f>
        <v/>
      </c>
    </row>
    <row r="329" spans="1:8">
      <c r="A329" s="34">
        <v>328</v>
      </c>
      <c r="B329" s="33" t="s">
        <v>377</v>
      </c>
      <c r="C329" s="33" t="s">
        <v>394</v>
      </c>
      <c r="D329" s="33">
        <v>31301120102824</v>
      </c>
      <c r="E329" s="33" t="s">
        <v>11</v>
      </c>
      <c r="F329" s="33" t="s">
        <v>392</v>
      </c>
      <c r="H329" s="33" t="str">
        <f>IF(E328=$H$2,COUNTIF(E$2:$E328,$H$2),"")</f>
        <v/>
      </c>
    </row>
    <row r="330" spans="1:8">
      <c r="A330" s="34">
        <v>329</v>
      </c>
      <c r="B330" s="33" t="s">
        <v>378</v>
      </c>
      <c r="C330" s="33" t="s">
        <v>394</v>
      </c>
      <c r="D330" s="33">
        <v>31311240105806</v>
      </c>
      <c r="E330" s="33" t="s">
        <v>12</v>
      </c>
      <c r="F330" s="33" t="s">
        <v>392</v>
      </c>
      <c r="H330" s="33" t="str">
        <f>IF(E329=$H$2,COUNTIF(E$2:$E329,$H$2),"")</f>
        <v/>
      </c>
    </row>
    <row r="331" spans="1:8">
      <c r="A331" s="34">
        <v>330</v>
      </c>
      <c r="B331" s="33" t="s">
        <v>379</v>
      </c>
      <c r="C331" s="33" t="s">
        <v>394</v>
      </c>
      <c r="D331" s="33">
        <v>31304041205161</v>
      </c>
      <c r="E331" s="33" t="s">
        <v>28</v>
      </c>
      <c r="F331" s="33" t="s">
        <v>392</v>
      </c>
      <c r="H331" s="33" t="str">
        <f>IF(E330=$H$2,COUNTIF(E$2:$E330,$H$2),"")</f>
        <v/>
      </c>
    </row>
    <row r="332" spans="1:8">
      <c r="A332" s="34">
        <v>331</v>
      </c>
      <c r="B332" s="33" t="s">
        <v>380</v>
      </c>
      <c r="C332" s="33" t="s">
        <v>394</v>
      </c>
      <c r="D332" s="33">
        <v>31211010203308</v>
      </c>
      <c r="E332" s="33" t="s">
        <v>29</v>
      </c>
      <c r="F332" s="33" t="s">
        <v>392</v>
      </c>
      <c r="H332" s="33" t="str">
        <f>IF(E331=$H$2,COUNTIF(E$2:$E331,$H$2),"")</f>
        <v/>
      </c>
    </row>
    <row r="333" spans="1:8">
      <c r="A333" s="34">
        <v>332</v>
      </c>
      <c r="B333" s="33" t="s">
        <v>381</v>
      </c>
      <c r="C333" s="33" t="s">
        <v>394</v>
      </c>
      <c r="D333" s="33">
        <v>31301152405926</v>
      </c>
      <c r="E333" s="33" t="s">
        <v>30</v>
      </c>
      <c r="F333" s="33" t="s">
        <v>392</v>
      </c>
      <c r="H333" s="33" t="str">
        <f>IF(E332=$H$2,COUNTIF(E$2:$E332,$H$2),"")</f>
        <v/>
      </c>
    </row>
    <row r="334" spans="1:8">
      <c r="A334" s="34">
        <v>333</v>
      </c>
      <c r="B334" s="33" t="s">
        <v>382</v>
      </c>
      <c r="C334" s="33" t="s">
        <v>394</v>
      </c>
      <c r="D334" s="33">
        <v>31308222107264</v>
      </c>
      <c r="E334" s="33" t="s">
        <v>31</v>
      </c>
      <c r="F334" s="33" t="s">
        <v>392</v>
      </c>
      <c r="H334" s="33" t="str">
        <f>IF(E333=$H$2,COUNTIF(E$2:$E333,$H$2),"")</f>
        <v/>
      </c>
    </row>
    <row r="335" spans="1:8">
      <c r="A335" s="34">
        <v>334</v>
      </c>
      <c r="B335" s="33" t="s">
        <v>383</v>
      </c>
      <c r="C335" s="33" t="s">
        <v>394</v>
      </c>
      <c r="D335" s="33">
        <v>31309210105645</v>
      </c>
      <c r="E335" s="33" t="s">
        <v>11</v>
      </c>
      <c r="F335" s="33" t="s">
        <v>392</v>
      </c>
      <c r="H335" s="33" t="str">
        <f>IF(E334=$H$2,COUNTIF(E$2:$E334,$H$2),"")</f>
        <v/>
      </c>
    </row>
    <row r="336" spans="1:8">
      <c r="A336" s="34">
        <v>335</v>
      </c>
      <c r="B336" s="33" t="s">
        <v>384</v>
      </c>
      <c r="C336" s="33" t="s">
        <v>394</v>
      </c>
      <c r="D336" s="33">
        <v>31211161303541</v>
      </c>
      <c r="E336" s="33" t="s">
        <v>12</v>
      </c>
      <c r="F336" s="33" t="s">
        <v>392</v>
      </c>
      <c r="H336" s="33" t="str">
        <f>IF(E335=$H$2,COUNTIF(E$2:$E335,$H$2),"")</f>
        <v/>
      </c>
    </row>
    <row r="337" spans="1:8">
      <c r="A337" s="34">
        <v>336</v>
      </c>
      <c r="B337" s="33" t="s">
        <v>385</v>
      </c>
      <c r="C337" s="33" t="s">
        <v>394</v>
      </c>
      <c r="D337" s="33">
        <v>31308140106049</v>
      </c>
      <c r="E337" s="33" t="s">
        <v>28</v>
      </c>
      <c r="F337" s="33" t="s">
        <v>392</v>
      </c>
      <c r="H337" s="33" t="str">
        <f>IF(E336=$H$2,COUNTIF(E$2:$E336,$H$2),"")</f>
        <v/>
      </c>
    </row>
    <row r="338" spans="1:8">
      <c r="A338" s="34">
        <v>337</v>
      </c>
      <c r="B338" s="33" t="s">
        <v>386</v>
      </c>
      <c r="C338" s="33" t="s">
        <v>394</v>
      </c>
      <c r="D338" s="33">
        <v>31308052300366</v>
      </c>
      <c r="E338" s="33" t="s">
        <v>29</v>
      </c>
      <c r="F338" s="33" t="s">
        <v>392</v>
      </c>
      <c r="H338" s="33" t="str">
        <f>IF(E337=$H$2,COUNTIF(E$2:$E337,$H$2),"")</f>
        <v/>
      </c>
    </row>
    <row r="339" spans="1:8">
      <c r="A339" s="34">
        <v>338</v>
      </c>
      <c r="B339" s="33" t="s">
        <v>387</v>
      </c>
      <c r="C339" s="33" t="s">
        <v>394</v>
      </c>
      <c r="D339" s="33">
        <v>31301150100982</v>
      </c>
      <c r="E339" s="33" t="s">
        <v>30</v>
      </c>
      <c r="F339" s="33" t="s">
        <v>392</v>
      </c>
      <c r="H339" s="33" t="str">
        <f>IF(E338=$H$2,COUNTIF(E$2:$E338,$H$2),"")</f>
        <v/>
      </c>
    </row>
    <row r="340" spans="1:8">
      <c r="A340" s="34">
        <v>339</v>
      </c>
      <c r="B340" s="33" t="s">
        <v>388</v>
      </c>
      <c r="C340" s="33" t="s">
        <v>394</v>
      </c>
      <c r="D340" s="33">
        <v>31305160105406</v>
      </c>
      <c r="E340" s="33" t="s">
        <v>31</v>
      </c>
      <c r="F340" s="33" t="s">
        <v>392</v>
      </c>
      <c r="H340" s="33" t="str">
        <f>IF(E339=$H$2,COUNTIF(E$2:$E339,$H$2),"")</f>
        <v/>
      </c>
    </row>
    <row r="341" spans="1:8">
      <c r="A341" s="34">
        <v>340</v>
      </c>
      <c r="B341" s="33" t="s">
        <v>389</v>
      </c>
      <c r="C341" s="33" t="s">
        <v>394</v>
      </c>
      <c r="D341" s="33">
        <v>31212260100861</v>
      </c>
      <c r="E341" s="33" t="s">
        <v>12</v>
      </c>
      <c r="F341" s="33" t="s">
        <v>392</v>
      </c>
      <c r="H341" s="33" t="str">
        <f>IF(E340=$H$2,COUNTIF(E$2:$E340,$H$2),"")</f>
        <v/>
      </c>
    </row>
    <row r="342" spans="1:8">
      <c r="A342" s="34">
        <v>341</v>
      </c>
      <c r="B342" s="33" t="s">
        <v>390</v>
      </c>
      <c r="C342" s="33" t="s">
        <v>394</v>
      </c>
      <c r="D342" s="33">
        <v>31309280104824</v>
      </c>
      <c r="E342" s="33" t="s">
        <v>32</v>
      </c>
      <c r="F342" s="33" t="s">
        <v>391</v>
      </c>
      <c r="H342" s="33" t="str">
        <f>IF(E341=$H$2,COUNTIF(E$2:$E341,$H$2),"")</f>
        <v/>
      </c>
    </row>
    <row r="343" spans="1:8">
      <c r="A343" s="34">
        <v>342</v>
      </c>
      <c r="C343" s="33" t="s">
        <v>395</v>
      </c>
      <c r="H343" s="33">
        <f>IF(E342=$H$2,COUNTIF(E$2:$E342,$H$2),"")</f>
        <v>47</v>
      </c>
    </row>
    <row r="344" spans="1:8">
      <c r="A344" s="34">
        <v>343</v>
      </c>
      <c r="C344" s="33" t="s">
        <v>395</v>
      </c>
      <c r="H344" s="33" t="str">
        <f>IF(E343=$H$2,COUNTIF(E$2:$E343,$H$2),"")</f>
        <v/>
      </c>
    </row>
    <row r="345" spans="1:8">
      <c r="A345" s="34">
        <v>344</v>
      </c>
      <c r="C345" s="33" t="s">
        <v>395</v>
      </c>
      <c r="H345" s="33" t="str">
        <f>IF(E344=$H$2,COUNTIF(E$2:$E344,$H$2),"")</f>
        <v/>
      </c>
    </row>
    <row r="346" spans="1:8">
      <c r="A346" s="34">
        <v>345</v>
      </c>
      <c r="C346" s="33" t="s">
        <v>395</v>
      </c>
      <c r="H346" s="33" t="str">
        <f>IF(E345=$H$2,COUNTIF(E$2:$E345,$H$2),"")</f>
        <v/>
      </c>
    </row>
    <row r="347" spans="1:8">
      <c r="A347" s="34">
        <v>346</v>
      </c>
      <c r="C347" s="33" t="s">
        <v>395</v>
      </c>
      <c r="H347" s="33" t="str">
        <f>IF(E346=$H$2,COUNTIF(E$2:$E346,$H$2),"")</f>
        <v/>
      </c>
    </row>
    <row r="348" spans="1:8">
      <c r="A348" s="34">
        <v>347</v>
      </c>
      <c r="C348" s="33" t="s">
        <v>395</v>
      </c>
      <c r="H348" s="33" t="str">
        <f>IF(E347=$H$2,COUNTIF(E$2:$E347,$H$2),"")</f>
        <v/>
      </c>
    </row>
    <row r="349" spans="1:8">
      <c r="A349" s="34">
        <v>348</v>
      </c>
      <c r="C349" s="33" t="s">
        <v>395</v>
      </c>
      <c r="H349" s="33" t="str">
        <f>IF(E348=$H$2,COUNTIF(E$2:$E348,$H$2),"")</f>
        <v/>
      </c>
    </row>
    <row r="350" spans="1:8">
      <c r="A350" s="34">
        <v>349</v>
      </c>
      <c r="C350" s="33" t="s">
        <v>395</v>
      </c>
      <c r="H350" s="33" t="str">
        <f>IF(E349=$H$2,COUNTIF(E$2:$E349,$H$2),"")</f>
        <v/>
      </c>
    </row>
    <row r="351" spans="1:8">
      <c r="A351" s="34">
        <v>350</v>
      </c>
      <c r="C351" s="33" t="s">
        <v>395</v>
      </c>
      <c r="H351" s="33" t="str">
        <f>IF(E350=$H$2,COUNTIF(E$2:$E350,$H$2),"")</f>
        <v/>
      </c>
    </row>
    <row r="352" spans="1:8">
      <c r="A352" s="34">
        <v>351</v>
      </c>
      <c r="C352" s="33" t="s">
        <v>395</v>
      </c>
      <c r="H352" s="33" t="str">
        <f>IF(E351=$H$2,COUNTIF(E$2:$E351,$H$2),"")</f>
        <v/>
      </c>
    </row>
    <row r="353" spans="1:8">
      <c r="A353" s="34">
        <v>352</v>
      </c>
      <c r="C353" s="33" t="s">
        <v>395</v>
      </c>
      <c r="H353" s="33" t="str">
        <f>IF(E352=$H$2,COUNTIF(E$2:$E352,$H$2),"")</f>
        <v/>
      </c>
    </row>
    <row r="354" spans="1:8">
      <c r="A354" s="34">
        <v>353</v>
      </c>
      <c r="C354" s="33" t="s">
        <v>395</v>
      </c>
      <c r="H354" s="33" t="str">
        <f>IF(E353=$H$2,COUNTIF(E$2:$E353,$H$2),"")</f>
        <v/>
      </c>
    </row>
    <row r="355" spans="1:8">
      <c r="A355" s="34">
        <v>354</v>
      </c>
      <c r="C355" s="33" t="s">
        <v>395</v>
      </c>
      <c r="H355" s="33" t="str">
        <f>IF(E354=$H$2,COUNTIF(E$2:$E354,$H$2),"")</f>
        <v/>
      </c>
    </row>
    <row r="356" spans="1:8">
      <c r="A356" s="34">
        <v>355</v>
      </c>
      <c r="C356" s="33" t="s">
        <v>395</v>
      </c>
      <c r="H356" s="33" t="str">
        <f>IF(E355=$H$2,COUNTIF(E$2:$E355,$H$2),"")</f>
        <v/>
      </c>
    </row>
    <row r="357" spans="1:8">
      <c r="A357" s="34">
        <v>356</v>
      </c>
      <c r="C357" s="33" t="s">
        <v>395</v>
      </c>
      <c r="H357" s="33" t="str">
        <f>IF(E356=$H$2,COUNTIF(E$2:$E356,$H$2),"")</f>
        <v/>
      </c>
    </row>
    <row r="358" spans="1:8">
      <c r="A358" s="34">
        <v>357</v>
      </c>
      <c r="C358" s="33" t="s">
        <v>395</v>
      </c>
      <c r="H358" s="33" t="str">
        <f>IF(E357=$H$2,COUNTIF(E$2:$E357,$H$2),"")</f>
        <v/>
      </c>
    </row>
    <row r="359" spans="1:8">
      <c r="A359" s="34">
        <v>358</v>
      </c>
      <c r="C359" s="33" t="s">
        <v>395</v>
      </c>
      <c r="H359" s="33" t="str">
        <f>IF(E358=$H$2,COUNTIF(E$2:$E358,$H$2),"")</f>
        <v/>
      </c>
    </row>
    <row r="360" spans="1:8">
      <c r="A360" s="34">
        <v>359</v>
      </c>
      <c r="C360" s="33" t="s">
        <v>395</v>
      </c>
      <c r="H360" s="33" t="str">
        <f>IF(E359=$H$2,COUNTIF(E$2:$E359,$H$2),"")</f>
        <v/>
      </c>
    </row>
    <row r="361" spans="1:8">
      <c r="A361" s="34">
        <v>360</v>
      </c>
      <c r="C361" s="33" t="s">
        <v>395</v>
      </c>
      <c r="H361" s="33" t="str">
        <f>IF(E360=$H$2,COUNTIF(E$2:$E360,$H$2),"")</f>
        <v/>
      </c>
    </row>
    <row r="362" spans="1:8">
      <c r="A362" s="34">
        <v>361</v>
      </c>
      <c r="C362" s="33" t="s">
        <v>395</v>
      </c>
      <c r="H362" s="33" t="str">
        <f>IF(E361=$H$2,COUNTIF(E$2:$E361,$H$2),"")</f>
        <v/>
      </c>
    </row>
    <row r="363" spans="1:8">
      <c r="A363" s="34">
        <v>362</v>
      </c>
      <c r="C363" s="33" t="s">
        <v>395</v>
      </c>
      <c r="H363" s="33" t="str">
        <f>IF(E362=$H$2,COUNTIF(E$2:$E362,$H$2),"")</f>
        <v/>
      </c>
    </row>
    <row r="364" spans="1:8">
      <c r="A364" s="34">
        <v>363</v>
      </c>
      <c r="C364" s="33" t="s">
        <v>395</v>
      </c>
      <c r="H364" s="33" t="str">
        <f>IF(E363=$H$2,COUNTIF(E$2:$E363,$H$2),"")</f>
        <v/>
      </c>
    </row>
    <row r="365" spans="1:8">
      <c r="A365" s="34">
        <v>364</v>
      </c>
      <c r="C365" s="33" t="s">
        <v>395</v>
      </c>
      <c r="H365" s="33" t="str">
        <f>IF(E364=$H$2,COUNTIF(E$2:$E364,$H$2),"")</f>
        <v/>
      </c>
    </row>
    <row r="366" spans="1:8">
      <c r="A366" s="34">
        <v>365</v>
      </c>
      <c r="C366" s="33" t="s">
        <v>395</v>
      </c>
      <c r="H366" s="33" t="str">
        <f>IF(E365=$H$2,COUNTIF(E$2:$E365,$H$2),"")</f>
        <v/>
      </c>
    </row>
    <row r="367" spans="1:8">
      <c r="A367" s="34">
        <v>366</v>
      </c>
      <c r="C367" s="33" t="s">
        <v>395</v>
      </c>
      <c r="H367" s="33" t="str">
        <f>IF(E366=$H$2,COUNTIF(E$2:$E366,$H$2),"")</f>
        <v/>
      </c>
    </row>
    <row r="368" spans="1:8">
      <c r="A368" s="34">
        <v>367</v>
      </c>
      <c r="C368" s="33" t="s">
        <v>395</v>
      </c>
      <c r="H368" s="33" t="str">
        <f>IF(E367=$H$2,COUNTIF(E$2:$E367,$H$2),"")</f>
        <v/>
      </c>
    </row>
    <row r="369" spans="1:8">
      <c r="A369" s="34">
        <v>368</v>
      </c>
      <c r="C369" s="33" t="s">
        <v>395</v>
      </c>
      <c r="H369" s="33" t="str">
        <f>IF(E368=$H$2,COUNTIF(E$2:$E368,$H$2),"")</f>
        <v/>
      </c>
    </row>
    <row r="370" spans="1:8">
      <c r="A370" s="34">
        <v>369</v>
      </c>
      <c r="C370" s="33" t="s">
        <v>395</v>
      </c>
      <c r="H370" s="33" t="str">
        <f>IF(E369=$H$2,COUNTIF(E$2:$E369,$H$2),"")</f>
        <v/>
      </c>
    </row>
    <row r="371" spans="1:8">
      <c r="A371" s="34">
        <v>370</v>
      </c>
      <c r="C371" s="33" t="s">
        <v>395</v>
      </c>
      <c r="H371" s="33" t="str">
        <f>IF(E370=$H$2,COUNTIF(E$2:$E370,$H$2),"")</f>
        <v/>
      </c>
    </row>
    <row r="372" spans="1:8">
      <c r="A372" s="34">
        <v>371</v>
      </c>
      <c r="C372" s="33" t="s">
        <v>395</v>
      </c>
      <c r="H372" s="33" t="str">
        <f>IF(E371=$H$2,COUNTIF(E$2:$E371,$H$2),"")</f>
        <v/>
      </c>
    </row>
    <row r="373" spans="1:8">
      <c r="A373" s="34">
        <v>372</v>
      </c>
      <c r="C373" s="33" t="s">
        <v>395</v>
      </c>
      <c r="H373" s="33" t="str">
        <f>IF(E372=$H$2,COUNTIF(E$2:$E372,$H$2),"")</f>
        <v/>
      </c>
    </row>
    <row r="374" spans="1:8">
      <c r="A374" s="34">
        <v>373</v>
      </c>
      <c r="C374" s="33" t="s">
        <v>395</v>
      </c>
      <c r="H374" s="33" t="str">
        <f>IF(E373=$H$2,COUNTIF(E$2:$E373,$H$2),"")</f>
        <v/>
      </c>
    </row>
    <row r="375" spans="1:8">
      <c r="A375" s="34">
        <v>374</v>
      </c>
      <c r="C375" s="33" t="s">
        <v>395</v>
      </c>
      <c r="H375" s="33" t="str">
        <f>IF(E374=$H$2,COUNTIF(E$2:$E374,$H$2),"")</f>
        <v/>
      </c>
    </row>
    <row r="376" spans="1:8">
      <c r="A376" s="34">
        <v>375</v>
      </c>
      <c r="C376" s="33" t="s">
        <v>395</v>
      </c>
      <c r="H376" s="33" t="str">
        <f>IF(E375=$H$2,COUNTIF(E$2:$E375,$H$2),"")</f>
        <v/>
      </c>
    </row>
    <row r="377" spans="1:8">
      <c r="A377" s="34">
        <v>376</v>
      </c>
      <c r="C377" s="33" t="s">
        <v>395</v>
      </c>
      <c r="H377" s="33" t="str">
        <f>IF(E376=$H$2,COUNTIF(E$2:$E376,$H$2),"")</f>
        <v/>
      </c>
    </row>
    <row r="378" spans="1:8">
      <c r="A378" s="34">
        <v>377</v>
      </c>
      <c r="C378" s="33" t="s">
        <v>395</v>
      </c>
      <c r="H378" s="33" t="str">
        <f>IF(E377=$H$2,COUNTIF(E$2:$E377,$H$2),"")</f>
        <v/>
      </c>
    </row>
    <row r="379" spans="1:8">
      <c r="A379" s="34">
        <v>378</v>
      </c>
      <c r="C379" s="33" t="s">
        <v>395</v>
      </c>
      <c r="H379" s="33" t="str">
        <f>IF(E378=$H$2,COUNTIF(E$2:$E378,$H$2),"")</f>
        <v/>
      </c>
    </row>
    <row r="380" spans="1:8">
      <c r="A380" s="34">
        <v>379</v>
      </c>
      <c r="C380" s="33" t="s">
        <v>395</v>
      </c>
      <c r="H380" s="33" t="str">
        <f>IF(E379=$H$2,COUNTIF(E$2:$E379,$H$2),"")</f>
        <v/>
      </c>
    </row>
    <row r="381" spans="1:8">
      <c r="A381" s="34">
        <v>380</v>
      </c>
      <c r="C381" s="33" t="s">
        <v>395</v>
      </c>
      <c r="H381" s="33" t="str">
        <f>IF(E380=$H$2,COUNTIF(E$2:$E380,$H$2),"")</f>
        <v/>
      </c>
    </row>
    <row r="382" spans="1:8">
      <c r="A382" s="34">
        <v>381</v>
      </c>
      <c r="C382" s="33" t="s">
        <v>395</v>
      </c>
      <c r="H382" s="33" t="str">
        <f>IF(E381=$H$2,COUNTIF(E$2:$E381,$H$2),"")</f>
        <v/>
      </c>
    </row>
    <row r="383" spans="1:8">
      <c r="A383" s="34">
        <v>382</v>
      </c>
      <c r="C383" s="33" t="s">
        <v>395</v>
      </c>
      <c r="H383" s="33" t="str">
        <f>IF(E382=$H$2,COUNTIF(E$2:$E382,$H$2),"")</f>
        <v/>
      </c>
    </row>
    <row r="384" spans="1:8">
      <c r="A384" s="34">
        <v>383</v>
      </c>
      <c r="C384" s="33" t="s">
        <v>395</v>
      </c>
      <c r="H384" s="33" t="str">
        <f>IF(E383=$H$2,COUNTIF(E$2:$E383,$H$2),"")</f>
        <v/>
      </c>
    </row>
    <row r="385" spans="1:8">
      <c r="A385" s="34">
        <v>384</v>
      </c>
      <c r="C385" s="33" t="s">
        <v>395</v>
      </c>
      <c r="H385" s="33" t="str">
        <f>IF(E384=$H$2,COUNTIF(E$2:$E384,$H$2),"")</f>
        <v/>
      </c>
    </row>
    <row r="386" spans="1:8">
      <c r="A386" s="34">
        <v>385</v>
      </c>
      <c r="C386" s="33" t="s">
        <v>395</v>
      </c>
      <c r="H386" s="33" t="str">
        <f>IF(E385=$H$2,COUNTIF(E$2:$E385,$H$2),"")</f>
        <v/>
      </c>
    </row>
    <row r="387" spans="1:8">
      <c r="A387" s="34">
        <v>386</v>
      </c>
      <c r="C387" s="33" t="s">
        <v>395</v>
      </c>
      <c r="H387" s="33" t="str">
        <f>IF(E386=$H$2,COUNTIF(E$2:$E386,$H$2),"")</f>
        <v/>
      </c>
    </row>
    <row r="388" spans="1:8">
      <c r="A388" s="34">
        <v>387</v>
      </c>
      <c r="C388" s="33" t="s">
        <v>395</v>
      </c>
      <c r="H388" s="33" t="str">
        <f>IF(E387=$H$2,COUNTIF(E$2:$E387,$H$2),"")</f>
        <v/>
      </c>
    </row>
    <row r="389" spans="1:8">
      <c r="A389" s="34">
        <v>388</v>
      </c>
      <c r="C389" s="33" t="s">
        <v>395</v>
      </c>
      <c r="H389" s="33" t="str">
        <f>IF(E388=$H$2,COUNTIF(E$2:$E388,$H$2),"")</f>
        <v/>
      </c>
    </row>
    <row r="390" spans="1:8">
      <c r="A390" s="34">
        <v>389</v>
      </c>
      <c r="C390" s="33" t="s">
        <v>395</v>
      </c>
      <c r="H390" s="33" t="str">
        <f>IF(E389=$H$2,COUNTIF(E$2:$E389,$H$2),"")</f>
        <v/>
      </c>
    </row>
    <row r="391" spans="1:8">
      <c r="A391" s="34">
        <v>390</v>
      </c>
      <c r="C391" s="33" t="s">
        <v>395</v>
      </c>
      <c r="H391" s="33" t="str">
        <f>IF(E390=$H$2,COUNTIF(E$2:$E390,$H$2),"")</f>
        <v/>
      </c>
    </row>
    <row r="392" spans="1:8">
      <c r="A392" s="34">
        <v>391</v>
      </c>
      <c r="C392" s="33" t="s">
        <v>395</v>
      </c>
      <c r="H392" s="33" t="str">
        <f>IF(E391=$H$2,COUNTIF(E$2:$E391,$H$2),"")</f>
        <v/>
      </c>
    </row>
    <row r="393" spans="1:8">
      <c r="A393" s="34">
        <v>392</v>
      </c>
      <c r="C393" s="33" t="s">
        <v>395</v>
      </c>
      <c r="H393" s="33" t="str">
        <f>IF(E392=$H$2,COUNTIF(E$2:$E392,$H$2),"")</f>
        <v/>
      </c>
    </row>
    <row r="394" spans="1:8">
      <c r="A394" s="34">
        <v>393</v>
      </c>
      <c r="C394" s="33" t="s">
        <v>395</v>
      </c>
      <c r="H394" s="33" t="str">
        <f>IF(E393=$H$2,COUNTIF(E$2:$E393,$H$2),"")</f>
        <v/>
      </c>
    </row>
    <row r="395" spans="1:8">
      <c r="A395" s="34">
        <v>394</v>
      </c>
      <c r="C395" s="33" t="s">
        <v>395</v>
      </c>
      <c r="H395" s="33" t="str">
        <f>IF(E394=$H$2,COUNTIF(E$2:$E394,$H$2),"")</f>
        <v/>
      </c>
    </row>
    <row r="396" spans="1:8">
      <c r="A396" s="34">
        <v>395</v>
      </c>
      <c r="C396" s="33" t="s">
        <v>395</v>
      </c>
      <c r="H396" s="33" t="str">
        <f>IF(E395=$H$2,COUNTIF(E$2:$E395,$H$2),"")</f>
        <v/>
      </c>
    </row>
    <row r="397" spans="1:8">
      <c r="A397" s="34">
        <v>396</v>
      </c>
      <c r="H397" s="33" t="str">
        <f>IF(E396=$H$2,COUNTIF(E$2:$E396,$H$2),"")</f>
        <v/>
      </c>
    </row>
    <row r="398" spans="1:8">
      <c r="A398" s="34">
        <v>397</v>
      </c>
      <c r="H398" s="33" t="str">
        <f>IF(E397=$H$2,COUNTIF(E$2:$E397,$H$2),"")</f>
        <v/>
      </c>
    </row>
    <row r="399" spans="1:8">
      <c r="A399" s="34">
        <v>398</v>
      </c>
      <c r="H399" s="33" t="str">
        <f>IF(E398=$H$2,COUNTIF(E$2:$E398,$H$2),"")</f>
        <v/>
      </c>
    </row>
    <row r="400" spans="1:8">
      <c r="A400" s="34">
        <v>399</v>
      </c>
      <c r="H400" s="33" t="str">
        <f>IF(E399=$H$2,COUNTIF(E$2:$E399,$H$2),"")</f>
        <v/>
      </c>
    </row>
    <row r="401" spans="1:8">
      <c r="A401" s="34">
        <v>400</v>
      </c>
      <c r="H401" s="33" t="str">
        <f>IF(E400=$H$2,COUNTIF(E$2:$E400,$H$2),"")</f>
        <v/>
      </c>
    </row>
    <row r="402" spans="1:8">
      <c r="A402" s="34">
        <v>401</v>
      </c>
      <c r="H402" s="33" t="str">
        <f>IF(E401=$H$2,COUNTIF(E$2:$E401,$H$2),"")</f>
        <v/>
      </c>
    </row>
    <row r="403" spans="1:8">
      <c r="A403" s="34">
        <v>402</v>
      </c>
      <c r="H403" s="33" t="str">
        <f>IF(E402=$H$2,COUNTIF(E$2:$E402,$H$2),"")</f>
        <v/>
      </c>
    </row>
    <row r="404" spans="1:8">
      <c r="A404" s="34">
        <v>403</v>
      </c>
      <c r="H404" s="33" t="str">
        <f>IF(E403=$H$2,COUNTIF(E$2:$E403,$H$2),"")</f>
        <v/>
      </c>
    </row>
    <row r="405" spans="1:8">
      <c r="A405" s="34">
        <v>404</v>
      </c>
      <c r="H405" s="33" t="str">
        <f>IF(E404=$H$2,COUNTIF(E$2:$E404,$H$2),"")</f>
        <v/>
      </c>
    </row>
    <row r="406" spans="1:8">
      <c r="A406" s="34">
        <v>405</v>
      </c>
      <c r="H406" s="33" t="str">
        <f>IF(E405=$H$2,COUNTIF(E$2:$E405,$H$2),"")</f>
        <v/>
      </c>
    </row>
    <row r="407" spans="1:8">
      <c r="A407" s="34">
        <v>406</v>
      </c>
      <c r="H407" s="33" t="str">
        <f>IF(E406=$H$2,COUNTIF(E$2:$E406,$H$2),"")</f>
        <v/>
      </c>
    </row>
    <row r="408" spans="1:8">
      <c r="A408" s="34">
        <v>407</v>
      </c>
      <c r="H408" s="33" t="str">
        <f>IF(E407=$H$2,COUNTIF(E$2:$E407,$H$2),"")</f>
        <v/>
      </c>
    </row>
    <row r="409" spans="1:8">
      <c r="A409" s="34">
        <v>408</v>
      </c>
      <c r="H409" s="33" t="str">
        <f>IF(E408=$H$2,COUNTIF(E$2:$E408,$H$2),"")</f>
        <v/>
      </c>
    </row>
    <row r="410" spans="1:8">
      <c r="A410" s="34">
        <v>409</v>
      </c>
      <c r="H410" s="33" t="str">
        <f>IF(E409=$H$2,COUNTIF(E$2:$E409,$H$2),"")</f>
        <v/>
      </c>
    </row>
    <row r="411" spans="1:8">
      <c r="A411" s="34">
        <v>410</v>
      </c>
      <c r="H411" s="33" t="str">
        <f>IF(E410=$H$2,COUNTIF(E$2:$E410,$H$2),"")</f>
        <v/>
      </c>
    </row>
    <row r="412" spans="1:8">
      <c r="A412" s="34">
        <v>411</v>
      </c>
      <c r="H412" s="33" t="str">
        <f>IF(E411=$H$2,COUNTIF(E$2:$E411,$H$2),"")</f>
        <v/>
      </c>
    </row>
    <row r="413" spans="1:8">
      <c r="A413" s="34">
        <v>412</v>
      </c>
      <c r="H413" s="33" t="str">
        <f>IF(E412=$H$2,COUNTIF(E$2:$E412,$H$2),"")</f>
        <v/>
      </c>
    </row>
    <row r="414" spans="1:8">
      <c r="A414" s="34">
        <v>413</v>
      </c>
      <c r="H414" s="33" t="str">
        <f>IF(E413=$H$2,COUNTIF(E$2:$E413,$H$2),"")</f>
        <v/>
      </c>
    </row>
    <row r="415" spans="1:8">
      <c r="A415" s="34">
        <v>414</v>
      </c>
      <c r="H415" s="33" t="str">
        <f>IF(E414=$H$2,COUNTIF(E$2:$E414,$H$2),"")</f>
        <v/>
      </c>
    </row>
    <row r="416" spans="1:8">
      <c r="A416" s="34">
        <v>415</v>
      </c>
      <c r="H416" s="33" t="str">
        <f>IF(E415=$H$2,COUNTIF(E$2:$E415,$H$2),"")</f>
        <v/>
      </c>
    </row>
    <row r="417" spans="1:8">
      <c r="A417" s="34">
        <v>416</v>
      </c>
      <c r="H417" s="33" t="str">
        <f>IF(E416=$H$2,COUNTIF(E$2:$E416,$H$2),"")</f>
        <v/>
      </c>
    </row>
    <row r="418" spans="1:8">
      <c r="A418" s="34">
        <v>417</v>
      </c>
      <c r="H418" s="33" t="str">
        <f>IF(E417=$H$2,COUNTIF(E$2:$E417,$H$2),"")</f>
        <v/>
      </c>
    </row>
    <row r="419" spans="1:8">
      <c r="A419" s="34">
        <v>418</v>
      </c>
      <c r="H419" s="33" t="str">
        <f>IF(E418=$H$2,COUNTIF(E$2:$E418,$H$2),"")</f>
        <v/>
      </c>
    </row>
    <row r="420" spans="1:8">
      <c r="A420" s="34">
        <v>419</v>
      </c>
      <c r="H420" s="33" t="str">
        <f>IF(E419=$H$2,COUNTIF(E$2:$E419,$H$2),"")</f>
        <v/>
      </c>
    </row>
    <row r="421" spans="1:8">
      <c r="A421" s="34">
        <v>420</v>
      </c>
      <c r="H421" s="33" t="str">
        <f>IF(E420=$H$2,COUNTIF(E$2:$E420,$H$2),"")</f>
        <v/>
      </c>
    </row>
    <row r="422" spans="1:8">
      <c r="A422" s="34">
        <v>421</v>
      </c>
      <c r="H422" s="33" t="str">
        <f>IF(E421=$H$2,COUNTIF(E$2:$E421,$H$2),"")</f>
        <v/>
      </c>
    </row>
    <row r="423" spans="1:8">
      <c r="A423" s="34">
        <v>422</v>
      </c>
      <c r="H423" s="33" t="str">
        <f>IF(E422=$H$2,COUNTIF(E$2:$E422,$H$2),"")</f>
        <v/>
      </c>
    </row>
    <row r="424" spans="1:8">
      <c r="A424" s="34">
        <v>423</v>
      </c>
      <c r="H424" s="33" t="str">
        <f>IF(E423=$H$2,COUNTIF(E$2:$E423,$H$2),"")</f>
        <v/>
      </c>
    </row>
    <row r="425" spans="1:8">
      <c r="A425" s="34">
        <v>424</v>
      </c>
      <c r="H425" s="33" t="str">
        <f>IF(E424=$H$2,COUNTIF(E$2:$E424,$H$2),"")</f>
        <v/>
      </c>
    </row>
    <row r="426" spans="1:8">
      <c r="A426" s="34">
        <v>425</v>
      </c>
      <c r="H426" s="33" t="str">
        <f>IF(E425=$H$2,COUNTIF(E$2:$E425,$H$2),"")</f>
        <v/>
      </c>
    </row>
    <row r="427" spans="1:8">
      <c r="A427" s="34">
        <v>426</v>
      </c>
      <c r="H427" s="33" t="str">
        <f>IF(E426=$H$2,COUNTIF(E$2:$E426,$H$2),"")</f>
        <v/>
      </c>
    </row>
    <row r="428" spans="1:8">
      <c r="A428" s="34">
        <v>427</v>
      </c>
      <c r="H428" s="33" t="str">
        <f>IF(E427=$H$2,COUNTIF(E$2:$E427,$H$2),"")</f>
        <v/>
      </c>
    </row>
    <row r="429" spans="1:8">
      <c r="A429" s="34">
        <v>428</v>
      </c>
      <c r="H429" s="33" t="str">
        <f>IF(E428=$H$2,COUNTIF(E$2:$E428,$H$2),"")</f>
        <v/>
      </c>
    </row>
    <row r="430" spans="1:8">
      <c r="A430" s="34">
        <v>429</v>
      </c>
      <c r="H430" s="33" t="str">
        <f>IF(E429=$H$2,COUNTIF(E$2:$E429,$H$2),"")</f>
        <v/>
      </c>
    </row>
    <row r="431" spans="1:8">
      <c r="A431" s="34">
        <v>430</v>
      </c>
      <c r="H431" s="33" t="str">
        <f>IF(E430=$H$2,COUNTIF(E$2:$E430,$H$2),"")</f>
        <v/>
      </c>
    </row>
    <row r="432" spans="1:8">
      <c r="A432" s="34">
        <v>431</v>
      </c>
      <c r="H432" s="33" t="str">
        <f>IF(E431=$H$2,COUNTIF(E$2:$E431,$H$2),"")</f>
        <v/>
      </c>
    </row>
    <row r="433" spans="1:8">
      <c r="A433" s="34">
        <v>432</v>
      </c>
      <c r="H433" s="33" t="str">
        <f>IF(E432=$H$2,COUNTIF(E$2:$E432,$H$2),"")</f>
        <v/>
      </c>
    </row>
    <row r="434" spans="1:8">
      <c r="A434" s="34">
        <v>433</v>
      </c>
      <c r="H434" s="33" t="str">
        <f>IF(E433=$H$2,COUNTIF(E$2:$E433,$H$2),"")</f>
        <v/>
      </c>
    </row>
    <row r="435" spans="1:8">
      <c r="A435" s="34">
        <v>434</v>
      </c>
      <c r="H435" s="33" t="str">
        <f>IF(E434=$H$2,COUNTIF(E$2:$E434,$H$2),"")</f>
        <v/>
      </c>
    </row>
    <row r="436" spans="1:8">
      <c r="A436" s="34">
        <v>435</v>
      </c>
      <c r="H436" s="33" t="str">
        <f>IF(E435=$H$2,COUNTIF(E$2:$E435,$H$2),"")</f>
        <v/>
      </c>
    </row>
    <row r="437" spans="1:8">
      <c r="A437" s="34">
        <v>436</v>
      </c>
      <c r="H437" s="33" t="str">
        <f>IF(E436=$H$2,COUNTIF(E$2:$E436,$H$2),"")</f>
        <v/>
      </c>
    </row>
    <row r="438" spans="1:8">
      <c r="A438" s="34">
        <v>437</v>
      </c>
      <c r="H438" s="33" t="str">
        <f>IF(E437=$H$2,COUNTIF(E$2:$E437,$H$2),"")</f>
        <v/>
      </c>
    </row>
    <row r="439" spans="1:8">
      <c r="A439" s="34">
        <v>438</v>
      </c>
      <c r="H439" s="33" t="str">
        <f>IF(E438=$H$2,COUNTIF(E$2:$E438,$H$2),"")</f>
        <v/>
      </c>
    </row>
    <row r="440" spans="1:8">
      <c r="A440" s="34">
        <v>439</v>
      </c>
      <c r="H440" s="33" t="str">
        <f>IF(E439=$H$2,COUNTIF(E$2:$E439,$H$2),"")</f>
        <v/>
      </c>
    </row>
    <row r="441" spans="1:8">
      <c r="A441" s="34">
        <v>440</v>
      </c>
      <c r="H441" s="33" t="str">
        <f>IF(E440=$H$2,COUNTIF(E$2:$E440,$H$2),"")</f>
        <v/>
      </c>
    </row>
    <row r="442" spans="1:8">
      <c r="A442" s="34">
        <v>441</v>
      </c>
      <c r="H442" s="33" t="str">
        <f>IF(E441=$H$2,COUNTIF(E$2:$E441,$H$2),"")</f>
        <v/>
      </c>
    </row>
    <row r="443" spans="1:8">
      <c r="A443" s="34">
        <v>442</v>
      </c>
      <c r="H443" s="33" t="str">
        <f>IF(E442=$H$2,COUNTIF(E$2:$E442,$H$2),"")</f>
        <v/>
      </c>
    </row>
    <row r="444" spans="1:8">
      <c r="A444" s="34">
        <v>443</v>
      </c>
      <c r="H444" s="33" t="str">
        <f>IF(E443=$H$2,COUNTIF(E$2:$E443,$H$2),"")</f>
        <v/>
      </c>
    </row>
    <row r="445" spans="1:8">
      <c r="A445" s="34">
        <v>444</v>
      </c>
      <c r="H445" s="33" t="str">
        <f>IF(E444=$H$2,COUNTIF(E$2:$E444,$H$2),"")</f>
        <v/>
      </c>
    </row>
    <row r="446" spans="1:8">
      <c r="A446" s="34">
        <v>445</v>
      </c>
      <c r="H446" s="33" t="str">
        <f>IF(E445=$H$2,COUNTIF(E$2:$E445,$H$2),"")</f>
        <v/>
      </c>
    </row>
    <row r="447" spans="1:8">
      <c r="A447" s="34">
        <v>446</v>
      </c>
      <c r="H447" s="33" t="str">
        <f>IF(E446=$H$2,COUNTIF(E$2:$E446,$H$2),"")</f>
        <v/>
      </c>
    </row>
    <row r="448" spans="1:8">
      <c r="A448" s="34">
        <v>447</v>
      </c>
      <c r="H448" s="33" t="str">
        <f>IF(E447=$H$2,COUNTIF(E$2:$E447,$H$2),"")</f>
        <v/>
      </c>
    </row>
    <row r="449" spans="1:8">
      <c r="A449" s="34">
        <v>448</v>
      </c>
      <c r="H449" s="33" t="str">
        <f>IF(E448=$H$2,COUNTIF(E$2:$E448,$H$2),"")</f>
        <v/>
      </c>
    </row>
    <row r="450" spans="1:8">
      <c r="A450" s="34">
        <v>449</v>
      </c>
      <c r="H450" s="33" t="str">
        <f>IF(E449=$H$2,COUNTIF(E$2:$E449,$H$2),"")</f>
        <v/>
      </c>
    </row>
    <row r="451" spans="1:8">
      <c r="A451" s="34">
        <v>450</v>
      </c>
      <c r="H451" s="33" t="str">
        <f>IF(E450=$H$2,COUNTIF(E$2:$E450,$H$2),"")</f>
        <v/>
      </c>
    </row>
    <row r="452" spans="1:8">
      <c r="A452" s="34">
        <v>451</v>
      </c>
      <c r="H452" s="33" t="str">
        <f>IF(E451=$H$2,COUNTIF(E$2:$E451,$H$2),"")</f>
        <v/>
      </c>
    </row>
    <row r="453" spans="1:8">
      <c r="A453" s="34">
        <v>452</v>
      </c>
      <c r="H453" s="33" t="str">
        <f>IF(E452=$H$2,COUNTIF(E$2:$E452,$H$2),"")</f>
        <v/>
      </c>
    </row>
    <row r="454" spans="1:8">
      <c r="A454" s="34">
        <v>453</v>
      </c>
      <c r="H454" s="33" t="str">
        <f>IF(E453=$H$2,COUNTIF(E$2:$E453,$H$2),"")</f>
        <v/>
      </c>
    </row>
    <row r="455" spans="1:8">
      <c r="A455" s="34">
        <v>454</v>
      </c>
      <c r="H455" s="33" t="str">
        <f>IF(E454=$H$2,COUNTIF(E$2:$E454,$H$2),"")</f>
        <v/>
      </c>
    </row>
    <row r="456" spans="1:8">
      <c r="A456" s="34">
        <v>455</v>
      </c>
      <c r="H456" s="33" t="str">
        <f>IF(E455=$H$2,COUNTIF(E$2:$E455,$H$2),"")</f>
        <v/>
      </c>
    </row>
    <row r="457" spans="1:8">
      <c r="A457" s="34">
        <v>456</v>
      </c>
      <c r="H457" s="33" t="str">
        <f>IF(E456=$H$2,COUNTIF(E$2:$E456,$H$2),"")</f>
        <v/>
      </c>
    </row>
    <row r="458" spans="1:8">
      <c r="A458" s="34">
        <v>457</v>
      </c>
      <c r="H458" s="33" t="str">
        <f>IF(E457=$H$2,COUNTIF(E$2:$E457,$H$2),"")</f>
        <v/>
      </c>
    </row>
    <row r="459" spans="1:8">
      <c r="A459" s="34">
        <v>458</v>
      </c>
      <c r="H459" s="33" t="str">
        <f>IF(E458=$H$2,COUNTIF(E$2:$E458,$H$2),"")</f>
        <v/>
      </c>
    </row>
    <row r="460" spans="1:8">
      <c r="A460" s="34">
        <v>459</v>
      </c>
      <c r="H460" s="33" t="str">
        <f>IF(E459=$H$2,COUNTIF(E$2:$E459,$H$2),"")</f>
        <v/>
      </c>
    </row>
    <row r="461" spans="1:8">
      <c r="A461" s="34">
        <v>460</v>
      </c>
      <c r="H461" s="33" t="str">
        <f>IF(E460=$H$2,COUNTIF(E$2:$E460,$H$2),"")</f>
        <v/>
      </c>
    </row>
    <row r="462" spans="1:8">
      <c r="A462" s="34">
        <v>461</v>
      </c>
      <c r="H462" s="33" t="str">
        <f>IF(E461=$H$2,COUNTIF(E$2:$E461,$H$2),"")</f>
        <v/>
      </c>
    </row>
    <row r="463" spans="1:8">
      <c r="A463" s="34">
        <v>462</v>
      </c>
      <c r="H463" s="33" t="str">
        <f>IF(E462=$H$2,COUNTIF(E$2:$E462,$H$2),"")</f>
        <v/>
      </c>
    </row>
    <row r="464" spans="1:8">
      <c r="A464" s="34">
        <v>463</v>
      </c>
      <c r="H464" s="33" t="str">
        <f>IF(E463=$H$2,COUNTIF(E$2:$E463,$H$2),"")</f>
        <v/>
      </c>
    </row>
    <row r="465" spans="1:8">
      <c r="A465" s="34">
        <v>464</v>
      </c>
      <c r="H465" s="33" t="str">
        <f>IF(E464=$H$2,COUNTIF(E$2:$E464,$H$2),"")</f>
        <v/>
      </c>
    </row>
    <row r="466" spans="1:8">
      <c r="A466" s="34">
        <v>465</v>
      </c>
      <c r="H466" s="33" t="str">
        <f>IF(E465=$H$2,COUNTIF(E$2:$E465,$H$2),"")</f>
        <v/>
      </c>
    </row>
    <row r="467" spans="1:8">
      <c r="A467" s="34">
        <v>466</v>
      </c>
      <c r="H467" s="33" t="str">
        <f>IF(E466=$H$2,COUNTIF(E$2:$E466,$H$2),"")</f>
        <v/>
      </c>
    </row>
    <row r="468" spans="1:8">
      <c r="A468" s="34">
        <v>467</v>
      </c>
      <c r="H468" s="33" t="str">
        <f>IF(E467=$H$2,COUNTIF(E$2:$E467,$H$2),"")</f>
        <v/>
      </c>
    </row>
    <row r="469" spans="1:8">
      <c r="A469" s="34">
        <v>468</v>
      </c>
      <c r="H469" s="33" t="str">
        <f>IF(E468=$H$2,COUNTIF(E$2:$E468,$H$2),"")</f>
        <v/>
      </c>
    </row>
    <row r="470" spans="1:8">
      <c r="A470" s="34">
        <v>469</v>
      </c>
      <c r="H470" s="33" t="str">
        <f>IF(E469=$H$2,COUNTIF(E$2:$E469,$H$2),"")</f>
        <v/>
      </c>
    </row>
    <row r="471" spans="1:8">
      <c r="A471" s="34">
        <v>470</v>
      </c>
      <c r="H471" s="33" t="str">
        <f>IF(E470=$H$2,COUNTIF(E$2:$E470,$H$2),"")</f>
        <v/>
      </c>
    </row>
    <row r="472" spans="1:8">
      <c r="A472" s="34">
        <v>471</v>
      </c>
      <c r="H472" s="33" t="str">
        <f>IF(E471=$H$2,COUNTIF(E$2:$E471,$H$2),"")</f>
        <v/>
      </c>
    </row>
    <row r="473" spans="1:8">
      <c r="A473" s="34">
        <v>472</v>
      </c>
      <c r="H473" s="33" t="str">
        <f>IF(E472=$H$2,COUNTIF(E$2:$E472,$H$2),"")</f>
        <v/>
      </c>
    </row>
    <row r="474" spans="1:8">
      <c r="A474" s="34">
        <v>473</v>
      </c>
      <c r="H474" s="33" t="str">
        <f>IF(E473=$H$2,COUNTIF(E$2:$E473,$H$2),"")</f>
        <v/>
      </c>
    </row>
    <row r="475" spans="1:8">
      <c r="A475" s="34">
        <v>474</v>
      </c>
      <c r="H475" s="33" t="str">
        <f>IF(E474=$H$2,COUNTIF(E$2:$E474,$H$2),"")</f>
        <v/>
      </c>
    </row>
    <row r="476" spans="1:8">
      <c r="A476" s="34">
        <v>475</v>
      </c>
      <c r="H476" s="33" t="str">
        <f>IF(E475=$H$2,COUNTIF(E$2:$E475,$H$2),"")</f>
        <v/>
      </c>
    </row>
    <row r="477" spans="1:8">
      <c r="A477" s="34">
        <v>476</v>
      </c>
      <c r="H477" s="33" t="str">
        <f>IF(E476=$H$2,COUNTIF(E$2:$E476,$H$2),"")</f>
        <v/>
      </c>
    </row>
    <row r="478" spans="1:8">
      <c r="A478" s="34">
        <v>477</v>
      </c>
      <c r="H478" s="33" t="str">
        <f>IF(E477=$H$2,COUNTIF(E$2:$E477,$H$2),"")</f>
        <v/>
      </c>
    </row>
    <row r="479" spans="1:8">
      <c r="A479" s="34">
        <v>478</v>
      </c>
      <c r="H479" s="33" t="str">
        <f>IF(E478=$H$2,COUNTIF(E$2:$E478,$H$2),"")</f>
        <v/>
      </c>
    </row>
    <row r="480" spans="1:8">
      <c r="A480" s="34">
        <v>479</v>
      </c>
      <c r="H480" s="33" t="str">
        <f>IF(E479=$H$2,COUNTIF(E$2:$E479,$H$2),"")</f>
        <v/>
      </c>
    </row>
    <row r="481" spans="1:8">
      <c r="A481" s="34">
        <v>480</v>
      </c>
      <c r="H481" s="33" t="str">
        <f>IF(E480=$H$2,COUNTIF(E$2:$E480,$H$2),"")</f>
        <v/>
      </c>
    </row>
    <row r="482" spans="1:8">
      <c r="A482" s="34">
        <v>481</v>
      </c>
      <c r="H482" s="33" t="str">
        <f>IF(E481=$H$2,COUNTIF(E$2:$E481,$H$2),"")</f>
        <v/>
      </c>
    </row>
    <row r="483" spans="1:8">
      <c r="A483" s="34">
        <v>482</v>
      </c>
      <c r="H483" s="33" t="str">
        <f>IF(E482=$H$2,COUNTIF(E$2:$E482,$H$2),"")</f>
        <v/>
      </c>
    </row>
    <row r="484" spans="1:8">
      <c r="A484" s="34">
        <v>483</v>
      </c>
      <c r="H484" s="33" t="str">
        <f>IF(E483=$H$2,COUNTIF(E$2:$E483,$H$2),"")</f>
        <v/>
      </c>
    </row>
    <row r="485" spans="1:8">
      <c r="A485" s="34">
        <v>484</v>
      </c>
      <c r="H485" s="33" t="str">
        <f>IF(E484=$H$2,COUNTIF(E$2:$E484,$H$2),"")</f>
        <v/>
      </c>
    </row>
    <row r="486" spans="1:8">
      <c r="A486" s="34">
        <v>485</v>
      </c>
      <c r="H486" s="33" t="str">
        <f>IF(E485=$H$2,COUNTIF(E$2:$E485,$H$2),"")</f>
        <v/>
      </c>
    </row>
    <row r="487" spans="1:8">
      <c r="A487" s="34">
        <v>486</v>
      </c>
      <c r="H487" s="33" t="str">
        <f>IF(E486=$H$2,COUNTIF(E$2:$E486,$H$2),"")</f>
        <v/>
      </c>
    </row>
    <row r="488" spans="1:8">
      <c r="A488" s="34">
        <v>487</v>
      </c>
      <c r="H488" s="33" t="str">
        <f>IF(E487=$H$2,COUNTIF(E$2:$E487,$H$2),"")</f>
        <v/>
      </c>
    </row>
    <row r="489" spans="1:8">
      <c r="A489" s="34">
        <v>488</v>
      </c>
      <c r="H489" s="33" t="str">
        <f>IF(E488=$H$2,COUNTIF(E$2:$E488,$H$2),"")</f>
        <v/>
      </c>
    </row>
    <row r="490" spans="1:8">
      <c r="A490" s="34">
        <v>489</v>
      </c>
      <c r="H490" s="33" t="str">
        <f>IF(E489=$H$2,COUNTIF(E$2:$E489,$H$2),"")</f>
        <v/>
      </c>
    </row>
    <row r="491" spans="1:8">
      <c r="A491" s="34">
        <v>490</v>
      </c>
      <c r="H491" s="33" t="str">
        <f>IF(E490=$H$2,COUNTIF(E$2:$E490,$H$2),"")</f>
        <v/>
      </c>
    </row>
    <row r="492" spans="1:8">
      <c r="A492" s="34">
        <v>491</v>
      </c>
      <c r="H492" s="33" t="str">
        <f>IF(E491=$H$2,COUNTIF(E$2:$E491,$H$2),"")</f>
        <v/>
      </c>
    </row>
    <row r="493" spans="1:8">
      <c r="A493" s="34">
        <v>492</v>
      </c>
      <c r="H493" s="33" t="str">
        <f>IF(E492=$H$2,COUNTIF(E$2:$E492,$H$2),"")</f>
        <v/>
      </c>
    </row>
    <row r="494" spans="1:8">
      <c r="A494" s="34">
        <v>493</v>
      </c>
      <c r="H494" s="33" t="str">
        <f>IF(E493=$H$2,COUNTIF(E$2:$E493,$H$2),"")</f>
        <v/>
      </c>
    </row>
    <row r="495" spans="1:8">
      <c r="A495" s="34">
        <v>494</v>
      </c>
      <c r="H495" s="33" t="str">
        <f>IF(E494=$H$2,COUNTIF(E$2:$E494,$H$2),"")</f>
        <v/>
      </c>
    </row>
    <row r="496" spans="1:8">
      <c r="A496" s="34">
        <v>495</v>
      </c>
      <c r="H496" s="33" t="str">
        <f>IF(E495=$H$2,COUNTIF(E$2:$E495,$H$2),"")</f>
        <v/>
      </c>
    </row>
    <row r="497" spans="1:8">
      <c r="A497" s="34">
        <v>496</v>
      </c>
      <c r="H497" s="33" t="str">
        <f>IF(E496=$H$2,COUNTIF(E$2:$E496,$H$2),"")</f>
        <v/>
      </c>
    </row>
    <row r="498" spans="1:8">
      <c r="A498" s="34">
        <v>497</v>
      </c>
      <c r="H498" s="33" t="str">
        <f>IF(E497=$H$2,COUNTIF(E$2:$E497,$H$2),"")</f>
        <v/>
      </c>
    </row>
    <row r="499" spans="1:8">
      <c r="A499" s="34">
        <v>498</v>
      </c>
      <c r="H499" s="33" t="str">
        <f>IF(E498=$H$2,COUNTIF(E$2:$E498,$H$2),"")</f>
        <v/>
      </c>
    </row>
    <row r="500" spans="1:8">
      <c r="A500" s="34">
        <v>499</v>
      </c>
      <c r="H500" s="33" t="str">
        <f>IF(E499=$H$2,COUNTIF(E$2:$E499,$H$2),"")</f>
        <v/>
      </c>
    </row>
    <row r="501" spans="1:8">
      <c r="A501" s="34">
        <v>500</v>
      </c>
      <c r="H501" s="33" t="str">
        <f>IF(E500=$H$2,COUNTIF(E$2:$E500,$H$2),"")</f>
        <v/>
      </c>
    </row>
    <row r="502" spans="1:8">
      <c r="A502" s="34">
        <v>501</v>
      </c>
      <c r="H502" s="33" t="str">
        <f>IF(E501=$H$2,COUNTIF(E$2:$E501,$H$2),"")</f>
        <v/>
      </c>
    </row>
    <row r="503" spans="1:8">
      <c r="A503" s="34">
        <v>502</v>
      </c>
      <c r="H503" s="33" t="str">
        <f>IF(E502=$H$2,COUNTIF(E$2:$E502,$H$2),"")</f>
        <v/>
      </c>
    </row>
    <row r="504" spans="1:8">
      <c r="A504" s="34">
        <v>503</v>
      </c>
      <c r="H504" s="33" t="str">
        <f>IF(E503=$H$2,COUNTIF(E$2:$E503,$H$2),"")</f>
        <v/>
      </c>
    </row>
    <row r="505" spans="1:8">
      <c r="A505" s="34">
        <v>504</v>
      </c>
      <c r="H505" s="33" t="str">
        <f>IF(E504=$H$2,COUNTIF(E$2:$E504,$H$2),"")</f>
        <v/>
      </c>
    </row>
    <row r="506" spans="1:8">
      <c r="A506" s="34">
        <v>505</v>
      </c>
      <c r="H506" s="33" t="str">
        <f>IF(E505=$H$2,COUNTIF(E$2:$E505,$H$2),"")</f>
        <v/>
      </c>
    </row>
    <row r="507" spans="1:8">
      <c r="A507" s="34">
        <v>506</v>
      </c>
      <c r="H507" s="33" t="str">
        <f>IF(E506=$H$2,COUNTIF(E$2:$E506,$H$2),"")</f>
        <v/>
      </c>
    </row>
    <row r="508" spans="1:8">
      <c r="A508" s="34">
        <v>507</v>
      </c>
      <c r="H508" s="33" t="str">
        <f>IF(E507=$H$2,COUNTIF(E$2:$E507,$H$2),"")</f>
        <v/>
      </c>
    </row>
    <row r="509" spans="1:8">
      <c r="A509" s="34">
        <v>508</v>
      </c>
      <c r="H509" s="33" t="str">
        <f>IF(E508=$H$2,COUNTIF(E$2:$E508,$H$2),"")</f>
        <v/>
      </c>
    </row>
    <row r="510" spans="1:8">
      <c r="A510" s="34">
        <v>509</v>
      </c>
      <c r="H510" s="33" t="str">
        <f>IF(E509=$H$2,COUNTIF(E$2:$E509,$H$2),"")</f>
        <v/>
      </c>
    </row>
    <row r="511" spans="1:8">
      <c r="A511" s="34">
        <v>510</v>
      </c>
      <c r="H511" s="33" t="str">
        <f>IF(E510=$H$2,COUNTIF(E$2:$E510,$H$2),"")</f>
        <v/>
      </c>
    </row>
    <row r="512" spans="1:8">
      <c r="A512" s="34">
        <v>511</v>
      </c>
      <c r="H512" s="33" t="str">
        <f>IF(E511=$H$2,COUNTIF(E$2:$E511,$H$2),"")</f>
        <v/>
      </c>
    </row>
    <row r="513" spans="1:8">
      <c r="A513" s="34">
        <v>512</v>
      </c>
      <c r="H513" s="33" t="str">
        <f>IF(E512=$H$2,COUNTIF(E$2:$E512,$H$2),"")</f>
        <v/>
      </c>
    </row>
    <row r="514" spans="1:8">
      <c r="A514" s="34">
        <v>513</v>
      </c>
      <c r="H514" s="33" t="str">
        <f>IF(E513=$H$2,COUNTIF(E$2:$E513,$H$2),"")</f>
        <v/>
      </c>
    </row>
    <row r="515" spans="1:8">
      <c r="A515" s="34">
        <v>514</v>
      </c>
      <c r="H515" s="33" t="str">
        <f>IF(E514=$H$2,COUNTIF(E$2:$E514,$H$2),"")</f>
        <v/>
      </c>
    </row>
    <row r="516" spans="1:8">
      <c r="A516" s="34">
        <v>515</v>
      </c>
      <c r="H516" s="33" t="str">
        <f>IF(E515=$H$2,COUNTIF(E$2:$E515,$H$2),"")</f>
        <v/>
      </c>
    </row>
    <row r="517" spans="1:8">
      <c r="A517" s="34">
        <v>516</v>
      </c>
      <c r="H517" s="33" t="str">
        <f>IF(E516=$H$2,COUNTIF(E$2:$E516,$H$2),"")</f>
        <v/>
      </c>
    </row>
    <row r="518" spans="1:8">
      <c r="A518" s="34">
        <v>517</v>
      </c>
      <c r="H518" s="33" t="str">
        <f>IF(E517=$H$2,COUNTIF(E$2:$E517,$H$2),"")</f>
        <v/>
      </c>
    </row>
    <row r="519" spans="1:8">
      <c r="A519" s="34">
        <v>518</v>
      </c>
      <c r="H519" s="33" t="str">
        <f>IF(E518=$H$2,COUNTIF(E$2:$E518,$H$2),"")</f>
        <v/>
      </c>
    </row>
    <row r="520" spans="1:8">
      <c r="A520" s="34">
        <v>519</v>
      </c>
      <c r="H520" s="33" t="str">
        <f>IF(E519=$H$2,COUNTIF(E$2:$E519,$H$2),"")</f>
        <v/>
      </c>
    </row>
    <row r="521" spans="1:8">
      <c r="A521" s="34">
        <v>520</v>
      </c>
      <c r="H521" s="33" t="str">
        <f>IF(E520=$H$2,COUNTIF(E$2:$E520,$H$2),"")</f>
        <v/>
      </c>
    </row>
    <row r="522" spans="1:8">
      <c r="A522" s="34">
        <v>521</v>
      </c>
      <c r="H522" s="33" t="str">
        <f>IF(E521=$H$2,COUNTIF(E$2:$E521,$H$2),"")</f>
        <v/>
      </c>
    </row>
    <row r="523" spans="1:8">
      <c r="A523" s="34">
        <v>522</v>
      </c>
      <c r="H523" s="33" t="str">
        <f>IF(E522=$H$2,COUNTIF(E$2:$E522,$H$2),"")</f>
        <v/>
      </c>
    </row>
    <row r="524" spans="1:8">
      <c r="A524" s="34">
        <v>523</v>
      </c>
      <c r="H524" s="33" t="str">
        <f>IF(E523=$H$2,COUNTIF(E$2:$E523,$H$2),"")</f>
        <v/>
      </c>
    </row>
    <row r="525" spans="1:8">
      <c r="A525" s="34">
        <v>524</v>
      </c>
      <c r="H525" s="33" t="str">
        <f>IF(E524=$H$2,COUNTIF(E$2:$E524,$H$2),"")</f>
        <v/>
      </c>
    </row>
    <row r="526" spans="1:8">
      <c r="A526" s="34">
        <v>525</v>
      </c>
      <c r="H526" s="33" t="str">
        <f>IF(E525=$H$2,COUNTIF(E$2:$E525,$H$2),"")</f>
        <v/>
      </c>
    </row>
    <row r="527" spans="1:8">
      <c r="A527" s="34">
        <v>526</v>
      </c>
      <c r="H527" s="33" t="str">
        <f>IF(E526=$H$2,COUNTIF(E$2:$E526,$H$2),"")</f>
        <v/>
      </c>
    </row>
    <row r="528" spans="1:8">
      <c r="A528" s="34">
        <v>527</v>
      </c>
      <c r="H528" s="33" t="str">
        <f>IF(E527=$H$2,COUNTIF(E$2:$E527,$H$2),"")</f>
        <v/>
      </c>
    </row>
    <row r="529" spans="1:8">
      <c r="A529" s="34">
        <v>528</v>
      </c>
      <c r="H529" s="33" t="str">
        <f>IF(E528=$H$2,COUNTIF(E$2:$E528,$H$2),"")</f>
        <v/>
      </c>
    </row>
    <row r="530" spans="1:8">
      <c r="A530" s="34">
        <v>529</v>
      </c>
      <c r="H530" s="33" t="str">
        <f>IF(E529=$H$2,COUNTIF(E$2:$E529,$H$2),"")</f>
        <v/>
      </c>
    </row>
    <row r="531" spans="1:8">
      <c r="A531" s="34">
        <v>530</v>
      </c>
      <c r="H531" s="33" t="str">
        <f>IF(E530=$H$2,COUNTIF(E$2:$E530,$H$2),"")</f>
        <v/>
      </c>
    </row>
    <row r="532" spans="1:8">
      <c r="A532" s="34">
        <v>531</v>
      </c>
      <c r="H532" s="33" t="str">
        <f>IF(E531=$H$2,COUNTIF(E$2:$E531,$H$2),"")</f>
        <v/>
      </c>
    </row>
    <row r="533" spans="1:8">
      <c r="A533" s="34">
        <v>532</v>
      </c>
      <c r="H533" s="33" t="str">
        <f>IF(E532=$H$2,COUNTIF(E$2:$E532,$H$2),"")</f>
        <v/>
      </c>
    </row>
    <row r="534" spans="1:8">
      <c r="A534" s="34">
        <v>533</v>
      </c>
      <c r="H534" s="33" t="str">
        <f>IF(E533=$H$2,COUNTIF(E$2:$E533,$H$2),"")</f>
        <v/>
      </c>
    </row>
    <row r="535" spans="1:8">
      <c r="A535" s="34">
        <v>534</v>
      </c>
      <c r="H535" s="33" t="str">
        <f>IF(E534=$H$2,COUNTIF(E$2:$E534,$H$2),"")</f>
        <v/>
      </c>
    </row>
    <row r="536" spans="1:8">
      <c r="A536" s="34">
        <v>535</v>
      </c>
      <c r="H536" s="33" t="str">
        <f>IF(E535=$H$2,COUNTIF(E$2:$E535,$H$2),"")</f>
        <v/>
      </c>
    </row>
    <row r="537" spans="1:8">
      <c r="A537" s="34">
        <v>536</v>
      </c>
      <c r="H537" s="33" t="str">
        <f>IF(E536=$H$2,COUNTIF(E$2:$E536,$H$2),"")</f>
        <v/>
      </c>
    </row>
    <row r="538" spans="1:8">
      <c r="A538" s="34">
        <v>537</v>
      </c>
      <c r="H538" s="33" t="str">
        <f>IF(E537=$H$2,COUNTIF(E$2:$E537,$H$2),"")</f>
        <v/>
      </c>
    </row>
    <row r="539" spans="1:8">
      <c r="A539" s="34">
        <v>538</v>
      </c>
      <c r="H539" s="33" t="str">
        <f>IF(E538=$H$2,COUNTIF(E$2:$E538,$H$2),"")</f>
        <v/>
      </c>
    </row>
    <row r="540" spans="1:8">
      <c r="A540" s="34">
        <v>539</v>
      </c>
      <c r="H540" s="33" t="str">
        <f>IF(E539=$H$2,COUNTIF(E$2:$E539,$H$2),"")</f>
        <v/>
      </c>
    </row>
    <row r="541" spans="1:8">
      <c r="A541" s="34">
        <v>540</v>
      </c>
      <c r="H541" s="33" t="str">
        <f>IF(E540=$H$2,COUNTIF(E$2:$E540,$H$2),"")</f>
        <v/>
      </c>
    </row>
    <row r="542" spans="1:8">
      <c r="A542" s="34">
        <v>541</v>
      </c>
      <c r="H542" s="33" t="str">
        <f>IF(E541=$H$2,COUNTIF(E$2:$E541,$H$2),"")</f>
        <v/>
      </c>
    </row>
    <row r="543" spans="1:8">
      <c r="A543" s="34">
        <v>542</v>
      </c>
      <c r="H543" s="33" t="str">
        <f>IF(E542=$H$2,COUNTIF(E$2:$E542,$H$2),"")</f>
        <v/>
      </c>
    </row>
    <row r="544" spans="1:8">
      <c r="A544" s="34">
        <v>543</v>
      </c>
      <c r="H544" s="33" t="str">
        <f>IF(E543=$H$2,COUNTIF(E$2:$E543,$H$2),"")</f>
        <v/>
      </c>
    </row>
    <row r="545" spans="1:8">
      <c r="A545" s="34">
        <v>544</v>
      </c>
      <c r="H545" s="33" t="str">
        <f>IF(E544=$H$2,COUNTIF(E$2:$E544,$H$2),"")</f>
        <v/>
      </c>
    </row>
    <row r="546" spans="1:8">
      <c r="A546" s="34">
        <v>545</v>
      </c>
      <c r="H546" s="33" t="str">
        <f>IF(E545=$H$2,COUNTIF(E$2:$E545,$H$2),"")</f>
        <v/>
      </c>
    </row>
    <row r="547" spans="1:8">
      <c r="A547" s="34">
        <v>546</v>
      </c>
      <c r="H547" s="33" t="str">
        <f>IF(E546=$H$2,COUNTIF(E$2:$E546,$H$2),"")</f>
        <v/>
      </c>
    </row>
    <row r="548" spans="1:8">
      <c r="A548" s="34">
        <v>547</v>
      </c>
      <c r="H548" s="33" t="str">
        <f>IF(E547=$H$2,COUNTIF(E$2:$E547,$H$2),"")</f>
        <v/>
      </c>
    </row>
    <row r="549" spans="1:8">
      <c r="A549" s="34">
        <v>548</v>
      </c>
      <c r="H549" s="33" t="str">
        <f>IF(E548=$H$2,COUNTIF(E$2:$E548,$H$2),"")</f>
        <v/>
      </c>
    </row>
    <row r="550" spans="1:8">
      <c r="A550" s="34">
        <v>549</v>
      </c>
      <c r="H550" s="33" t="str">
        <f>IF(E549=$H$2,COUNTIF(E$2:$E549,$H$2),"")</f>
        <v/>
      </c>
    </row>
    <row r="551" spans="1:8">
      <c r="A551" s="34">
        <v>550</v>
      </c>
      <c r="H551" s="33" t="str">
        <f>IF(E550=$H$2,COUNTIF(E$2:$E550,$H$2),"")</f>
        <v/>
      </c>
    </row>
    <row r="552" spans="1:8">
      <c r="A552" s="34">
        <v>551</v>
      </c>
      <c r="H552" s="33" t="str">
        <f>IF(E551=$H$2,COUNTIF(E$2:$E551,$H$2),"")</f>
        <v/>
      </c>
    </row>
    <row r="553" spans="1:8">
      <c r="A553" s="34">
        <v>552</v>
      </c>
      <c r="H553" s="33" t="str">
        <f>IF(E552=$H$2,COUNTIF(E$2:$E552,$H$2),"")</f>
        <v/>
      </c>
    </row>
    <row r="554" spans="1:8">
      <c r="A554" s="34">
        <v>553</v>
      </c>
      <c r="H554" s="33" t="str">
        <f>IF(E553=$H$2,COUNTIF(E$2:$E553,$H$2),"")</f>
        <v/>
      </c>
    </row>
    <row r="555" spans="1:8">
      <c r="A555" s="34">
        <v>554</v>
      </c>
    </row>
    <row r="556" spans="1:8">
      <c r="A556" s="34">
        <v>555</v>
      </c>
    </row>
  </sheetData>
  <sortState ref="B2:F342">
    <sortCondition descending="1" ref="C2:C342"/>
    <sortCondition ref="B2:B342"/>
  </sortState>
  <dataValidations count="1">
    <dataValidation type="list" allowBlank="1" showInputMessage="1" showErrorMessage="1" sqref="E2:E538">
      <formula1>$J$2:$J$8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43"/>
  <sheetViews>
    <sheetView rightToLeft="1" topLeftCell="C1" workbookViewId="0">
      <selection activeCell="K3" sqref="K3"/>
    </sheetView>
  </sheetViews>
  <sheetFormatPr defaultRowHeight="20.100000000000001" customHeight="1"/>
  <cols>
    <col min="1" max="2" width="0" hidden="1" customWidth="1"/>
    <col min="3" max="3" width="4.625" customWidth="1"/>
    <col min="4" max="4" width="26.125" customWidth="1"/>
    <col min="5" max="5" width="17.625" customWidth="1"/>
    <col min="6" max="6" width="3.625" customWidth="1"/>
    <col min="7" max="7" width="4.625" customWidth="1"/>
    <col min="8" max="8" width="26.125" customWidth="1"/>
    <col min="9" max="9" width="17.625" customWidth="1"/>
    <col min="12" max="12" width="9.125" style="3" customWidth="1"/>
  </cols>
  <sheetData>
    <row r="1" spans="1:15" ht="20.100000000000001" customHeight="1" thickBot="1"/>
    <row r="2" spans="1:15" ht="24.95" customHeight="1">
      <c r="C2" s="163" t="s">
        <v>1</v>
      </c>
      <c r="D2" s="164"/>
      <c r="E2" s="13"/>
      <c r="F2" s="169" t="s">
        <v>33</v>
      </c>
      <c r="G2" s="169"/>
      <c r="H2" s="169"/>
      <c r="I2" s="6"/>
    </row>
    <row r="3" spans="1:15" ht="24.95" customHeight="1" thickBot="1">
      <c r="C3" s="165" t="s">
        <v>0</v>
      </c>
      <c r="D3" s="166"/>
      <c r="E3" s="167" t="s">
        <v>5</v>
      </c>
      <c r="F3" s="168"/>
      <c r="G3" s="168"/>
      <c r="H3" s="32" t="s">
        <v>32</v>
      </c>
      <c r="I3" s="7"/>
    </row>
    <row r="4" spans="1:15" ht="20.100000000000001" customHeight="1">
      <c r="C4" s="8"/>
      <c r="D4" s="9"/>
      <c r="E4" s="9"/>
      <c r="F4" s="9"/>
      <c r="G4" s="9"/>
      <c r="H4" s="9"/>
      <c r="I4" s="7"/>
    </row>
    <row r="5" spans="1:15" ht="15" customHeight="1">
      <c r="C5" s="8"/>
      <c r="D5" s="9"/>
      <c r="E5" s="9"/>
      <c r="F5" s="9"/>
      <c r="G5" s="9"/>
      <c r="H5" s="9"/>
      <c r="I5" s="7"/>
    </row>
    <row r="6" spans="1:15" ht="15" customHeight="1" thickBot="1">
      <c r="C6" s="10"/>
      <c r="D6" s="11"/>
      <c r="E6" s="11"/>
      <c r="F6" s="11"/>
      <c r="G6" s="11"/>
      <c r="H6" s="11"/>
      <c r="I6" s="12"/>
    </row>
    <row r="7" spans="1:15" ht="5.0999999999999996" customHeight="1" thickBot="1">
      <c r="C7" s="11"/>
      <c r="D7" s="11"/>
      <c r="E7" s="11"/>
      <c r="F7" s="11"/>
      <c r="G7" s="11"/>
      <c r="H7" s="11"/>
      <c r="I7" s="11"/>
    </row>
    <row r="8" spans="1:15" s="1" customFormat="1" ht="21.95" customHeight="1" thickBot="1">
      <c r="C8" s="18" t="s">
        <v>2</v>
      </c>
      <c r="D8" s="19" t="s">
        <v>4</v>
      </c>
      <c r="E8" s="20" t="s">
        <v>49</v>
      </c>
      <c r="F8" s="14"/>
      <c r="G8" s="15" t="s">
        <v>2</v>
      </c>
      <c r="H8" s="16" t="s">
        <v>3</v>
      </c>
      <c r="I8" s="17" t="s">
        <v>49</v>
      </c>
    </row>
    <row r="9" spans="1:15" ht="21" customHeight="1" thickTop="1">
      <c r="A9" s="2">
        <v>1</v>
      </c>
      <c r="B9" s="2">
        <v>31</v>
      </c>
      <c r="C9" s="30">
        <f>IF(D9="","",SUBTOTAL(3,$D$9:D9))</f>
        <v>1</v>
      </c>
      <c r="D9" s="38" t="str">
        <f t="shared" ref="D9:D38" si="0">IFERROR(INDEX(ALL,MATCH($A9,FUSOL,0),2),"")</f>
        <v>ابانوب نشات ابراهيم فارس ميخائيل</v>
      </c>
      <c r="E9" s="40">
        <f t="shared" ref="E9:E38" si="1">IFERROR(INDEX(ALL,MATCH($A9,FUSOL,0),4),"")</f>
        <v>31201262500172</v>
      </c>
      <c r="F9" s="27" t="str">
        <f t="shared" ref="F9:F38" si="2">IFERROR(INDEX(ALL,MATCH($A9,FUSOL,0),3),"")</f>
        <v>ذكر</v>
      </c>
      <c r="G9" s="30">
        <f>IF(H9="","",C38+1)</f>
        <v>31</v>
      </c>
      <c r="H9" s="38" t="str">
        <f t="shared" ref="H9:H38" si="3">IFERROR(INDEX(ALL,MATCH($B9,FUSOL,0),2),"")</f>
        <v>جومانا اشرف عبد الملاك زكى</v>
      </c>
      <c r="I9" s="40">
        <f t="shared" ref="I9:I38" si="4">IFERROR(INDEX(ALL,MATCH($B9,FUSOL,0),4),"")</f>
        <v>31305250104263</v>
      </c>
      <c r="J9" s="27" t="str">
        <f t="shared" ref="J9:J38" si="5">IFERROR(INDEX(ALL,MATCH($B9,FUSOL,0),3),"")</f>
        <v>انثى</v>
      </c>
    </row>
    <row r="10" spans="1:15" ht="21" customHeight="1">
      <c r="A10" s="2">
        <v>2</v>
      </c>
      <c r="B10" s="2">
        <v>32</v>
      </c>
      <c r="C10" s="30">
        <f>IF(D10="","",SUBTOTAL(3,$D$9:D10))</f>
        <v>2</v>
      </c>
      <c r="D10" s="38" t="str">
        <f t="shared" si="0"/>
        <v>احمد رجب احمد عبدالمقصود</v>
      </c>
      <c r="E10" s="40">
        <f t="shared" si="1"/>
        <v>31211182203474</v>
      </c>
      <c r="F10" s="27" t="str">
        <f t="shared" si="2"/>
        <v>ذكر</v>
      </c>
      <c r="G10" s="30">
        <f>IF(H10="","",G9+1)</f>
        <v>32</v>
      </c>
      <c r="H10" s="38" t="str">
        <f t="shared" si="3"/>
        <v>جومانا هاني فكري جرجس</v>
      </c>
      <c r="I10" s="40">
        <f t="shared" si="4"/>
        <v>31308022501626</v>
      </c>
      <c r="J10" s="27" t="str">
        <f t="shared" si="5"/>
        <v>انثى</v>
      </c>
      <c r="L10" s="4" t="s">
        <v>11</v>
      </c>
      <c r="N10" s="28" t="s">
        <v>45</v>
      </c>
      <c r="O10" s="28" t="s">
        <v>46</v>
      </c>
    </row>
    <row r="11" spans="1:15" ht="21" customHeight="1">
      <c r="A11" s="2">
        <v>3</v>
      </c>
      <c r="B11" s="2">
        <v>33</v>
      </c>
      <c r="C11" s="30">
        <f>IF(D11="","",SUBTOTAL(3,$D$9:D11))</f>
        <v>3</v>
      </c>
      <c r="D11" s="38" t="str">
        <f t="shared" si="0"/>
        <v xml:space="preserve">احمد مبروك رشدي قرنى </v>
      </c>
      <c r="E11" s="40">
        <f t="shared" si="1"/>
        <v>31211242403079</v>
      </c>
      <c r="F11" s="27" t="str">
        <f t="shared" si="2"/>
        <v>ذكر</v>
      </c>
      <c r="G11" s="30">
        <f t="shared" ref="G11:G38" si="6">IF(H11="","",G10+1)</f>
        <v>33</v>
      </c>
      <c r="H11" s="38" t="str">
        <f t="shared" si="3"/>
        <v>جومانة اسحق مكرم حسب الله</v>
      </c>
      <c r="I11" s="40">
        <f t="shared" si="4"/>
        <v>31303022402987</v>
      </c>
      <c r="J11" s="27" t="str">
        <f t="shared" si="5"/>
        <v>انثى</v>
      </c>
      <c r="L11" s="4" t="s">
        <v>12</v>
      </c>
      <c r="N11" s="29">
        <f>COUNTIF(F9:F38,"ذكر")</f>
        <v>23</v>
      </c>
      <c r="O11" s="29">
        <f>COUNTIF(F9:F38,"انثى")</f>
        <v>7</v>
      </c>
    </row>
    <row r="12" spans="1:15" ht="21" customHeight="1">
      <c r="A12" s="2">
        <v>4</v>
      </c>
      <c r="B12" s="2">
        <v>34</v>
      </c>
      <c r="C12" s="30">
        <f>IF(D12="","",SUBTOTAL(3,$D$9:D12))</f>
        <v>4</v>
      </c>
      <c r="D12" s="38" t="str">
        <f t="shared" si="0"/>
        <v>ادم احمد عماد احمد</v>
      </c>
      <c r="E12" s="40">
        <f t="shared" si="1"/>
        <v>31308200104059</v>
      </c>
      <c r="F12" s="27" t="str">
        <f t="shared" si="2"/>
        <v>ذكر</v>
      </c>
      <c r="G12" s="30">
        <f t="shared" si="6"/>
        <v>34</v>
      </c>
      <c r="H12" s="38" t="str">
        <f t="shared" si="3"/>
        <v>جومانة جريس فايز زكى</v>
      </c>
      <c r="I12" s="40">
        <f t="shared" si="4"/>
        <v>31302091401287</v>
      </c>
      <c r="J12" s="27" t="str">
        <f t="shared" si="5"/>
        <v>انثى</v>
      </c>
      <c r="L12" s="4" t="s">
        <v>28</v>
      </c>
      <c r="N12" s="29">
        <f>COUNTIF(J6:J38,"ذكر")</f>
        <v>0</v>
      </c>
      <c r="O12" s="29">
        <f>COUNTIF(J9:J38,"انثى")</f>
        <v>17</v>
      </c>
    </row>
    <row r="13" spans="1:15" ht="21" customHeight="1">
      <c r="A13" s="2">
        <v>5</v>
      </c>
      <c r="B13" s="2">
        <v>35</v>
      </c>
      <c r="C13" s="30">
        <f>IF(D13="","",SUBTOTAL(3,$D$9:D13))</f>
        <v>5</v>
      </c>
      <c r="D13" s="38" t="str">
        <f t="shared" si="0"/>
        <v>ادم رضا الشحات زكى</v>
      </c>
      <c r="E13" s="40">
        <f t="shared" si="1"/>
        <v>31308141500794</v>
      </c>
      <c r="F13" s="27" t="str">
        <f t="shared" si="2"/>
        <v>ذكر</v>
      </c>
      <c r="G13" s="30">
        <f t="shared" si="6"/>
        <v>35</v>
      </c>
      <c r="H13" s="38" t="str">
        <f t="shared" si="3"/>
        <v>جومانة عصام حسن كريم</v>
      </c>
      <c r="I13" s="40">
        <f t="shared" si="4"/>
        <v>31305190105389</v>
      </c>
      <c r="J13" s="27" t="str">
        <f t="shared" si="5"/>
        <v>انثى</v>
      </c>
      <c r="L13" s="4" t="s">
        <v>29</v>
      </c>
      <c r="N13" s="28">
        <f>N11+N12</f>
        <v>23</v>
      </c>
      <c r="O13" s="28">
        <f>O11+O12</f>
        <v>24</v>
      </c>
    </row>
    <row r="14" spans="1:15" ht="21" customHeight="1">
      <c r="A14" s="2">
        <v>6</v>
      </c>
      <c r="B14" s="2">
        <v>36</v>
      </c>
      <c r="C14" s="30">
        <f>IF(D14="","",SUBTOTAL(3,$D$9:D14))</f>
        <v>6</v>
      </c>
      <c r="D14" s="38" t="str">
        <f t="shared" si="0"/>
        <v>ادم محمود ابراهيم عبدالله</v>
      </c>
      <c r="E14" s="40">
        <f t="shared" si="1"/>
        <v>31306180101179</v>
      </c>
      <c r="F14" s="27" t="str">
        <f t="shared" si="2"/>
        <v>ذكر</v>
      </c>
      <c r="G14" s="30">
        <f t="shared" si="6"/>
        <v>36</v>
      </c>
      <c r="H14" s="38" t="str">
        <f t="shared" si="3"/>
        <v>جومانة ميلاد سمير غالى</v>
      </c>
      <c r="I14" s="40">
        <f t="shared" si="4"/>
        <v>31307092400561</v>
      </c>
      <c r="J14" s="27" t="str">
        <f t="shared" si="5"/>
        <v>انثى</v>
      </c>
      <c r="L14" s="4" t="s">
        <v>30</v>
      </c>
      <c r="N14" t="s">
        <v>47</v>
      </c>
      <c r="O14">
        <f>N13+O13</f>
        <v>47</v>
      </c>
    </row>
    <row r="15" spans="1:15" ht="21" customHeight="1">
      <c r="A15" s="2">
        <v>7</v>
      </c>
      <c r="B15" s="2">
        <v>37</v>
      </c>
      <c r="C15" s="30">
        <f>IF(D15="","",SUBTOTAL(3,$D$9:D15))</f>
        <v>7</v>
      </c>
      <c r="D15" s="38" t="str">
        <f t="shared" si="0"/>
        <v>ادهم شكرى محمد متولى</v>
      </c>
      <c r="E15" s="40">
        <f t="shared" si="1"/>
        <v>31209280108736</v>
      </c>
      <c r="F15" s="27" t="str">
        <f t="shared" si="2"/>
        <v>ذكر</v>
      </c>
      <c r="G15" s="30">
        <f t="shared" si="6"/>
        <v>37</v>
      </c>
      <c r="H15" s="38" t="str">
        <f t="shared" si="3"/>
        <v>جونير مارى شوقى فهمى بخيت</v>
      </c>
      <c r="I15" s="40">
        <f t="shared" si="4"/>
        <v>31210242400464</v>
      </c>
      <c r="J15" s="27" t="str">
        <f t="shared" si="5"/>
        <v>انثى</v>
      </c>
      <c r="L15" s="5" t="s">
        <v>31</v>
      </c>
    </row>
    <row r="16" spans="1:15" ht="21" customHeight="1">
      <c r="A16" s="2">
        <v>8</v>
      </c>
      <c r="B16" s="2">
        <v>38</v>
      </c>
      <c r="C16" s="30">
        <f>IF(D16="","",SUBTOTAL(3,$D$9:D16))</f>
        <v>8</v>
      </c>
      <c r="D16" s="38" t="str">
        <f t="shared" si="0"/>
        <v xml:space="preserve">اسامه خالد عبد المنصف مصطفى </v>
      </c>
      <c r="E16" s="40">
        <f t="shared" si="1"/>
        <v>31303231401998</v>
      </c>
      <c r="F16" s="27" t="str">
        <f t="shared" si="2"/>
        <v>ذكر</v>
      </c>
      <c r="G16" s="30">
        <f t="shared" si="6"/>
        <v>38</v>
      </c>
      <c r="H16" s="38" t="str">
        <f t="shared" si="3"/>
        <v>جونير مينا كميل امين</v>
      </c>
      <c r="I16" s="40">
        <f t="shared" si="4"/>
        <v>31309110104706</v>
      </c>
      <c r="J16" s="27" t="str">
        <f t="shared" si="5"/>
        <v>انثى</v>
      </c>
      <c r="L16" s="4" t="s">
        <v>32</v>
      </c>
    </row>
    <row r="17" spans="1:12" ht="21" customHeight="1">
      <c r="A17" s="2">
        <v>9</v>
      </c>
      <c r="B17" s="2">
        <v>39</v>
      </c>
      <c r="C17" s="30">
        <f>IF(D17="","",SUBTOTAL(3,$D$9:D17))</f>
        <v>9</v>
      </c>
      <c r="D17" s="38" t="str">
        <f t="shared" si="0"/>
        <v>استيفن عيسى وهيب حبيب</v>
      </c>
      <c r="E17" s="40">
        <f t="shared" si="1"/>
        <v>31302042403657</v>
      </c>
      <c r="F17" s="27" t="str">
        <f t="shared" si="2"/>
        <v>ذكر</v>
      </c>
      <c r="G17" s="30">
        <f t="shared" si="6"/>
        <v>39</v>
      </c>
      <c r="H17" s="38" t="str">
        <f t="shared" si="3"/>
        <v>حبيبه عبد النبى محمد على سويلم</v>
      </c>
      <c r="I17" s="40">
        <f t="shared" si="4"/>
        <v>31303200105681</v>
      </c>
      <c r="J17" s="27" t="str">
        <f t="shared" si="5"/>
        <v>انثى</v>
      </c>
    </row>
    <row r="18" spans="1:12" ht="21" customHeight="1">
      <c r="A18" s="2">
        <v>10</v>
      </c>
      <c r="B18" s="2">
        <v>40</v>
      </c>
      <c r="C18" s="30">
        <f>IF(D18="","",SUBTOTAL(3,$D$9:D18))</f>
        <v>10</v>
      </c>
      <c r="D18" s="38" t="str">
        <f t="shared" si="0"/>
        <v>امير رزق الله اسحق رزق الله</v>
      </c>
      <c r="E18" s="40">
        <f t="shared" si="1"/>
        <v>31301270105937</v>
      </c>
      <c r="F18" s="27" t="str">
        <f t="shared" si="2"/>
        <v>ذكر</v>
      </c>
      <c r="G18" s="30">
        <f t="shared" si="6"/>
        <v>40</v>
      </c>
      <c r="H18" s="38" t="str">
        <f t="shared" si="3"/>
        <v>دميانة عماد مجدي صبحي</v>
      </c>
      <c r="I18" s="40">
        <f t="shared" si="4"/>
        <v>31305210104147</v>
      </c>
      <c r="J18" s="27" t="str">
        <f t="shared" si="5"/>
        <v>انثى</v>
      </c>
      <c r="L18" s="4" t="s">
        <v>6</v>
      </c>
    </row>
    <row r="19" spans="1:12" ht="21" customHeight="1">
      <c r="A19" s="2">
        <v>11</v>
      </c>
      <c r="B19" s="2">
        <v>41</v>
      </c>
      <c r="C19" s="30">
        <f>IF(D19="","",SUBTOTAL(3,$D$9:D19))</f>
        <v>11</v>
      </c>
      <c r="D19" s="38" t="str">
        <f t="shared" si="0"/>
        <v xml:space="preserve">ايمن السيد عبد الوهاب جاب الله </v>
      </c>
      <c r="E19" s="40">
        <f t="shared" si="1"/>
        <v>31210160106274</v>
      </c>
      <c r="F19" s="27" t="str">
        <f t="shared" si="2"/>
        <v>ذكر</v>
      </c>
      <c r="G19" s="30">
        <f t="shared" si="6"/>
        <v>41</v>
      </c>
      <c r="H19" s="38" t="str">
        <f t="shared" si="3"/>
        <v xml:space="preserve">ساندي سامي سمهان زكي </v>
      </c>
      <c r="I19" s="40">
        <f t="shared" si="4"/>
        <v>31306182403768</v>
      </c>
      <c r="J19" s="27" t="str">
        <f t="shared" si="5"/>
        <v>انثى</v>
      </c>
      <c r="L19" s="4" t="s">
        <v>13</v>
      </c>
    </row>
    <row r="20" spans="1:12" ht="21" customHeight="1">
      <c r="A20" s="2">
        <v>12</v>
      </c>
      <c r="B20" s="2">
        <v>42</v>
      </c>
      <c r="C20" s="30">
        <f>IF(D20="","",SUBTOTAL(3,$D$9:D20))</f>
        <v>12</v>
      </c>
      <c r="D20" s="38" t="str">
        <f t="shared" si="0"/>
        <v>ايهاب ماجد اسحاق سعيد</v>
      </c>
      <c r="E20" s="40">
        <f t="shared" si="1"/>
        <v>31112150103879</v>
      </c>
      <c r="F20" s="27" t="str">
        <f t="shared" si="2"/>
        <v>ذكر</v>
      </c>
      <c r="G20" s="30">
        <f t="shared" si="6"/>
        <v>42</v>
      </c>
      <c r="H20" s="38" t="str">
        <f t="shared" si="3"/>
        <v xml:space="preserve">كالورينا دياب قاعود عباس </v>
      </c>
      <c r="I20" s="40">
        <f t="shared" si="4"/>
        <v>31304212502542</v>
      </c>
      <c r="J20" s="27" t="str">
        <f t="shared" si="5"/>
        <v>انثى</v>
      </c>
      <c r="L20" s="4" t="s">
        <v>14</v>
      </c>
    </row>
    <row r="21" spans="1:12" ht="21" customHeight="1">
      <c r="A21" s="2">
        <v>13</v>
      </c>
      <c r="B21" s="2">
        <v>43</v>
      </c>
      <c r="C21" s="30">
        <f>IF(D21="","",SUBTOTAL(3,$D$9:D21))</f>
        <v>13</v>
      </c>
      <c r="D21" s="38" t="str">
        <f t="shared" si="0"/>
        <v>بولا نادي منصور صادق بسخرون</v>
      </c>
      <c r="E21" s="40">
        <f t="shared" si="1"/>
        <v>31212122411392</v>
      </c>
      <c r="F21" s="27" t="str">
        <f t="shared" si="2"/>
        <v>ذكر</v>
      </c>
      <c r="G21" s="30">
        <f t="shared" si="6"/>
        <v>43</v>
      </c>
      <c r="H21" s="38" t="str">
        <f t="shared" si="3"/>
        <v>كيريا وديع ابراهيم جرجس</v>
      </c>
      <c r="I21" s="40">
        <f t="shared" si="4"/>
        <v>31212280102003</v>
      </c>
      <c r="J21" s="27" t="str">
        <f t="shared" si="5"/>
        <v>انثى</v>
      </c>
      <c r="L21" s="4" t="s">
        <v>15</v>
      </c>
    </row>
    <row r="22" spans="1:12" ht="21" customHeight="1">
      <c r="A22" s="2">
        <v>14</v>
      </c>
      <c r="B22" s="2">
        <v>44</v>
      </c>
      <c r="C22" s="30">
        <f>IF(D22="","",SUBTOTAL(3,$D$9:D22))</f>
        <v>14</v>
      </c>
      <c r="D22" s="38" t="str">
        <f t="shared" si="0"/>
        <v>بولا نشات جمال غيطي</v>
      </c>
      <c r="E22" s="40">
        <f t="shared" si="1"/>
        <v>31211040107656</v>
      </c>
      <c r="F22" s="27" t="str">
        <f t="shared" si="2"/>
        <v>ذكر</v>
      </c>
      <c r="G22" s="30">
        <f t="shared" si="6"/>
        <v>44</v>
      </c>
      <c r="H22" s="38" t="str">
        <f t="shared" si="3"/>
        <v>مريم رزق عطيه عبده</v>
      </c>
      <c r="I22" s="40">
        <f t="shared" si="4"/>
        <v>31301102403906</v>
      </c>
      <c r="J22" s="27" t="str">
        <f t="shared" si="5"/>
        <v>انثى</v>
      </c>
      <c r="L22" s="5" t="s">
        <v>16</v>
      </c>
    </row>
    <row r="23" spans="1:12" ht="21" customHeight="1">
      <c r="A23" s="2">
        <v>15</v>
      </c>
      <c r="B23" s="2">
        <v>45</v>
      </c>
      <c r="C23" s="30">
        <f>IF(D23="","",SUBTOTAL(3,$D$9:D23))</f>
        <v>15</v>
      </c>
      <c r="D23" s="38" t="str">
        <f t="shared" si="0"/>
        <v>بيشوى بدر كمال عزيز</v>
      </c>
      <c r="E23" s="40">
        <f t="shared" si="1"/>
        <v>31310102408214</v>
      </c>
      <c r="F23" s="27" t="str">
        <f t="shared" si="2"/>
        <v>ذكر</v>
      </c>
      <c r="G23" s="30">
        <f t="shared" si="6"/>
        <v>45</v>
      </c>
      <c r="H23" s="38" t="str">
        <f t="shared" si="3"/>
        <v>ملك نوناي فاروق نوناي</v>
      </c>
      <c r="I23" s="40">
        <f t="shared" si="4"/>
        <v>31211242405667</v>
      </c>
      <c r="J23" s="27" t="str">
        <f t="shared" si="5"/>
        <v>انثى</v>
      </c>
      <c r="L23" s="4" t="s">
        <v>17</v>
      </c>
    </row>
    <row r="24" spans="1:12" ht="21" customHeight="1">
      <c r="A24" s="2">
        <v>16</v>
      </c>
      <c r="B24" s="2">
        <v>46</v>
      </c>
      <c r="C24" s="30">
        <f>IF(D24="","",SUBTOTAL(3,$D$9:D24))</f>
        <v>16</v>
      </c>
      <c r="D24" s="38" t="str">
        <f t="shared" si="0"/>
        <v>حمزة احمد حمدي محمد محمد</v>
      </c>
      <c r="E24" s="40">
        <f t="shared" si="1"/>
        <v>31307162103799</v>
      </c>
      <c r="F24" s="27" t="str">
        <f t="shared" si="2"/>
        <v>ذكر</v>
      </c>
      <c r="G24" s="30">
        <f t="shared" si="6"/>
        <v>46</v>
      </c>
      <c r="H24" s="38" t="str">
        <f t="shared" si="3"/>
        <v>مورين بيشوى فايز فهمى</v>
      </c>
      <c r="I24" s="40">
        <f t="shared" si="4"/>
        <v>31303070103347</v>
      </c>
      <c r="J24" s="27" t="str">
        <f t="shared" si="5"/>
        <v>انثى</v>
      </c>
      <c r="L24" s="4" t="s">
        <v>7</v>
      </c>
    </row>
    <row r="25" spans="1:12" ht="21" customHeight="1">
      <c r="A25" s="2">
        <v>17</v>
      </c>
      <c r="B25" s="2">
        <v>47</v>
      </c>
      <c r="C25" s="30">
        <f>IF(D25="","",SUBTOTAL(3,$D$9:D25))</f>
        <v>17</v>
      </c>
      <c r="D25" s="38" t="str">
        <f t="shared" si="0"/>
        <v>ديفيد رزق فايز حنا</v>
      </c>
      <c r="E25" s="40">
        <f t="shared" si="1"/>
        <v>31212140101031</v>
      </c>
      <c r="F25" s="27" t="str">
        <f t="shared" si="2"/>
        <v>ذكر</v>
      </c>
      <c r="G25" s="30">
        <f t="shared" si="6"/>
        <v>47</v>
      </c>
      <c r="H25" s="38" t="str">
        <f t="shared" si="3"/>
        <v>يوستينا اسعد مكرم اسعد</v>
      </c>
      <c r="I25" s="40">
        <f t="shared" si="4"/>
        <v>31309280104824</v>
      </c>
      <c r="J25" s="27" t="str">
        <f t="shared" si="5"/>
        <v>انثى</v>
      </c>
      <c r="L25" s="4" t="s">
        <v>8</v>
      </c>
    </row>
    <row r="26" spans="1:12" ht="21" customHeight="1">
      <c r="A26" s="2">
        <v>18</v>
      </c>
      <c r="B26" s="2">
        <v>48</v>
      </c>
      <c r="C26" s="30">
        <f>IF(D26="","",SUBTOTAL(3,$D$9:D26))</f>
        <v>18</v>
      </c>
      <c r="D26" s="38" t="str">
        <f t="shared" si="0"/>
        <v>ريمون فضل لوندى فرج</v>
      </c>
      <c r="E26" s="40">
        <f t="shared" si="1"/>
        <v>31305100102491</v>
      </c>
      <c r="F26" s="27" t="str">
        <f t="shared" si="2"/>
        <v>ذكر</v>
      </c>
      <c r="G26" s="30" t="str">
        <f t="shared" si="6"/>
        <v/>
      </c>
      <c r="H26" s="38" t="str">
        <f t="shared" si="3"/>
        <v/>
      </c>
      <c r="I26" s="40" t="str">
        <f t="shared" si="4"/>
        <v/>
      </c>
      <c r="J26" s="27" t="str">
        <f t="shared" si="5"/>
        <v/>
      </c>
      <c r="L26" s="4" t="s">
        <v>18</v>
      </c>
    </row>
    <row r="27" spans="1:12" ht="21" customHeight="1">
      <c r="A27" s="2">
        <v>19</v>
      </c>
      <c r="B27" s="2">
        <v>49</v>
      </c>
      <c r="C27" s="30">
        <f>IF(D27="","",SUBTOTAL(3,$D$9:D27))</f>
        <v>19</v>
      </c>
      <c r="D27" s="38" t="str">
        <f t="shared" si="0"/>
        <v>زياد عبد الحق علاء عبد الحق</v>
      </c>
      <c r="E27" s="40">
        <f t="shared" si="1"/>
        <v>31309020104758</v>
      </c>
      <c r="F27" s="27" t="str">
        <f t="shared" si="2"/>
        <v>ذكر</v>
      </c>
      <c r="G27" s="30" t="str">
        <f t="shared" si="6"/>
        <v/>
      </c>
      <c r="H27" s="38" t="str">
        <f t="shared" si="3"/>
        <v/>
      </c>
      <c r="I27" s="40" t="str">
        <f t="shared" si="4"/>
        <v/>
      </c>
      <c r="J27" s="27" t="str">
        <f t="shared" si="5"/>
        <v/>
      </c>
      <c r="L27" s="4" t="s">
        <v>19</v>
      </c>
    </row>
    <row r="28" spans="1:12" ht="21" customHeight="1">
      <c r="A28" s="2">
        <v>20</v>
      </c>
      <c r="B28" s="2">
        <v>50</v>
      </c>
      <c r="C28" s="30">
        <f>IF(D28="","",SUBTOTAL(3,$D$9:D28))</f>
        <v>20</v>
      </c>
      <c r="D28" s="38" t="str">
        <f t="shared" si="0"/>
        <v>شنوده ميلاد عزمي رفله</v>
      </c>
      <c r="E28" s="40">
        <f t="shared" si="1"/>
        <v>31212122408499</v>
      </c>
      <c r="F28" s="27" t="str">
        <f t="shared" si="2"/>
        <v>ذكر</v>
      </c>
      <c r="G28" s="30" t="str">
        <f t="shared" si="6"/>
        <v/>
      </c>
      <c r="H28" s="38" t="str">
        <f t="shared" si="3"/>
        <v/>
      </c>
      <c r="I28" s="40" t="str">
        <f t="shared" si="4"/>
        <v/>
      </c>
      <c r="J28" s="27" t="str">
        <f t="shared" si="5"/>
        <v/>
      </c>
      <c r="L28" s="4" t="s">
        <v>20</v>
      </c>
    </row>
    <row r="29" spans="1:12" ht="21" customHeight="1">
      <c r="A29" s="2">
        <v>21</v>
      </c>
      <c r="B29" s="2">
        <v>51</v>
      </c>
      <c r="C29" s="30">
        <f>IF(D29="","",SUBTOTAL(3,$D$9:D29))</f>
        <v>21</v>
      </c>
      <c r="D29" s="38" t="str">
        <f t="shared" si="0"/>
        <v>عبدالرحمن محمد حسين محمد</v>
      </c>
      <c r="E29" s="40">
        <f t="shared" si="1"/>
        <v>31308290100472</v>
      </c>
      <c r="F29" s="27" t="str">
        <f t="shared" si="2"/>
        <v>ذكر</v>
      </c>
      <c r="G29" s="30" t="str">
        <f t="shared" si="6"/>
        <v/>
      </c>
      <c r="H29" s="38" t="str">
        <f t="shared" si="3"/>
        <v/>
      </c>
      <c r="I29" s="40" t="str">
        <f t="shared" si="4"/>
        <v/>
      </c>
      <c r="J29" s="27" t="str">
        <f t="shared" si="5"/>
        <v/>
      </c>
      <c r="L29" s="5" t="s">
        <v>21</v>
      </c>
    </row>
    <row r="30" spans="1:12" ht="21" customHeight="1">
      <c r="A30" s="2">
        <v>22</v>
      </c>
      <c r="B30" s="2">
        <v>52</v>
      </c>
      <c r="C30" s="30">
        <f>IF(D30="","",SUBTOTAL(3,$D$9:D30))</f>
        <v>22</v>
      </c>
      <c r="D30" s="38" t="str">
        <f t="shared" si="0"/>
        <v>مارك نادى رشدى مسعد</v>
      </c>
      <c r="E30" s="40">
        <f t="shared" si="1"/>
        <v>31308140101411</v>
      </c>
      <c r="F30" s="27" t="str">
        <f t="shared" si="2"/>
        <v>ذكر</v>
      </c>
      <c r="G30" s="30" t="str">
        <f t="shared" si="6"/>
        <v/>
      </c>
      <c r="H30" s="38" t="str">
        <f t="shared" si="3"/>
        <v/>
      </c>
      <c r="I30" s="40" t="str">
        <f t="shared" si="4"/>
        <v/>
      </c>
      <c r="J30" s="27" t="str">
        <f t="shared" si="5"/>
        <v/>
      </c>
      <c r="L30" s="4" t="s">
        <v>22</v>
      </c>
    </row>
    <row r="31" spans="1:12" ht="21" customHeight="1">
      <c r="A31" s="2">
        <v>23</v>
      </c>
      <c r="B31" s="2">
        <v>53</v>
      </c>
      <c r="C31" s="30">
        <f>IF(D31="","",SUBTOTAL(3,$D$9:D31))</f>
        <v>23</v>
      </c>
      <c r="D31" s="38" t="str">
        <f t="shared" si="0"/>
        <v xml:space="preserve">يسطس شنودة صموئيل عزيز </v>
      </c>
      <c r="E31" s="40">
        <f t="shared" si="1"/>
        <v>31302162401739</v>
      </c>
      <c r="F31" s="27" t="str">
        <f t="shared" si="2"/>
        <v>ذكر</v>
      </c>
      <c r="G31" s="30" t="str">
        <f t="shared" si="6"/>
        <v/>
      </c>
      <c r="H31" s="38" t="str">
        <f t="shared" si="3"/>
        <v/>
      </c>
      <c r="I31" s="40" t="str">
        <f t="shared" si="4"/>
        <v/>
      </c>
      <c r="J31" s="27" t="str">
        <f t="shared" si="5"/>
        <v/>
      </c>
      <c r="L31" s="4" t="s">
        <v>9</v>
      </c>
    </row>
    <row r="32" spans="1:12" ht="21" customHeight="1">
      <c r="A32" s="2">
        <v>24</v>
      </c>
      <c r="B32" s="2">
        <v>54</v>
      </c>
      <c r="C32" s="30">
        <f>IF(D32="","",SUBTOTAL(3,$D$9:D32))</f>
        <v>24</v>
      </c>
      <c r="D32" s="38" t="str">
        <f t="shared" si="0"/>
        <v>اريسته جرجس منير اساف</v>
      </c>
      <c r="E32" s="40">
        <f t="shared" si="1"/>
        <v>31305241400968</v>
      </c>
      <c r="F32" s="27" t="str">
        <f t="shared" si="2"/>
        <v>انثى</v>
      </c>
      <c r="G32" s="30" t="str">
        <f t="shared" si="6"/>
        <v/>
      </c>
      <c r="H32" s="38" t="str">
        <f t="shared" si="3"/>
        <v/>
      </c>
      <c r="I32" s="40" t="str">
        <f t="shared" si="4"/>
        <v/>
      </c>
      <c r="J32" s="27" t="str">
        <f t="shared" si="5"/>
        <v/>
      </c>
      <c r="L32" s="4" t="s">
        <v>10</v>
      </c>
    </row>
    <row r="33" spans="1:12" ht="21" customHeight="1">
      <c r="A33" s="2">
        <v>25</v>
      </c>
      <c r="B33" s="2">
        <v>55</v>
      </c>
      <c r="C33" s="30">
        <f>IF(D33="","",SUBTOTAL(3,$D$9:D33))</f>
        <v>25</v>
      </c>
      <c r="D33" s="38" t="str">
        <f t="shared" si="0"/>
        <v>امينة طه سالم عبد الحميد نوح</v>
      </c>
      <c r="E33" s="40">
        <f t="shared" si="1"/>
        <v>31309292303202</v>
      </c>
      <c r="F33" s="27" t="str">
        <f t="shared" si="2"/>
        <v>انثى</v>
      </c>
      <c r="G33" s="30" t="str">
        <f t="shared" si="6"/>
        <v/>
      </c>
      <c r="H33" s="38" t="str">
        <f t="shared" si="3"/>
        <v/>
      </c>
      <c r="I33" s="40" t="str">
        <f t="shared" si="4"/>
        <v/>
      </c>
      <c r="J33" s="27" t="str">
        <f t="shared" si="5"/>
        <v/>
      </c>
      <c r="L33" s="4" t="s">
        <v>23</v>
      </c>
    </row>
    <row r="34" spans="1:12" ht="21" customHeight="1">
      <c r="A34" s="2">
        <v>26</v>
      </c>
      <c r="B34" s="2">
        <v>56</v>
      </c>
      <c r="C34" s="30">
        <f>IF(D34="","",SUBTOTAL(3,$D$9:D34))</f>
        <v>26</v>
      </c>
      <c r="D34" s="38" t="str">
        <f t="shared" si="0"/>
        <v>ايرينى رومانى فايز بشرى</v>
      </c>
      <c r="E34" s="40">
        <f t="shared" si="1"/>
        <v>31306122203042</v>
      </c>
      <c r="F34" s="27" t="str">
        <f t="shared" si="2"/>
        <v>انثى</v>
      </c>
      <c r="G34" s="30" t="str">
        <f t="shared" si="6"/>
        <v/>
      </c>
      <c r="H34" s="38" t="str">
        <f t="shared" si="3"/>
        <v/>
      </c>
      <c r="I34" s="40" t="str">
        <f t="shared" si="4"/>
        <v/>
      </c>
      <c r="J34" s="27" t="str">
        <f t="shared" si="5"/>
        <v/>
      </c>
      <c r="L34" s="4" t="s">
        <v>24</v>
      </c>
    </row>
    <row r="35" spans="1:12" ht="21" customHeight="1">
      <c r="A35" s="2">
        <v>27</v>
      </c>
      <c r="B35" s="2">
        <v>57</v>
      </c>
      <c r="C35" s="30">
        <f>IF(D35="","",SUBTOTAL(3,$D$9:D35))</f>
        <v>27</v>
      </c>
      <c r="D35" s="38" t="str">
        <f t="shared" si="0"/>
        <v>تقى عليوه عبدالمنعم على عبداللطيف</v>
      </c>
      <c r="E35" s="40">
        <f t="shared" si="1"/>
        <v>31310010121709</v>
      </c>
      <c r="F35" s="27" t="str">
        <f t="shared" si="2"/>
        <v>انثى</v>
      </c>
      <c r="G35" s="30" t="str">
        <f t="shared" si="6"/>
        <v/>
      </c>
      <c r="H35" s="38" t="str">
        <f t="shared" si="3"/>
        <v/>
      </c>
      <c r="I35" s="40" t="str">
        <f t="shared" si="4"/>
        <v/>
      </c>
      <c r="J35" s="27" t="str">
        <f t="shared" si="5"/>
        <v/>
      </c>
      <c r="L35" s="4" t="s">
        <v>25</v>
      </c>
    </row>
    <row r="36" spans="1:12" ht="21" customHeight="1">
      <c r="A36" s="2">
        <v>28</v>
      </c>
      <c r="B36" s="2">
        <v>58</v>
      </c>
      <c r="C36" s="30">
        <f>IF(D36="","",SUBTOTAL(3,$D$9:D36))</f>
        <v>28</v>
      </c>
      <c r="D36" s="38" t="str">
        <f t="shared" si="0"/>
        <v>جني محمد مراد منصور</v>
      </c>
      <c r="E36" s="40">
        <f t="shared" si="1"/>
        <v>31308180105207</v>
      </c>
      <c r="F36" s="27" t="str">
        <f t="shared" si="2"/>
        <v>انثى</v>
      </c>
      <c r="G36" s="30" t="str">
        <f t="shared" si="6"/>
        <v/>
      </c>
      <c r="H36" s="38" t="str">
        <f t="shared" si="3"/>
        <v/>
      </c>
      <c r="I36" s="40" t="str">
        <f t="shared" si="4"/>
        <v/>
      </c>
      <c r="J36" s="27" t="str">
        <f t="shared" si="5"/>
        <v/>
      </c>
      <c r="L36" s="5" t="s">
        <v>26</v>
      </c>
    </row>
    <row r="37" spans="1:12" ht="21" customHeight="1">
      <c r="A37" s="2">
        <v>29</v>
      </c>
      <c r="B37" s="2">
        <v>59</v>
      </c>
      <c r="C37" s="30">
        <f>IF(D37="","",SUBTOTAL(3,$D$9:D37))</f>
        <v>29</v>
      </c>
      <c r="D37" s="38" t="str">
        <f t="shared" si="0"/>
        <v>جوستينا اسحق نبيل شلبي</v>
      </c>
      <c r="E37" s="40">
        <f t="shared" si="1"/>
        <v>31309140102201</v>
      </c>
      <c r="F37" s="27" t="str">
        <f t="shared" si="2"/>
        <v>انثى</v>
      </c>
      <c r="G37" s="30" t="str">
        <f t="shared" si="6"/>
        <v/>
      </c>
      <c r="H37" s="38" t="str">
        <f t="shared" si="3"/>
        <v/>
      </c>
      <c r="I37" s="40" t="str">
        <f t="shared" si="4"/>
        <v/>
      </c>
      <c r="J37" s="27" t="str">
        <f t="shared" si="5"/>
        <v/>
      </c>
      <c r="L37" s="4" t="s">
        <v>27</v>
      </c>
    </row>
    <row r="38" spans="1:12" ht="21" customHeight="1" thickBot="1">
      <c r="A38" s="2">
        <v>30</v>
      </c>
      <c r="B38" s="2">
        <v>60</v>
      </c>
      <c r="C38" s="31">
        <f>IF(D38="","",SUBTOTAL(3,$D$9:D38))</f>
        <v>30</v>
      </c>
      <c r="D38" s="39" t="str">
        <f t="shared" si="0"/>
        <v>جوليا مجدي شنوده بقطر</v>
      </c>
      <c r="E38" s="41">
        <f t="shared" si="1"/>
        <v>31312160104589</v>
      </c>
      <c r="F38" s="27" t="str">
        <f t="shared" si="2"/>
        <v>انثى</v>
      </c>
      <c r="G38" s="31" t="str">
        <f t="shared" si="6"/>
        <v/>
      </c>
      <c r="H38" s="39" t="str">
        <f t="shared" si="3"/>
        <v/>
      </c>
      <c r="I38" s="41" t="str">
        <f t="shared" si="4"/>
        <v/>
      </c>
      <c r="J38" s="27" t="str">
        <f t="shared" si="5"/>
        <v/>
      </c>
    </row>
    <row r="39" spans="1:12" ht="5.0999999999999996" customHeight="1" thickBot="1"/>
    <row r="40" spans="1:12" ht="24" customHeight="1">
      <c r="D40" s="42">
        <f>N13</f>
        <v>23</v>
      </c>
      <c r="E40" s="162">
        <f>O14</f>
        <v>47</v>
      </c>
      <c r="F40" s="162"/>
      <c r="G40" s="162"/>
      <c r="H40" s="43">
        <f>O13</f>
        <v>24</v>
      </c>
    </row>
    <row r="41" spans="1:12" ht="5.0999999999999996" customHeight="1" thickBot="1"/>
    <row r="42" spans="1:12" ht="21.95" customHeight="1">
      <c r="D42" s="21" t="s">
        <v>34</v>
      </c>
      <c r="E42" s="160" t="s">
        <v>36</v>
      </c>
      <c r="F42" s="160"/>
      <c r="G42" s="160"/>
      <c r="H42" s="22" t="s">
        <v>35</v>
      </c>
    </row>
    <row r="43" spans="1:12" ht="21.95" customHeight="1" thickBot="1">
      <c r="D43" s="23" t="s">
        <v>39</v>
      </c>
      <c r="E43" s="161" t="s">
        <v>37</v>
      </c>
      <c r="F43" s="161"/>
      <c r="G43" s="161"/>
      <c r="H43" s="24" t="s">
        <v>38</v>
      </c>
    </row>
  </sheetData>
  <sheetProtection deleteColumns="0" deleteRows="0"/>
  <mergeCells count="7">
    <mergeCell ref="E42:G42"/>
    <mergeCell ref="E43:G43"/>
    <mergeCell ref="E40:G40"/>
    <mergeCell ref="C2:D2"/>
    <mergeCell ref="C3:D3"/>
    <mergeCell ref="E3:G3"/>
    <mergeCell ref="F2:H2"/>
  </mergeCells>
  <dataValidations count="1">
    <dataValidation type="list" allowBlank="1" showInputMessage="1" showErrorMessage="1" sqref="H3">
      <formula1>$L$10:$L$16</formula1>
    </dataValidation>
  </dataValidations>
  <printOptions horizontalCentered="1"/>
  <pageMargins left="0.11811023622047245" right="0.11811023622047245" top="0.19685039370078741" bottom="0.19685039370078741" header="0.19685039370078741" footer="0.19685039370078741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V79"/>
  <sheetViews>
    <sheetView rightToLeft="1" workbookViewId="0">
      <selection activeCell="U6" sqref="U6"/>
    </sheetView>
  </sheetViews>
  <sheetFormatPr defaultRowHeight="15"/>
  <cols>
    <col min="1" max="1" width="6.125" customWidth="1"/>
    <col min="2" max="2" width="3.625" customWidth="1"/>
    <col min="3" max="3" width="25.125" customWidth="1"/>
    <col min="4" max="4" width="0.375" customWidth="1"/>
    <col min="5" max="18" width="4.75" customWidth="1"/>
    <col min="19" max="19" width="5.625" customWidth="1"/>
    <col min="22" max="22" width="19.625" hidden="1" customWidth="1"/>
  </cols>
  <sheetData>
    <row r="1" spans="2:22" ht="15.75" thickBot="1">
      <c r="B1">
        <v>1</v>
      </c>
      <c r="C1">
        <v>2</v>
      </c>
      <c r="E1">
        <v>3</v>
      </c>
      <c r="F1">
        <v>4</v>
      </c>
      <c r="G1">
        <v>5</v>
      </c>
      <c r="H1">
        <v>6</v>
      </c>
      <c r="K1">
        <v>7</v>
      </c>
      <c r="L1">
        <v>8</v>
      </c>
      <c r="P1">
        <v>9</v>
      </c>
      <c r="R1">
        <v>10</v>
      </c>
      <c r="S1">
        <v>11</v>
      </c>
      <c r="T1">
        <v>12</v>
      </c>
      <c r="U1">
        <v>13</v>
      </c>
      <c r="V1">
        <v>14</v>
      </c>
    </row>
    <row r="2" spans="2:22" ht="24.95" customHeight="1">
      <c r="B2" s="199" t="s">
        <v>0</v>
      </c>
      <c r="C2" s="200"/>
      <c r="E2" s="203" t="s">
        <v>481</v>
      </c>
      <c r="F2" s="204"/>
      <c r="G2" s="204"/>
      <c r="H2" s="204"/>
      <c r="I2" s="204"/>
      <c r="J2" s="204"/>
      <c r="K2" s="204"/>
      <c r="L2" s="205"/>
      <c r="M2" s="209" t="s">
        <v>479</v>
      </c>
      <c r="N2" s="209"/>
      <c r="O2" s="206" t="s">
        <v>402</v>
      </c>
      <c r="P2" s="207"/>
      <c r="Q2" s="208"/>
      <c r="R2" s="172" t="s">
        <v>42</v>
      </c>
      <c r="S2" s="173"/>
    </row>
    <row r="3" spans="2:22" ht="24.95" customHeight="1" thickBot="1">
      <c r="B3" s="201" t="s">
        <v>396</v>
      </c>
      <c r="C3" s="202"/>
      <c r="E3" s="192" t="s">
        <v>482</v>
      </c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18"/>
      <c r="R3" s="174" t="str">
        <f>'قائمة 60 طالب'!H3</f>
        <v>7/6</v>
      </c>
      <c r="S3" s="210"/>
    </row>
    <row r="4" spans="2:22" ht="3" customHeight="1" thickBot="1"/>
    <row r="5" spans="2:22" ht="20.100000000000001" customHeight="1" thickBot="1">
      <c r="B5" s="187" t="s">
        <v>2</v>
      </c>
      <c r="C5" s="184" t="s">
        <v>40</v>
      </c>
      <c r="E5" s="180" t="s">
        <v>475</v>
      </c>
      <c r="F5" s="181"/>
      <c r="G5" s="181"/>
      <c r="H5" s="181"/>
      <c r="I5" s="181"/>
      <c r="J5" s="181"/>
      <c r="K5" s="182"/>
      <c r="L5" s="180" t="s">
        <v>476</v>
      </c>
      <c r="M5" s="181"/>
      <c r="N5" s="181"/>
      <c r="O5" s="181"/>
      <c r="P5" s="181"/>
      <c r="Q5" s="181"/>
      <c r="R5" s="181"/>
      <c r="S5" s="176" t="s">
        <v>477</v>
      </c>
    </row>
    <row r="6" spans="2:22" ht="69.95" customHeight="1" thickBot="1">
      <c r="B6" s="188"/>
      <c r="C6" s="185"/>
      <c r="E6" s="133" t="s">
        <v>399</v>
      </c>
      <c r="F6" s="122" t="s">
        <v>473</v>
      </c>
      <c r="G6" s="122" t="s">
        <v>474</v>
      </c>
      <c r="H6" s="122" t="s">
        <v>397</v>
      </c>
      <c r="I6" s="122" t="s">
        <v>398</v>
      </c>
      <c r="J6" s="122" t="s">
        <v>400</v>
      </c>
      <c r="K6" s="121" t="s">
        <v>401</v>
      </c>
      <c r="L6" s="133" t="s">
        <v>399</v>
      </c>
      <c r="M6" s="122" t="s">
        <v>473</v>
      </c>
      <c r="N6" s="122" t="s">
        <v>474</v>
      </c>
      <c r="O6" s="122" t="s">
        <v>397</v>
      </c>
      <c r="P6" s="122" t="s">
        <v>398</v>
      </c>
      <c r="Q6" s="122" t="s">
        <v>400</v>
      </c>
      <c r="R6" s="140" t="s">
        <v>401</v>
      </c>
      <c r="S6" s="177"/>
    </row>
    <row r="7" spans="2:22" ht="18" customHeight="1" thickTop="1" thickBot="1">
      <c r="B7" s="189"/>
      <c r="C7" s="186"/>
      <c r="E7" s="144">
        <v>10</v>
      </c>
      <c r="F7" s="145">
        <v>5</v>
      </c>
      <c r="G7" s="145">
        <v>5</v>
      </c>
      <c r="H7" s="145">
        <v>5</v>
      </c>
      <c r="I7" s="145">
        <v>10</v>
      </c>
      <c r="J7" s="145">
        <v>5</v>
      </c>
      <c r="K7" s="146">
        <v>40</v>
      </c>
      <c r="L7" s="144">
        <v>10</v>
      </c>
      <c r="M7" s="145">
        <v>5</v>
      </c>
      <c r="N7" s="145">
        <v>5</v>
      </c>
      <c r="O7" s="145">
        <v>5</v>
      </c>
      <c r="P7" s="145">
        <v>10</v>
      </c>
      <c r="Q7" s="145">
        <v>5</v>
      </c>
      <c r="R7" s="147">
        <v>40</v>
      </c>
      <c r="S7" s="148">
        <v>40</v>
      </c>
      <c r="V7" t="s">
        <v>402</v>
      </c>
    </row>
    <row r="8" spans="2:22" ht="21" customHeight="1">
      <c r="B8" s="123">
        <v>1</v>
      </c>
      <c r="C8" s="124" t="str">
        <f>'قائمة 60 طالب'!D9</f>
        <v>ابانوب نشات ابراهيم فارس ميخائيل</v>
      </c>
      <c r="E8" s="48"/>
      <c r="F8" s="49"/>
      <c r="G8" s="49"/>
      <c r="H8" s="49"/>
      <c r="I8" s="49"/>
      <c r="J8" s="49"/>
      <c r="K8" s="134"/>
      <c r="L8" s="49"/>
      <c r="M8" s="49"/>
      <c r="N8" s="49"/>
      <c r="O8" s="49"/>
      <c r="P8" s="49"/>
      <c r="Q8" s="49"/>
      <c r="R8" s="141"/>
      <c r="S8" s="137"/>
      <c r="V8" t="s">
        <v>403</v>
      </c>
    </row>
    <row r="9" spans="2:22" ht="21" customHeight="1">
      <c r="B9" s="53">
        <v>2</v>
      </c>
      <c r="C9" s="125" t="str">
        <f>'قائمة 60 طالب'!D10</f>
        <v>احمد رجب احمد عبدالمقصود</v>
      </c>
      <c r="E9" s="50"/>
      <c r="F9" s="44"/>
      <c r="G9" s="44"/>
      <c r="H9" s="44"/>
      <c r="I9" s="44"/>
      <c r="J9" s="44"/>
      <c r="K9" s="135"/>
      <c r="L9" s="44"/>
      <c r="M9" s="44"/>
      <c r="N9" s="44"/>
      <c r="O9" s="44"/>
      <c r="P9" s="44"/>
      <c r="Q9" s="44"/>
      <c r="R9" s="142"/>
      <c r="S9" s="138"/>
    </row>
    <row r="10" spans="2:22" ht="21" customHeight="1">
      <c r="B10" s="53">
        <v>3</v>
      </c>
      <c r="C10" s="125" t="str">
        <f>'قائمة 60 طالب'!D11</f>
        <v xml:space="preserve">احمد مبروك رشدي قرنى </v>
      </c>
      <c r="E10" s="50"/>
      <c r="F10" s="44"/>
      <c r="G10" s="44"/>
      <c r="H10" s="44"/>
      <c r="I10" s="44"/>
      <c r="J10" s="44"/>
      <c r="K10" s="135"/>
      <c r="L10" s="44"/>
      <c r="M10" s="44"/>
      <c r="N10" s="44"/>
      <c r="O10" s="44"/>
      <c r="P10" s="44"/>
      <c r="Q10" s="44"/>
      <c r="R10" s="142"/>
      <c r="S10" s="138"/>
    </row>
    <row r="11" spans="2:22" ht="21" customHeight="1">
      <c r="B11" s="53">
        <v>4</v>
      </c>
      <c r="C11" s="125" t="str">
        <f>'قائمة 60 طالب'!D12</f>
        <v>ادم احمد عماد احمد</v>
      </c>
      <c r="E11" s="50"/>
      <c r="F11" s="44"/>
      <c r="G11" s="44"/>
      <c r="H11" s="44"/>
      <c r="I11" s="44"/>
      <c r="J11" s="44"/>
      <c r="K11" s="135"/>
      <c r="L11" s="44"/>
      <c r="M11" s="44"/>
      <c r="N11" s="44"/>
      <c r="O11" s="44"/>
      <c r="P11" s="44"/>
      <c r="Q11" s="44"/>
      <c r="R11" s="142"/>
      <c r="S11" s="138"/>
    </row>
    <row r="12" spans="2:22" ht="21" customHeight="1">
      <c r="B12" s="53">
        <v>5</v>
      </c>
      <c r="C12" s="125" t="str">
        <f>'قائمة 60 طالب'!D13</f>
        <v>ادم رضا الشحات زكى</v>
      </c>
      <c r="E12" s="50"/>
      <c r="F12" s="44"/>
      <c r="G12" s="44"/>
      <c r="H12" s="44"/>
      <c r="I12" s="44"/>
      <c r="J12" s="44"/>
      <c r="K12" s="135"/>
      <c r="L12" s="44"/>
      <c r="M12" s="44"/>
      <c r="N12" s="44"/>
      <c r="O12" s="44"/>
      <c r="P12" s="44"/>
      <c r="Q12" s="44"/>
      <c r="R12" s="142"/>
      <c r="S12" s="138"/>
    </row>
    <row r="13" spans="2:22" ht="21" customHeight="1">
      <c r="B13" s="53">
        <v>6</v>
      </c>
      <c r="C13" s="125" t="str">
        <f>'قائمة 60 طالب'!D14</f>
        <v>ادم محمود ابراهيم عبدالله</v>
      </c>
      <c r="E13" s="50"/>
      <c r="F13" s="44"/>
      <c r="G13" s="44"/>
      <c r="H13" s="44"/>
      <c r="I13" s="44"/>
      <c r="J13" s="44"/>
      <c r="K13" s="135"/>
      <c r="L13" s="44"/>
      <c r="M13" s="44"/>
      <c r="N13" s="44"/>
      <c r="O13" s="44"/>
      <c r="P13" s="44"/>
      <c r="Q13" s="44"/>
      <c r="R13" s="142"/>
      <c r="S13" s="138"/>
    </row>
    <row r="14" spans="2:22" ht="21" customHeight="1">
      <c r="B14" s="53">
        <v>7</v>
      </c>
      <c r="C14" s="125" t="str">
        <f>'قائمة 60 طالب'!D15</f>
        <v>ادهم شكرى محمد متولى</v>
      </c>
      <c r="E14" s="50"/>
      <c r="F14" s="44"/>
      <c r="G14" s="44"/>
      <c r="H14" s="44"/>
      <c r="I14" s="44"/>
      <c r="J14" s="44"/>
      <c r="K14" s="135"/>
      <c r="L14" s="44"/>
      <c r="M14" s="44"/>
      <c r="N14" s="44"/>
      <c r="O14" s="44"/>
      <c r="P14" s="44"/>
      <c r="Q14" s="44"/>
      <c r="R14" s="142"/>
      <c r="S14" s="138"/>
    </row>
    <row r="15" spans="2:22" ht="21" customHeight="1">
      <c r="B15" s="53">
        <v>8</v>
      </c>
      <c r="C15" s="125" t="str">
        <f>'قائمة 60 طالب'!D16</f>
        <v xml:space="preserve">اسامه خالد عبد المنصف مصطفى </v>
      </c>
      <c r="E15" s="50"/>
      <c r="F15" s="44"/>
      <c r="G15" s="44"/>
      <c r="H15" s="44"/>
      <c r="I15" s="44"/>
      <c r="J15" s="44"/>
      <c r="K15" s="135"/>
      <c r="L15" s="44"/>
      <c r="M15" s="44"/>
      <c r="N15" s="44"/>
      <c r="O15" s="44"/>
      <c r="P15" s="44"/>
      <c r="Q15" s="44"/>
      <c r="R15" s="142"/>
      <c r="S15" s="138"/>
    </row>
    <row r="16" spans="2:22" ht="21" customHeight="1">
      <c r="B16" s="53">
        <v>9</v>
      </c>
      <c r="C16" s="125" t="str">
        <f>'قائمة 60 طالب'!D17</f>
        <v>استيفن عيسى وهيب حبيب</v>
      </c>
      <c r="E16" s="50"/>
      <c r="F16" s="44"/>
      <c r="G16" s="44"/>
      <c r="H16" s="44"/>
      <c r="I16" s="44"/>
      <c r="J16" s="44"/>
      <c r="K16" s="135"/>
      <c r="L16" s="44"/>
      <c r="M16" s="44"/>
      <c r="N16" s="44"/>
      <c r="O16" s="44"/>
      <c r="P16" s="44"/>
      <c r="Q16" s="44"/>
      <c r="R16" s="142"/>
      <c r="S16" s="138"/>
    </row>
    <row r="17" spans="2:19" ht="21" customHeight="1">
      <c r="B17" s="53">
        <v>10</v>
      </c>
      <c r="C17" s="125" t="str">
        <f>'قائمة 60 طالب'!D18</f>
        <v>امير رزق الله اسحق رزق الله</v>
      </c>
      <c r="E17" s="50"/>
      <c r="F17" s="44"/>
      <c r="G17" s="44"/>
      <c r="H17" s="44"/>
      <c r="I17" s="44"/>
      <c r="J17" s="44"/>
      <c r="K17" s="135"/>
      <c r="L17" s="44"/>
      <c r="M17" s="44"/>
      <c r="N17" s="44"/>
      <c r="O17" s="44"/>
      <c r="P17" s="44"/>
      <c r="Q17" s="44"/>
      <c r="R17" s="142"/>
      <c r="S17" s="138"/>
    </row>
    <row r="18" spans="2:19" ht="21" customHeight="1">
      <c r="B18" s="53">
        <v>11</v>
      </c>
      <c r="C18" s="125" t="str">
        <f>'قائمة 60 طالب'!D19</f>
        <v xml:space="preserve">ايمن السيد عبد الوهاب جاب الله </v>
      </c>
      <c r="E18" s="50"/>
      <c r="F18" s="44"/>
      <c r="G18" s="44"/>
      <c r="H18" s="44"/>
      <c r="I18" s="44"/>
      <c r="J18" s="44"/>
      <c r="K18" s="135"/>
      <c r="L18" s="44"/>
      <c r="M18" s="44"/>
      <c r="N18" s="44"/>
      <c r="O18" s="44"/>
      <c r="P18" s="44"/>
      <c r="Q18" s="44"/>
      <c r="R18" s="142"/>
      <c r="S18" s="138"/>
    </row>
    <row r="19" spans="2:19" ht="21" customHeight="1">
      <c r="B19" s="53">
        <v>12</v>
      </c>
      <c r="C19" s="125" t="str">
        <f>'قائمة 60 طالب'!D20</f>
        <v>ايهاب ماجد اسحاق سعيد</v>
      </c>
      <c r="E19" s="50"/>
      <c r="F19" s="44"/>
      <c r="G19" s="44"/>
      <c r="H19" s="44"/>
      <c r="I19" s="44"/>
      <c r="J19" s="44"/>
      <c r="K19" s="135"/>
      <c r="L19" s="44"/>
      <c r="M19" s="44"/>
      <c r="N19" s="44"/>
      <c r="O19" s="44"/>
      <c r="P19" s="44"/>
      <c r="Q19" s="44"/>
      <c r="R19" s="142"/>
      <c r="S19" s="138"/>
    </row>
    <row r="20" spans="2:19" ht="21" customHeight="1">
      <c r="B20" s="53">
        <v>13</v>
      </c>
      <c r="C20" s="125" t="str">
        <f>'قائمة 60 طالب'!D21</f>
        <v>بولا نادي منصور صادق بسخرون</v>
      </c>
      <c r="E20" s="50"/>
      <c r="F20" s="44"/>
      <c r="G20" s="44"/>
      <c r="H20" s="44"/>
      <c r="I20" s="44"/>
      <c r="J20" s="44"/>
      <c r="K20" s="135"/>
      <c r="L20" s="44"/>
      <c r="M20" s="44"/>
      <c r="N20" s="44"/>
      <c r="O20" s="44"/>
      <c r="P20" s="44"/>
      <c r="Q20" s="44"/>
      <c r="R20" s="142"/>
      <c r="S20" s="138"/>
    </row>
    <row r="21" spans="2:19" ht="21" customHeight="1">
      <c r="B21" s="53">
        <v>14</v>
      </c>
      <c r="C21" s="125" t="str">
        <f>'قائمة 60 طالب'!D22</f>
        <v>بولا نشات جمال غيطي</v>
      </c>
      <c r="E21" s="50"/>
      <c r="F21" s="44"/>
      <c r="G21" s="44"/>
      <c r="H21" s="44"/>
      <c r="I21" s="44"/>
      <c r="J21" s="44"/>
      <c r="K21" s="135"/>
      <c r="L21" s="44"/>
      <c r="M21" s="44"/>
      <c r="N21" s="44"/>
      <c r="O21" s="44"/>
      <c r="P21" s="44"/>
      <c r="Q21" s="44"/>
      <c r="R21" s="142"/>
      <c r="S21" s="138"/>
    </row>
    <row r="22" spans="2:19" ht="21" customHeight="1">
      <c r="B22" s="53">
        <v>15</v>
      </c>
      <c r="C22" s="125" t="str">
        <f>'قائمة 60 طالب'!D23</f>
        <v>بيشوى بدر كمال عزيز</v>
      </c>
      <c r="E22" s="50"/>
      <c r="F22" s="44"/>
      <c r="G22" s="44"/>
      <c r="H22" s="44"/>
      <c r="I22" s="44"/>
      <c r="J22" s="44"/>
      <c r="K22" s="135"/>
      <c r="L22" s="44"/>
      <c r="M22" s="44"/>
      <c r="N22" s="44"/>
      <c r="O22" s="44"/>
      <c r="P22" s="44"/>
      <c r="Q22" s="44"/>
      <c r="R22" s="142"/>
      <c r="S22" s="138"/>
    </row>
    <row r="23" spans="2:19" ht="21" customHeight="1">
      <c r="B23" s="53">
        <v>16</v>
      </c>
      <c r="C23" s="125" t="str">
        <f>'قائمة 60 طالب'!D24</f>
        <v>حمزة احمد حمدي محمد محمد</v>
      </c>
      <c r="E23" s="50"/>
      <c r="F23" s="44"/>
      <c r="G23" s="44"/>
      <c r="H23" s="44"/>
      <c r="I23" s="44"/>
      <c r="J23" s="44"/>
      <c r="K23" s="135"/>
      <c r="L23" s="44"/>
      <c r="M23" s="44"/>
      <c r="N23" s="44"/>
      <c r="O23" s="44"/>
      <c r="P23" s="44"/>
      <c r="Q23" s="44"/>
      <c r="R23" s="142"/>
      <c r="S23" s="138"/>
    </row>
    <row r="24" spans="2:19" ht="21" customHeight="1">
      <c r="B24" s="53">
        <v>17</v>
      </c>
      <c r="C24" s="125" t="str">
        <f>'قائمة 60 طالب'!D25</f>
        <v>ديفيد رزق فايز حنا</v>
      </c>
      <c r="E24" s="50"/>
      <c r="F24" s="44"/>
      <c r="G24" s="44"/>
      <c r="H24" s="44"/>
      <c r="I24" s="44"/>
      <c r="J24" s="44"/>
      <c r="K24" s="135"/>
      <c r="L24" s="44"/>
      <c r="M24" s="44"/>
      <c r="N24" s="44"/>
      <c r="O24" s="44"/>
      <c r="P24" s="44"/>
      <c r="Q24" s="44"/>
      <c r="R24" s="142"/>
      <c r="S24" s="138"/>
    </row>
    <row r="25" spans="2:19" ht="21" customHeight="1">
      <c r="B25" s="53">
        <v>18</v>
      </c>
      <c r="C25" s="125" t="str">
        <f>'قائمة 60 طالب'!D26</f>
        <v>ريمون فضل لوندى فرج</v>
      </c>
      <c r="E25" s="50"/>
      <c r="F25" s="44"/>
      <c r="G25" s="44"/>
      <c r="H25" s="44"/>
      <c r="I25" s="44"/>
      <c r="J25" s="44"/>
      <c r="K25" s="135"/>
      <c r="L25" s="44"/>
      <c r="M25" s="44"/>
      <c r="N25" s="44"/>
      <c r="O25" s="44"/>
      <c r="P25" s="44"/>
      <c r="Q25" s="44"/>
      <c r="R25" s="142"/>
      <c r="S25" s="138"/>
    </row>
    <row r="26" spans="2:19" ht="21" customHeight="1">
      <c r="B26" s="53">
        <v>19</v>
      </c>
      <c r="C26" s="125" t="str">
        <f>'قائمة 60 طالب'!D27</f>
        <v>زياد عبد الحق علاء عبد الحق</v>
      </c>
      <c r="E26" s="50"/>
      <c r="F26" s="44"/>
      <c r="G26" s="44"/>
      <c r="H26" s="44"/>
      <c r="I26" s="44"/>
      <c r="J26" s="44"/>
      <c r="K26" s="135"/>
      <c r="L26" s="44"/>
      <c r="M26" s="44"/>
      <c r="N26" s="44"/>
      <c r="O26" s="44"/>
      <c r="P26" s="44"/>
      <c r="Q26" s="44"/>
      <c r="R26" s="142"/>
      <c r="S26" s="138"/>
    </row>
    <row r="27" spans="2:19" ht="21" customHeight="1">
      <c r="B27" s="53">
        <v>20</v>
      </c>
      <c r="C27" s="125" t="str">
        <f>'قائمة 60 طالب'!D28</f>
        <v>شنوده ميلاد عزمي رفله</v>
      </c>
      <c r="E27" s="50"/>
      <c r="F27" s="44"/>
      <c r="G27" s="44"/>
      <c r="H27" s="44"/>
      <c r="I27" s="44"/>
      <c r="J27" s="44"/>
      <c r="K27" s="135"/>
      <c r="L27" s="44"/>
      <c r="M27" s="44"/>
      <c r="N27" s="44"/>
      <c r="O27" s="44"/>
      <c r="P27" s="44"/>
      <c r="Q27" s="44"/>
      <c r="R27" s="142"/>
      <c r="S27" s="138"/>
    </row>
    <row r="28" spans="2:19" ht="21" customHeight="1">
      <c r="B28" s="53">
        <v>21</v>
      </c>
      <c r="C28" s="125" t="str">
        <f>'قائمة 60 طالب'!D29</f>
        <v>عبدالرحمن محمد حسين محمد</v>
      </c>
      <c r="E28" s="50"/>
      <c r="F28" s="44"/>
      <c r="G28" s="44"/>
      <c r="H28" s="44"/>
      <c r="I28" s="44"/>
      <c r="J28" s="44"/>
      <c r="K28" s="135"/>
      <c r="L28" s="44"/>
      <c r="M28" s="44"/>
      <c r="N28" s="44"/>
      <c r="O28" s="44"/>
      <c r="P28" s="44"/>
      <c r="Q28" s="44"/>
      <c r="R28" s="142"/>
      <c r="S28" s="138"/>
    </row>
    <row r="29" spans="2:19" ht="21" customHeight="1">
      <c r="B29" s="53">
        <v>22</v>
      </c>
      <c r="C29" s="125" t="str">
        <f>'قائمة 60 طالب'!D30</f>
        <v>مارك نادى رشدى مسعد</v>
      </c>
      <c r="E29" s="50"/>
      <c r="F29" s="44"/>
      <c r="G29" s="44"/>
      <c r="H29" s="44"/>
      <c r="I29" s="44"/>
      <c r="J29" s="44"/>
      <c r="K29" s="135"/>
      <c r="L29" s="44"/>
      <c r="M29" s="44"/>
      <c r="N29" s="44"/>
      <c r="O29" s="44"/>
      <c r="P29" s="44"/>
      <c r="Q29" s="44"/>
      <c r="R29" s="142"/>
      <c r="S29" s="138"/>
    </row>
    <row r="30" spans="2:19" ht="21" customHeight="1">
      <c r="B30" s="53">
        <v>23</v>
      </c>
      <c r="C30" s="125" t="str">
        <f>'قائمة 60 طالب'!D31</f>
        <v xml:space="preserve">يسطس شنودة صموئيل عزيز </v>
      </c>
      <c r="E30" s="50"/>
      <c r="F30" s="44"/>
      <c r="G30" s="44"/>
      <c r="H30" s="44"/>
      <c r="I30" s="44"/>
      <c r="J30" s="44"/>
      <c r="K30" s="135"/>
      <c r="L30" s="44"/>
      <c r="M30" s="44"/>
      <c r="N30" s="44"/>
      <c r="O30" s="44"/>
      <c r="P30" s="44"/>
      <c r="Q30" s="44"/>
      <c r="R30" s="142"/>
      <c r="S30" s="138"/>
    </row>
    <row r="31" spans="2:19" ht="21" customHeight="1">
      <c r="B31" s="53">
        <v>24</v>
      </c>
      <c r="C31" s="125" t="str">
        <f>'قائمة 60 طالب'!D32</f>
        <v>اريسته جرجس منير اساف</v>
      </c>
      <c r="E31" s="50"/>
      <c r="F31" s="44"/>
      <c r="G31" s="44"/>
      <c r="H31" s="44"/>
      <c r="I31" s="44"/>
      <c r="J31" s="44"/>
      <c r="K31" s="135"/>
      <c r="L31" s="44"/>
      <c r="M31" s="44"/>
      <c r="N31" s="44"/>
      <c r="O31" s="44"/>
      <c r="P31" s="44"/>
      <c r="Q31" s="44"/>
      <c r="R31" s="142"/>
      <c r="S31" s="138"/>
    </row>
    <row r="32" spans="2:19" ht="21" customHeight="1">
      <c r="B32" s="53">
        <v>25</v>
      </c>
      <c r="C32" s="125" t="str">
        <f>'قائمة 60 طالب'!D33</f>
        <v>امينة طه سالم عبد الحميد نوح</v>
      </c>
      <c r="E32" s="50"/>
      <c r="F32" s="44"/>
      <c r="G32" s="44"/>
      <c r="H32" s="44"/>
      <c r="I32" s="44"/>
      <c r="J32" s="44"/>
      <c r="K32" s="135"/>
      <c r="L32" s="44"/>
      <c r="M32" s="44"/>
      <c r="N32" s="44"/>
      <c r="O32" s="44"/>
      <c r="P32" s="44"/>
      <c r="Q32" s="44"/>
      <c r="R32" s="142"/>
      <c r="S32" s="138"/>
    </row>
    <row r="33" spans="2:19" ht="21" customHeight="1">
      <c r="B33" s="53">
        <v>26</v>
      </c>
      <c r="C33" s="125" t="str">
        <f>'قائمة 60 طالب'!D34</f>
        <v>ايرينى رومانى فايز بشرى</v>
      </c>
      <c r="E33" s="50"/>
      <c r="F33" s="44"/>
      <c r="G33" s="44"/>
      <c r="H33" s="44"/>
      <c r="I33" s="44"/>
      <c r="J33" s="44"/>
      <c r="K33" s="135"/>
      <c r="L33" s="44"/>
      <c r="M33" s="44"/>
      <c r="N33" s="44"/>
      <c r="O33" s="44"/>
      <c r="P33" s="44"/>
      <c r="Q33" s="44"/>
      <c r="R33" s="142"/>
      <c r="S33" s="138"/>
    </row>
    <row r="34" spans="2:19" ht="21" customHeight="1">
      <c r="B34" s="53">
        <v>27</v>
      </c>
      <c r="C34" s="125" t="str">
        <f>'قائمة 60 طالب'!D35</f>
        <v>تقى عليوه عبدالمنعم على عبداللطيف</v>
      </c>
      <c r="E34" s="50"/>
      <c r="F34" s="44"/>
      <c r="G34" s="44"/>
      <c r="H34" s="44"/>
      <c r="I34" s="44"/>
      <c r="J34" s="44"/>
      <c r="K34" s="135"/>
      <c r="L34" s="44"/>
      <c r="M34" s="44"/>
      <c r="N34" s="44"/>
      <c r="O34" s="44"/>
      <c r="P34" s="44"/>
      <c r="Q34" s="44"/>
      <c r="R34" s="142"/>
      <c r="S34" s="138"/>
    </row>
    <row r="35" spans="2:19" ht="21" customHeight="1">
      <c r="B35" s="53">
        <v>28</v>
      </c>
      <c r="C35" s="125" t="str">
        <f>'قائمة 60 طالب'!D36</f>
        <v>جني محمد مراد منصور</v>
      </c>
      <c r="E35" s="50"/>
      <c r="F35" s="44"/>
      <c r="G35" s="44"/>
      <c r="H35" s="44"/>
      <c r="I35" s="44"/>
      <c r="J35" s="44"/>
      <c r="K35" s="135"/>
      <c r="L35" s="44"/>
      <c r="M35" s="44"/>
      <c r="N35" s="44"/>
      <c r="O35" s="44"/>
      <c r="P35" s="44"/>
      <c r="Q35" s="44"/>
      <c r="R35" s="142"/>
      <c r="S35" s="138"/>
    </row>
    <row r="36" spans="2:19" ht="21" customHeight="1">
      <c r="B36" s="53">
        <v>29</v>
      </c>
      <c r="C36" s="125" t="str">
        <f>'قائمة 60 طالب'!D37</f>
        <v>جوستينا اسحق نبيل شلبي</v>
      </c>
      <c r="E36" s="50"/>
      <c r="F36" s="44"/>
      <c r="G36" s="44"/>
      <c r="H36" s="44"/>
      <c r="I36" s="44"/>
      <c r="J36" s="44"/>
      <c r="K36" s="135"/>
      <c r="L36" s="44"/>
      <c r="M36" s="44"/>
      <c r="N36" s="44"/>
      <c r="O36" s="44"/>
      <c r="P36" s="44"/>
      <c r="Q36" s="44"/>
      <c r="R36" s="142"/>
      <c r="S36" s="138"/>
    </row>
    <row r="37" spans="2:19" ht="21" customHeight="1" thickBot="1">
      <c r="B37" s="54">
        <v>30</v>
      </c>
      <c r="C37" s="126" t="str">
        <f>'قائمة 60 طالب'!D38</f>
        <v>جوليا مجدي شنوده بقطر</v>
      </c>
      <c r="D37" s="11"/>
      <c r="E37" s="51"/>
      <c r="F37" s="45"/>
      <c r="G37" s="45"/>
      <c r="H37" s="45"/>
      <c r="I37" s="45"/>
      <c r="J37" s="45"/>
      <c r="K37" s="136"/>
      <c r="L37" s="45"/>
      <c r="M37" s="45"/>
      <c r="N37" s="45"/>
      <c r="O37" s="45"/>
      <c r="P37" s="45"/>
      <c r="Q37" s="45"/>
      <c r="R37" s="143"/>
      <c r="S37" s="139"/>
    </row>
    <row r="38" spans="2:19" ht="6" customHeight="1">
      <c r="B38" s="56"/>
      <c r="C38" s="127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</row>
    <row r="39" spans="2:19" ht="20.100000000000001" customHeight="1">
      <c r="B39" s="211" t="s">
        <v>404</v>
      </c>
      <c r="C39" s="211"/>
      <c r="D39" s="57"/>
      <c r="E39" s="194" t="s">
        <v>405</v>
      </c>
      <c r="F39" s="195"/>
      <c r="G39" s="196"/>
      <c r="H39" s="194" t="s">
        <v>406</v>
      </c>
      <c r="I39" s="195"/>
      <c r="J39" s="195"/>
      <c r="K39" s="195"/>
      <c r="L39" s="196"/>
      <c r="M39" s="119"/>
      <c r="N39" s="119"/>
      <c r="O39" s="119"/>
      <c r="P39" s="194" t="s">
        <v>407</v>
      </c>
      <c r="Q39" s="195"/>
      <c r="R39" s="195"/>
      <c r="S39" s="196"/>
    </row>
    <row r="40" spans="2:19" ht="20.100000000000001" customHeight="1" thickBot="1">
      <c r="B40" s="128"/>
      <c r="C40" s="149" t="s">
        <v>408</v>
      </c>
      <c r="D40" s="150"/>
      <c r="E40" s="171" t="s">
        <v>409</v>
      </c>
      <c r="F40" s="171"/>
      <c r="G40" s="171"/>
      <c r="H40" s="171" t="s">
        <v>410</v>
      </c>
      <c r="I40" s="171"/>
      <c r="J40" s="171"/>
      <c r="K40" s="171"/>
      <c r="L40" s="171"/>
      <c r="M40" s="151"/>
      <c r="N40" s="151"/>
      <c r="O40" s="151"/>
      <c r="P40" s="171" t="s">
        <v>411</v>
      </c>
      <c r="Q40" s="171"/>
      <c r="R40" s="171"/>
      <c r="S40" s="171"/>
    </row>
    <row r="41" spans="2:19" ht="24.95" customHeight="1">
      <c r="B41" s="218" t="s">
        <v>0</v>
      </c>
      <c r="C41" s="219"/>
      <c r="E41" s="203" t="s">
        <v>481</v>
      </c>
      <c r="F41" s="204"/>
      <c r="G41" s="204"/>
      <c r="H41" s="204"/>
      <c r="I41" s="204"/>
      <c r="J41" s="204"/>
      <c r="K41" s="204"/>
      <c r="L41" s="205"/>
      <c r="M41" s="178" t="s">
        <v>478</v>
      </c>
      <c r="N41" s="179"/>
      <c r="O41" s="197" t="str">
        <f>O2</f>
        <v xml:space="preserve">تكنولوجيا </v>
      </c>
      <c r="P41" s="197"/>
      <c r="Q41" s="198"/>
      <c r="R41" s="172" t="s">
        <v>42</v>
      </c>
      <c r="S41" s="173"/>
    </row>
    <row r="42" spans="2:19" ht="24.95" customHeight="1" thickBot="1">
      <c r="B42" s="190" t="s">
        <v>396</v>
      </c>
      <c r="C42" s="191"/>
      <c r="E42" s="192" t="s">
        <v>480</v>
      </c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18"/>
      <c r="R42" s="174" t="str">
        <f>R3</f>
        <v>7/6</v>
      </c>
      <c r="S42" s="175"/>
    </row>
    <row r="43" spans="2:19" ht="3" customHeight="1" thickBot="1">
      <c r="B43" s="128"/>
      <c r="C43" s="128"/>
    </row>
    <row r="44" spans="2:19" s="55" customFormat="1" ht="21.95" customHeight="1" thickBot="1">
      <c r="B44" s="212" t="s">
        <v>2</v>
      </c>
      <c r="C44" s="215" t="s">
        <v>40</v>
      </c>
      <c r="E44" s="180" t="s">
        <v>475</v>
      </c>
      <c r="F44" s="181"/>
      <c r="G44" s="181"/>
      <c r="H44" s="181"/>
      <c r="I44" s="181"/>
      <c r="J44" s="181"/>
      <c r="K44" s="182"/>
      <c r="L44" s="180" t="s">
        <v>476</v>
      </c>
      <c r="M44" s="181"/>
      <c r="N44" s="181"/>
      <c r="O44" s="181"/>
      <c r="P44" s="181"/>
      <c r="Q44" s="181"/>
      <c r="R44" s="181"/>
      <c r="S44" s="176" t="s">
        <v>477</v>
      </c>
    </row>
    <row r="45" spans="2:19" s="55" customFormat="1" ht="69.95" customHeight="1" thickBot="1">
      <c r="B45" s="213"/>
      <c r="C45" s="216"/>
      <c r="E45" s="133" t="s">
        <v>399</v>
      </c>
      <c r="F45" s="122" t="s">
        <v>473</v>
      </c>
      <c r="G45" s="122" t="s">
        <v>474</v>
      </c>
      <c r="H45" s="122" t="s">
        <v>397</v>
      </c>
      <c r="I45" s="122" t="s">
        <v>398</v>
      </c>
      <c r="J45" s="122" t="s">
        <v>400</v>
      </c>
      <c r="K45" s="121" t="s">
        <v>401</v>
      </c>
      <c r="L45" s="133" t="s">
        <v>399</v>
      </c>
      <c r="M45" s="122" t="s">
        <v>473</v>
      </c>
      <c r="N45" s="122" t="s">
        <v>474</v>
      </c>
      <c r="O45" s="122" t="s">
        <v>397</v>
      </c>
      <c r="P45" s="122" t="s">
        <v>398</v>
      </c>
      <c r="Q45" s="122" t="s">
        <v>400</v>
      </c>
      <c r="R45" s="140" t="s">
        <v>401</v>
      </c>
      <c r="S45" s="177"/>
    </row>
    <row r="46" spans="2:19" ht="18" customHeight="1" thickTop="1" thickBot="1">
      <c r="B46" s="214"/>
      <c r="C46" s="217"/>
      <c r="E46" s="144">
        <v>10</v>
      </c>
      <c r="F46" s="145">
        <v>5</v>
      </c>
      <c r="G46" s="145">
        <v>5</v>
      </c>
      <c r="H46" s="145">
        <v>5</v>
      </c>
      <c r="I46" s="145">
        <v>10</v>
      </c>
      <c r="J46" s="145">
        <v>5</v>
      </c>
      <c r="K46" s="146">
        <v>40</v>
      </c>
      <c r="L46" s="144">
        <v>10</v>
      </c>
      <c r="M46" s="145">
        <v>5</v>
      </c>
      <c r="N46" s="145">
        <v>5</v>
      </c>
      <c r="O46" s="145">
        <v>5</v>
      </c>
      <c r="P46" s="145">
        <v>10</v>
      </c>
      <c r="Q46" s="145">
        <v>5</v>
      </c>
      <c r="R46" s="147">
        <v>40</v>
      </c>
      <c r="S46" s="148">
        <v>40</v>
      </c>
    </row>
    <row r="47" spans="2:19" ht="21.95" customHeight="1">
      <c r="B47" s="52">
        <v>31</v>
      </c>
      <c r="C47" s="124" t="str">
        <f>'قائمة 60 طالب'!H9</f>
        <v>جومانا اشرف عبد الملاك زكى</v>
      </c>
      <c r="E47" s="48"/>
      <c r="F47" s="49"/>
      <c r="G47" s="49"/>
      <c r="H47" s="49"/>
      <c r="I47" s="49"/>
      <c r="J47" s="49"/>
      <c r="K47" s="134"/>
      <c r="L47" s="49"/>
      <c r="M47" s="49"/>
      <c r="N47" s="49"/>
      <c r="O47" s="49"/>
      <c r="P47" s="49"/>
      <c r="Q47" s="49"/>
      <c r="R47" s="134"/>
      <c r="S47" s="46"/>
    </row>
    <row r="48" spans="2:19" ht="21.95" customHeight="1">
      <c r="B48" s="52">
        <v>32</v>
      </c>
      <c r="C48" s="125" t="str">
        <f>'قائمة 60 طالب'!H10</f>
        <v>جومانا هاني فكري جرجس</v>
      </c>
      <c r="E48" s="50"/>
      <c r="F48" s="44"/>
      <c r="G48" s="44"/>
      <c r="H48" s="44"/>
      <c r="I48" s="44"/>
      <c r="J48" s="44"/>
      <c r="K48" s="135"/>
      <c r="L48" s="44"/>
      <c r="M48" s="44"/>
      <c r="N48" s="44"/>
      <c r="O48" s="44"/>
      <c r="P48" s="44"/>
      <c r="Q48" s="44"/>
      <c r="R48" s="135"/>
      <c r="S48" s="47"/>
    </row>
    <row r="49" spans="2:19" ht="21.95" customHeight="1">
      <c r="B49" s="52">
        <v>33</v>
      </c>
      <c r="C49" s="125" t="str">
        <f>'قائمة 60 طالب'!H11</f>
        <v>جومانة اسحق مكرم حسب الله</v>
      </c>
      <c r="E49" s="50"/>
      <c r="F49" s="44"/>
      <c r="G49" s="44"/>
      <c r="H49" s="44"/>
      <c r="I49" s="44"/>
      <c r="J49" s="44"/>
      <c r="K49" s="135"/>
      <c r="L49" s="44"/>
      <c r="M49" s="44"/>
      <c r="N49" s="44"/>
      <c r="O49" s="44"/>
      <c r="P49" s="44"/>
      <c r="Q49" s="44"/>
      <c r="R49" s="135"/>
      <c r="S49" s="47"/>
    </row>
    <row r="50" spans="2:19" ht="21.95" customHeight="1">
      <c r="B50" s="52">
        <v>34</v>
      </c>
      <c r="C50" s="125" t="str">
        <f>'قائمة 60 طالب'!H12</f>
        <v>جومانة جريس فايز زكى</v>
      </c>
      <c r="E50" s="50"/>
      <c r="F50" s="44"/>
      <c r="G50" s="44"/>
      <c r="H50" s="44"/>
      <c r="I50" s="44"/>
      <c r="J50" s="44"/>
      <c r="K50" s="135"/>
      <c r="L50" s="44"/>
      <c r="M50" s="44"/>
      <c r="N50" s="44"/>
      <c r="O50" s="44"/>
      <c r="P50" s="44"/>
      <c r="Q50" s="44"/>
      <c r="R50" s="135"/>
      <c r="S50" s="47"/>
    </row>
    <row r="51" spans="2:19" ht="21.95" customHeight="1">
      <c r="B51" s="52">
        <v>35</v>
      </c>
      <c r="C51" s="125" t="str">
        <f>'قائمة 60 طالب'!H13</f>
        <v>جومانة عصام حسن كريم</v>
      </c>
      <c r="E51" s="50"/>
      <c r="F51" s="44"/>
      <c r="G51" s="44"/>
      <c r="H51" s="44"/>
      <c r="I51" s="44"/>
      <c r="J51" s="44"/>
      <c r="K51" s="135"/>
      <c r="L51" s="44"/>
      <c r="M51" s="44"/>
      <c r="N51" s="44"/>
      <c r="O51" s="44"/>
      <c r="P51" s="44"/>
      <c r="Q51" s="44"/>
      <c r="R51" s="135"/>
      <c r="S51" s="47"/>
    </row>
    <row r="52" spans="2:19" ht="21.95" customHeight="1">
      <c r="B52" s="52">
        <v>36</v>
      </c>
      <c r="C52" s="125" t="str">
        <f>'قائمة 60 طالب'!H14</f>
        <v>جومانة ميلاد سمير غالى</v>
      </c>
      <c r="E52" s="50"/>
      <c r="F52" s="44"/>
      <c r="G52" s="44"/>
      <c r="H52" s="44"/>
      <c r="I52" s="44"/>
      <c r="J52" s="44"/>
      <c r="K52" s="135"/>
      <c r="L52" s="44"/>
      <c r="M52" s="44"/>
      <c r="N52" s="44"/>
      <c r="O52" s="44"/>
      <c r="P52" s="44"/>
      <c r="Q52" s="44"/>
      <c r="R52" s="135"/>
      <c r="S52" s="47"/>
    </row>
    <row r="53" spans="2:19" ht="21.95" customHeight="1">
      <c r="B53" s="52">
        <v>37</v>
      </c>
      <c r="C53" s="125" t="str">
        <f>'قائمة 60 طالب'!H15</f>
        <v>جونير مارى شوقى فهمى بخيت</v>
      </c>
      <c r="E53" s="50"/>
      <c r="F53" s="44"/>
      <c r="G53" s="44"/>
      <c r="H53" s="44"/>
      <c r="I53" s="44"/>
      <c r="J53" s="44"/>
      <c r="K53" s="135"/>
      <c r="L53" s="44"/>
      <c r="M53" s="44"/>
      <c r="N53" s="44"/>
      <c r="O53" s="44"/>
      <c r="P53" s="44"/>
      <c r="Q53" s="44"/>
      <c r="R53" s="135"/>
      <c r="S53" s="47"/>
    </row>
    <row r="54" spans="2:19" ht="21.95" customHeight="1">
      <c r="B54" s="52">
        <v>38</v>
      </c>
      <c r="C54" s="125" t="str">
        <f>'قائمة 60 طالب'!H16</f>
        <v>جونير مينا كميل امين</v>
      </c>
      <c r="E54" s="50"/>
      <c r="F54" s="44"/>
      <c r="G54" s="44"/>
      <c r="H54" s="44"/>
      <c r="I54" s="44"/>
      <c r="J54" s="44"/>
      <c r="K54" s="135"/>
      <c r="L54" s="44"/>
      <c r="M54" s="44"/>
      <c r="N54" s="44"/>
      <c r="O54" s="44"/>
      <c r="P54" s="44"/>
      <c r="Q54" s="44"/>
      <c r="R54" s="135"/>
      <c r="S54" s="47"/>
    </row>
    <row r="55" spans="2:19" ht="21.95" customHeight="1">
      <c r="B55" s="52">
        <v>39</v>
      </c>
      <c r="C55" s="125" t="str">
        <f>'قائمة 60 طالب'!H17</f>
        <v>حبيبه عبد النبى محمد على سويلم</v>
      </c>
      <c r="E55" s="50"/>
      <c r="F55" s="44"/>
      <c r="G55" s="44"/>
      <c r="H55" s="44"/>
      <c r="I55" s="44"/>
      <c r="J55" s="44"/>
      <c r="K55" s="135"/>
      <c r="L55" s="44"/>
      <c r="M55" s="44"/>
      <c r="N55" s="44"/>
      <c r="O55" s="44"/>
      <c r="P55" s="44"/>
      <c r="Q55" s="44"/>
      <c r="R55" s="135"/>
      <c r="S55" s="47"/>
    </row>
    <row r="56" spans="2:19" ht="21.95" customHeight="1">
      <c r="B56" s="52">
        <v>40</v>
      </c>
      <c r="C56" s="125" t="str">
        <f>'قائمة 60 طالب'!H18</f>
        <v>دميانة عماد مجدي صبحي</v>
      </c>
      <c r="E56" s="50"/>
      <c r="F56" s="44"/>
      <c r="G56" s="44"/>
      <c r="H56" s="44"/>
      <c r="I56" s="44"/>
      <c r="J56" s="44"/>
      <c r="K56" s="135"/>
      <c r="L56" s="44"/>
      <c r="M56" s="44"/>
      <c r="N56" s="44"/>
      <c r="O56" s="44"/>
      <c r="P56" s="44"/>
      <c r="Q56" s="44"/>
      <c r="R56" s="135"/>
      <c r="S56" s="47"/>
    </row>
    <row r="57" spans="2:19" ht="21.95" customHeight="1">
      <c r="B57" s="52">
        <v>41</v>
      </c>
      <c r="C57" s="125" t="str">
        <f>'قائمة 60 طالب'!H19</f>
        <v xml:space="preserve">ساندي سامي سمهان زكي </v>
      </c>
      <c r="E57" s="50"/>
      <c r="F57" s="44"/>
      <c r="G57" s="44"/>
      <c r="H57" s="44"/>
      <c r="I57" s="44"/>
      <c r="J57" s="44"/>
      <c r="K57" s="135"/>
      <c r="L57" s="44"/>
      <c r="M57" s="44"/>
      <c r="N57" s="44"/>
      <c r="O57" s="44"/>
      <c r="P57" s="44"/>
      <c r="Q57" s="44"/>
      <c r="R57" s="135"/>
      <c r="S57" s="47"/>
    </row>
    <row r="58" spans="2:19" ht="21.95" customHeight="1">
      <c r="B58" s="52">
        <v>42</v>
      </c>
      <c r="C58" s="125" t="str">
        <f>'قائمة 60 طالب'!H20</f>
        <v xml:space="preserve">كالورينا دياب قاعود عباس </v>
      </c>
      <c r="E58" s="50"/>
      <c r="F58" s="44"/>
      <c r="G58" s="44"/>
      <c r="H58" s="44"/>
      <c r="I58" s="44"/>
      <c r="J58" s="44"/>
      <c r="K58" s="135"/>
      <c r="L58" s="44"/>
      <c r="M58" s="44"/>
      <c r="N58" s="44"/>
      <c r="O58" s="44"/>
      <c r="P58" s="44"/>
      <c r="Q58" s="44"/>
      <c r="R58" s="135"/>
      <c r="S58" s="47"/>
    </row>
    <row r="59" spans="2:19" ht="21.95" customHeight="1">
      <c r="B59" s="52">
        <v>43</v>
      </c>
      <c r="C59" s="125" t="str">
        <f>'قائمة 60 طالب'!H21</f>
        <v>كيريا وديع ابراهيم جرجس</v>
      </c>
      <c r="E59" s="50"/>
      <c r="F59" s="44"/>
      <c r="G59" s="44"/>
      <c r="H59" s="44"/>
      <c r="I59" s="44"/>
      <c r="J59" s="44"/>
      <c r="K59" s="135"/>
      <c r="L59" s="44"/>
      <c r="M59" s="44"/>
      <c r="N59" s="44"/>
      <c r="O59" s="44"/>
      <c r="P59" s="44"/>
      <c r="Q59" s="44"/>
      <c r="R59" s="135"/>
      <c r="S59" s="47"/>
    </row>
    <row r="60" spans="2:19" ht="21.95" customHeight="1">
      <c r="B60" s="52">
        <v>44</v>
      </c>
      <c r="C60" s="125" t="str">
        <f>'قائمة 60 طالب'!H22</f>
        <v>مريم رزق عطيه عبده</v>
      </c>
      <c r="E60" s="50"/>
      <c r="F60" s="44"/>
      <c r="G60" s="44"/>
      <c r="H60" s="44"/>
      <c r="I60" s="44"/>
      <c r="J60" s="44"/>
      <c r="K60" s="135"/>
      <c r="L60" s="44"/>
      <c r="M60" s="44"/>
      <c r="N60" s="44"/>
      <c r="O60" s="44"/>
      <c r="P60" s="44"/>
      <c r="Q60" s="44"/>
      <c r="R60" s="135"/>
      <c r="S60" s="47"/>
    </row>
    <row r="61" spans="2:19" ht="21.95" customHeight="1">
      <c r="B61" s="52">
        <v>45</v>
      </c>
      <c r="C61" s="125" t="str">
        <f>'قائمة 60 طالب'!H23</f>
        <v>ملك نوناي فاروق نوناي</v>
      </c>
      <c r="E61" s="50"/>
      <c r="F61" s="44"/>
      <c r="G61" s="44"/>
      <c r="H61" s="44"/>
      <c r="I61" s="44"/>
      <c r="J61" s="44"/>
      <c r="K61" s="135"/>
      <c r="L61" s="44"/>
      <c r="M61" s="44"/>
      <c r="N61" s="44"/>
      <c r="O61" s="44"/>
      <c r="P61" s="44"/>
      <c r="Q61" s="44"/>
      <c r="R61" s="135"/>
      <c r="S61" s="47"/>
    </row>
    <row r="62" spans="2:19" ht="21.95" customHeight="1">
      <c r="B62" s="52">
        <v>46</v>
      </c>
      <c r="C62" s="125" t="str">
        <f>'قائمة 60 طالب'!H24</f>
        <v>مورين بيشوى فايز فهمى</v>
      </c>
      <c r="E62" s="50"/>
      <c r="F62" s="44"/>
      <c r="G62" s="44"/>
      <c r="H62" s="44"/>
      <c r="I62" s="44"/>
      <c r="J62" s="44"/>
      <c r="K62" s="135"/>
      <c r="L62" s="44"/>
      <c r="M62" s="44"/>
      <c r="N62" s="44"/>
      <c r="O62" s="44"/>
      <c r="P62" s="44"/>
      <c r="Q62" s="44"/>
      <c r="R62" s="135"/>
      <c r="S62" s="47"/>
    </row>
    <row r="63" spans="2:19" ht="21.95" customHeight="1">
      <c r="B63" s="52">
        <v>47</v>
      </c>
      <c r="C63" s="125" t="str">
        <f>'قائمة 60 طالب'!H25</f>
        <v>يوستينا اسعد مكرم اسعد</v>
      </c>
      <c r="E63" s="50"/>
      <c r="F63" s="44"/>
      <c r="G63" s="44"/>
      <c r="H63" s="44"/>
      <c r="I63" s="44"/>
      <c r="J63" s="44"/>
      <c r="K63" s="135"/>
      <c r="L63" s="44"/>
      <c r="M63" s="44"/>
      <c r="N63" s="44"/>
      <c r="O63" s="44"/>
      <c r="P63" s="44"/>
      <c r="Q63" s="44"/>
      <c r="R63" s="135"/>
      <c r="S63" s="47"/>
    </row>
    <row r="64" spans="2:19" ht="21.95" customHeight="1">
      <c r="B64" s="52">
        <v>48</v>
      </c>
      <c r="C64" s="125" t="str">
        <f>'قائمة 60 طالب'!H26</f>
        <v/>
      </c>
      <c r="E64" s="50"/>
      <c r="F64" s="44"/>
      <c r="G64" s="44"/>
      <c r="H64" s="44"/>
      <c r="I64" s="44"/>
      <c r="J64" s="44"/>
      <c r="K64" s="135"/>
      <c r="L64" s="44"/>
      <c r="M64" s="44"/>
      <c r="N64" s="44"/>
      <c r="O64" s="44"/>
      <c r="P64" s="44"/>
      <c r="Q64" s="44"/>
      <c r="R64" s="135"/>
      <c r="S64" s="47"/>
    </row>
    <row r="65" spans="2:19" ht="21.95" customHeight="1">
      <c r="B65" s="52">
        <v>49</v>
      </c>
      <c r="C65" s="125" t="str">
        <f>'قائمة 60 طالب'!H27</f>
        <v/>
      </c>
      <c r="E65" s="50"/>
      <c r="F65" s="44"/>
      <c r="G65" s="44"/>
      <c r="H65" s="44"/>
      <c r="I65" s="44"/>
      <c r="J65" s="44"/>
      <c r="K65" s="135"/>
      <c r="L65" s="44"/>
      <c r="M65" s="44"/>
      <c r="N65" s="44"/>
      <c r="O65" s="44"/>
      <c r="P65" s="44"/>
      <c r="Q65" s="44"/>
      <c r="R65" s="135"/>
      <c r="S65" s="47"/>
    </row>
    <row r="66" spans="2:19" ht="21.95" customHeight="1">
      <c r="B66" s="52">
        <v>50</v>
      </c>
      <c r="C66" s="125" t="str">
        <f>'قائمة 60 طالب'!H28</f>
        <v/>
      </c>
      <c r="E66" s="50"/>
      <c r="F66" s="44"/>
      <c r="G66" s="44"/>
      <c r="H66" s="44"/>
      <c r="I66" s="44"/>
      <c r="J66" s="44"/>
      <c r="K66" s="135"/>
      <c r="L66" s="44"/>
      <c r="M66" s="44"/>
      <c r="N66" s="44"/>
      <c r="O66" s="44"/>
      <c r="P66" s="44"/>
      <c r="Q66" s="44"/>
      <c r="R66" s="135"/>
      <c r="S66" s="47"/>
    </row>
    <row r="67" spans="2:19" ht="21.95" customHeight="1">
      <c r="B67" s="52">
        <v>51</v>
      </c>
      <c r="C67" s="125" t="str">
        <f>'قائمة 60 طالب'!H29</f>
        <v/>
      </c>
      <c r="E67" s="50"/>
      <c r="F67" s="44"/>
      <c r="G67" s="44"/>
      <c r="H67" s="44"/>
      <c r="I67" s="44"/>
      <c r="J67" s="44"/>
      <c r="K67" s="135"/>
      <c r="L67" s="44"/>
      <c r="M67" s="44"/>
      <c r="N67" s="44"/>
      <c r="O67" s="44"/>
      <c r="P67" s="44"/>
      <c r="Q67" s="44"/>
      <c r="R67" s="135"/>
      <c r="S67" s="47"/>
    </row>
    <row r="68" spans="2:19" ht="21.95" customHeight="1">
      <c r="B68" s="52">
        <v>52</v>
      </c>
      <c r="C68" s="125" t="str">
        <f>'قائمة 60 طالب'!H30</f>
        <v/>
      </c>
      <c r="E68" s="50"/>
      <c r="F68" s="44"/>
      <c r="G68" s="44"/>
      <c r="H68" s="44"/>
      <c r="I68" s="44"/>
      <c r="J68" s="44"/>
      <c r="K68" s="135"/>
      <c r="L68" s="44"/>
      <c r="M68" s="44"/>
      <c r="N68" s="44"/>
      <c r="O68" s="44"/>
      <c r="P68" s="44"/>
      <c r="Q68" s="44"/>
      <c r="R68" s="135"/>
      <c r="S68" s="47"/>
    </row>
    <row r="69" spans="2:19" ht="21.95" customHeight="1">
      <c r="B69" s="52">
        <v>53</v>
      </c>
      <c r="C69" s="125" t="str">
        <f>'قائمة 60 طالب'!H31</f>
        <v/>
      </c>
      <c r="E69" s="50"/>
      <c r="F69" s="44"/>
      <c r="G69" s="44"/>
      <c r="H69" s="44"/>
      <c r="I69" s="44"/>
      <c r="J69" s="44"/>
      <c r="K69" s="135"/>
      <c r="L69" s="44"/>
      <c r="M69" s="44"/>
      <c r="N69" s="44"/>
      <c r="O69" s="44"/>
      <c r="P69" s="44"/>
      <c r="Q69" s="44"/>
      <c r="R69" s="135"/>
      <c r="S69" s="47"/>
    </row>
    <row r="70" spans="2:19" ht="21.95" customHeight="1">
      <c r="B70" s="52">
        <v>54</v>
      </c>
      <c r="C70" s="125" t="str">
        <f>'قائمة 60 طالب'!H32</f>
        <v/>
      </c>
      <c r="E70" s="50"/>
      <c r="F70" s="44"/>
      <c r="G70" s="44"/>
      <c r="H70" s="44"/>
      <c r="I70" s="44"/>
      <c r="J70" s="44"/>
      <c r="K70" s="135"/>
      <c r="L70" s="44"/>
      <c r="M70" s="44"/>
      <c r="N70" s="44"/>
      <c r="O70" s="44"/>
      <c r="P70" s="44"/>
      <c r="Q70" s="44"/>
      <c r="R70" s="135"/>
      <c r="S70" s="47"/>
    </row>
    <row r="71" spans="2:19" ht="21.95" customHeight="1">
      <c r="B71" s="52">
        <v>55</v>
      </c>
      <c r="C71" s="125" t="str">
        <f>'قائمة 60 طالب'!H33</f>
        <v/>
      </c>
      <c r="E71" s="50"/>
      <c r="F71" s="44"/>
      <c r="G71" s="44"/>
      <c r="H71" s="44"/>
      <c r="I71" s="44"/>
      <c r="J71" s="44"/>
      <c r="K71" s="135"/>
      <c r="L71" s="44"/>
      <c r="M71" s="44"/>
      <c r="N71" s="44"/>
      <c r="O71" s="44"/>
      <c r="P71" s="44"/>
      <c r="Q71" s="44"/>
      <c r="R71" s="135"/>
      <c r="S71" s="47"/>
    </row>
    <row r="72" spans="2:19" ht="21.95" customHeight="1">
      <c r="B72" s="52">
        <v>56</v>
      </c>
      <c r="C72" s="125" t="str">
        <f>'قائمة 60 طالب'!H34</f>
        <v/>
      </c>
      <c r="E72" s="50"/>
      <c r="F72" s="44"/>
      <c r="G72" s="44"/>
      <c r="H72" s="44"/>
      <c r="I72" s="44"/>
      <c r="J72" s="44"/>
      <c r="K72" s="135"/>
      <c r="L72" s="44"/>
      <c r="M72" s="44"/>
      <c r="N72" s="44"/>
      <c r="O72" s="44"/>
      <c r="P72" s="44"/>
      <c r="Q72" s="44"/>
      <c r="R72" s="135"/>
      <c r="S72" s="47"/>
    </row>
    <row r="73" spans="2:19" ht="21.95" customHeight="1">
      <c r="B73" s="52">
        <v>57</v>
      </c>
      <c r="C73" s="125" t="str">
        <f>'قائمة 60 طالب'!H35</f>
        <v/>
      </c>
      <c r="E73" s="50"/>
      <c r="F73" s="44"/>
      <c r="G73" s="44"/>
      <c r="H73" s="44"/>
      <c r="I73" s="44"/>
      <c r="J73" s="44"/>
      <c r="K73" s="135"/>
      <c r="L73" s="44"/>
      <c r="M73" s="44"/>
      <c r="N73" s="44"/>
      <c r="O73" s="44"/>
      <c r="P73" s="44"/>
      <c r="Q73" s="44"/>
      <c r="R73" s="135"/>
      <c r="S73" s="47"/>
    </row>
    <row r="74" spans="2:19" ht="21.95" customHeight="1">
      <c r="B74" s="52">
        <v>58</v>
      </c>
      <c r="C74" s="125" t="str">
        <f>'قائمة 60 طالب'!H36</f>
        <v/>
      </c>
      <c r="E74" s="50"/>
      <c r="F74" s="44"/>
      <c r="G74" s="44"/>
      <c r="H74" s="44"/>
      <c r="I74" s="44"/>
      <c r="J74" s="44"/>
      <c r="K74" s="135"/>
      <c r="L74" s="44"/>
      <c r="M74" s="44"/>
      <c r="N74" s="44"/>
      <c r="O74" s="44"/>
      <c r="P74" s="44"/>
      <c r="Q74" s="44"/>
      <c r="R74" s="135"/>
      <c r="S74" s="47"/>
    </row>
    <row r="75" spans="2:19" ht="21.95" customHeight="1">
      <c r="B75" s="52">
        <v>59</v>
      </c>
      <c r="C75" s="125" t="str">
        <f>'قائمة 60 طالب'!H37</f>
        <v/>
      </c>
      <c r="E75" s="50"/>
      <c r="F75" s="44"/>
      <c r="G75" s="44"/>
      <c r="H75" s="44"/>
      <c r="I75" s="44"/>
      <c r="J75" s="44"/>
      <c r="K75" s="135"/>
      <c r="L75" s="44"/>
      <c r="M75" s="44"/>
      <c r="N75" s="44"/>
      <c r="O75" s="44"/>
      <c r="P75" s="44"/>
      <c r="Q75" s="44"/>
      <c r="R75" s="135"/>
      <c r="S75" s="47"/>
    </row>
    <row r="76" spans="2:19" ht="21.95" customHeight="1" thickBot="1">
      <c r="B76" s="129">
        <v>60</v>
      </c>
      <c r="C76" s="130" t="str">
        <f>'قائمة 60 طالب'!H38</f>
        <v/>
      </c>
      <c r="E76" s="58"/>
      <c r="F76" s="59"/>
      <c r="G76" s="59"/>
      <c r="H76" s="59"/>
      <c r="I76" s="59"/>
      <c r="J76" s="59"/>
      <c r="K76" s="152"/>
      <c r="L76" s="59"/>
      <c r="M76" s="59"/>
      <c r="N76" s="59"/>
      <c r="O76" s="59"/>
      <c r="P76" s="59"/>
      <c r="Q76" s="59"/>
      <c r="R76" s="152"/>
      <c r="S76" s="60"/>
    </row>
    <row r="77" spans="2:19" ht="6" customHeight="1">
      <c r="B77" s="131"/>
      <c r="C77" s="132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</row>
    <row r="78" spans="2:19" ht="21.95" customHeight="1">
      <c r="B78" s="183" t="s">
        <v>404</v>
      </c>
      <c r="C78" s="183"/>
      <c r="D78" s="57"/>
      <c r="E78" s="183" t="s">
        <v>405</v>
      </c>
      <c r="F78" s="183"/>
      <c r="G78" s="183"/>
      <c r="H78" s="183" t="s">
        <v>406</v>
      </c>
      <c r="I78" s="183"/>
      <c r="J78" s="183"/>
      <c r="K78" s="183"/>
      <c r="L78" s="183"/>
      <c r="M78" s="117"/>
      <c r="N78" s="117"/>
      <c r="O78" s="117"/>
      <c r="P78" s="183" t="s">
        <v>407</v>
      </c>
      <c r="Q78" s="183"/>
      <c r="R78" s="183"/>
      <c r="S78" s="183"/>
    </row>
    <row r="79" spans="2:19" ht="21.95" customHeight="1">
      <c r="B79" s="9"/>
      <c r="C79" s="62" t="s">
        <v>408</v>
      </c>
      <c r="D79" s="63"/>
      <c r="E79" s="170" t="s">
        <v>409</v>
      </c>
      <c r="F79" s="170"/>
      <c r="G79" s="170"/>
      <c r="H79" s="170" t="s">
        <v>410</v>
      </c>
      <c r="I79" s="170"/>
      <c r="J79" s="170"/>
      <c r="K79" s="170"/>
      <c r="L79" s="170"/>
      <c r="M79" s="120"/>
      <c r="N79" s="120"/>
      <c r="O79" s="120"/>
      <c r="P79" s="170" t="s">
        <v>411</v>
      </c>
      <c r="Q79" s="170"/>
      <c r="R79" s="170"/>
      <c r="S79" s="170"/>
    </row>
  </sheetData>
  <mergeCells count="40">
    <mergeCell ref="B39:C39"/>
    <mergeCell ref="B44:B46"/>
    <mergeCell ref="C44:C46"/>
    <mergeCell ref="B41:C41"/>
    <mergeCell ref="E41:L41"/>
    <mergeCell ref="B2:C2"/>
    <mergeCell ref="B3:C3"/>
    <mergeCell ref="R2:S2"/>
    <mergeCell ref="E2:L2"/>
    <mergeCell ref="O2:Q2"/>
    <mergeCell ref="M2:N2"/>
    <mergeCell ref="E3:P3"/>
    <mergeCell ref="R3:S3"/>
    <mergeCell ref="B78:C78"/>
    <mergeCell ref="E78:G78"/>
    <mergeCell ref="H78:L78"/>
    <mergeCell ref="C5:C7"/>
    <mergeCell ref="B5:B7"/>
    <mergeCell ref="B42:C42"/>
    <mergeCell ref="E42:P42"/>
    <mergeCell ref="E39:G39"/>
    <mergeCell ref="H39:L39"/>
    <mergeCell ref="P39:S39"/>
    <mergeCell ref="P78:S78"/>
    <mergeCell ref="P40:S40"/>
    <mergeCell ref="O41:Q41"/>
    <mergeCell ref="E5:K5"/>
    <mergeCell ref="L5:R5"/>
    <mergeCell ref="S5:S6"/>
    <mergeCell ref="E79:G79"/>
    <mergeCell ref="H79:L79"/>
    <mergeCell ref="P79:S79"/>
    <mergeCell ref="E40:G40"/>
    <mergeCell ref="H40:L40"/>
    <mergeCell ref="R41:S41"/>
    <mergeCell ref="R42:S42"/>
    <mergeCell ref="S44:S45"/>
    <mergeCell ref="M41:N41"/>
    <mergeCell ref="E44:K44"/>
    <mergeCell ref="L44:R44"/>
  </mergeCells>
  <conditionalFormatting sqref="O41">
    <cfRule type="cellIs" dxfId="0" priority="1" operator="equal">
      <formula>$V$7</formula>
    </cfRule>
  </conditionalFormatting>
  <dataValidations count="1">
    <dataValidation type="list" allowBlank="1" showInputMessage="1" showErrorMessage="1" sqref="O2">
      <formula1>$V$7:$V$8</formula1>
    </dataValidation>
  </dataValidations>
  <printOptions horizontalCentered="1"/>
  <pageMargins left="0.11811023622047245" right="0.11811023622047245" top="0.19685039370078741" bottom="0.15748031496062992" header="0.19685039370078741" footer="0.11811023622047245"/>
  <pageSetup paperSize="9" orientation="portrait" r:id="rId1"/>
  <rowBreaks count="1" manualBreakCount="1">
    <brk id="40" min="1" max="1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Y50"/>
  <sheetViews>
    <sheetView rightToLeft="1" tabSelected="1" workbookViewId="0">
      <selection activeCell="S12" sqref="S12"/>
    </sheetView>
  </sheetViews>
  <sheetFormatPr defaultRowHeight="15"/>
  <cols>
    <col min="2" max="2" width="1.625" customWidth="1"/>
    <col min="3" max="3" width="12" customWidth="1"/>
    <col min="4" max="4" width="7.375" customWidth="1"/>
    <col min="5" max="5" width="22.375" customWidth="1"/>
    <col min="6" max="6" width="4" customWidth="1"/>
    <col min="7" max="7" width="14" customWidth="1"/>
    <col min="8" max="8" width="4.875" customWidth="1"/>
    <col min="9" max="9" width="8.375" customWidth="1"/>
    <col min="10" max="10" width="7.875" customWidth="1"/>
    <col min="11" max="11" width="12.25" customWidth="1"/>
    <col min="12" max="12" width="5.625" customWidth="1"/>
    <col min="13" max="14" width="1.625" customWidth="1"/>
  </cols>
  <sheetData>
    <row r="1" spans="1:25" s="55" customFormat="1" ht="30" customHeight="1" thickBot="1">
      <c r="B1" s="109"/>
      <c r="C1" s="109"/>
      <c r="D1" s="159">
        <f>SUMPRODUCT(--(التقييمات!C2:C400&gt;""))</f>
        <v>341</v>
      </c>
      <c r="E1" s="109"/>
      <c r="F1" s="110" t="s">
        <v>2</v>
      </c>
      <c r="G1" s="111">
        <v>1</v>
      </c>
      <c r="H1" s="109"/>
      <c r="I1" s="109"/>
      <c r="J1" s="109"/>
      <c r="K1" s="109"/>
      <c r="L1" s="109"/>
      <c r="M1" s="109"/>
    </row>
    <row r="2" spans="1:25" ht="9.9499999999999993" customHeight="1">
      <c r="Y2">
        <v>1</v>
      </c>
    </row>
    <row r="3" spans="1:25" ht="6.95" customHeight="1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25" ht="20.100000000000001" customHeight="1">
      <c r="A4" s="9"/>
      <c r="B4" s="252" t="s">
        <v>417</v>
      </c>
      <c r="C4" s="252"/>
      <c r="D4" s="252"/>
      <c r="E4" s="252"/>
      <c r="F4" s="9"/>
      <c r="G4" s="9"/>
      <c r="H4" s="9"/>
      <c r="I4" s="9"/>
      <c r="J4" s="9"/>
      <c r="K4" s="9"/>
      <c r="L4" s="9"/>
      <c r="M4" s="9"/>
      <c r="N4" s="9"/>
    </row>
    <row r="5" spans="1:25" ht="20.100000000000001" customHeight="1">
      <c r="A5" s="9"/>
      <c r="B5" s="252" t="s">
        <v>0</v>
      </c>
      <c r="C5" s="252"/>
      <c r="D5" s="252"/>
      <c r="E5" s="252"/>
      <c r="F5" s="9"/>
      <c r="G5" s="9"/>
      <c r="H5" s="9"/>
      <c r="I5" s="9"/>
      <c r="J5" s="9"/>
      <c r="K5" s="9"/>
      <c r="L5" s="9"/>
      <c r="M5" s="9"/>
      <c r="N5" s="9"/>
    </row>
    <row r="6" spans="1:25" ht="20.100000000000001" customHeight="1">
      <c r="A6" s="9"/>
      <c r="B6" s="253" t="s">
        <v>413</v>
      </c>
      <c r="C6" s="253"/>
      <c r="D6" s="253"/>
      <c r="E6" s="253"/>
      <c r="F6" s="9"/>
      <c r="G6" s="9"/>
      <c r="H6" s="9"/>
      <c r="I6" s="9"/>
      <c r="J6" s="9"/>
      <c r="K6" s="9"/>
      <c r="L6" s="9"/>
      <c r="M6" s="9"/>
      <c r="N6" s="9"/>
    </row>
    <row r="7" spans="1:25" ht="11.1" customHeight="1" thickBot="1">
      <c r="A7" s="9"/>
      <c r="B7" s="248" t="s">
        <v>412</v>
      </c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9"/>
    </row>
    <row r="8" spans="1:25" ht="24.95" customHeight="1">
      <c r="A8" s="9"/>
      <c r="B8" s="9"/>
      <c r="C8" s="9"/>
      <c r="D8" s="286" t="s">
        <v>416</v>
      </c>
      <c r="E8" s="286"/>
      <c r="F8" s="286"/>
      <c r="G8" s="286"/>
      <c r="H8" s="9"/>
      <c r="I8" s="9"/>
      <c r="J8" s="249" t="s">
        <v>414</v>
      </c>
      <c r="K8" s="250"/>
      <c r="L8" s="251"/>
      <c r="M8" s="9"/>
      <c r="N8" s="9"/>
    </row>
    <row r="9" spans="1:25" ht="24.95" customHeight="1" thickBot="1">
      <c r="A9" s="9"/>
      <c r="B9" s="9"/>
      <c r="C9" s="9"/>
      <c r="D9" s="285" t="s">
        <v>471</v>
      </c>
      <c r="E9" s="285"/>
      <c r="F9" s="285"/>
      <c r="G9" s="285"/>
      <c r="H9" s="9"/>
      <c r="I9" s="9"/>
      <c r="J9" s="287" t="s">
        <v>415</v>
      </c>
      <c r="K9" s="288"/>
      <c r="L9" s="289"/>
      <c r="M9" s="9"/>
      <c r="N9" s="9"/>
    </row>
    <row r="10" spans="1:25" ht="6.95" customHeight="1">
      <c r="A10" s="9"/>
      <c r="B10" s="9"/>
      <c r="C10" s="9"/>
      <c r="D10" s="9"/>
      <c r="E10" s="9"/>
      <c r="F10" s="9"/>
      <c r="G10" s="9"/>
      <c r="H10" s="9"/>
      <c r="I10" s="9"/>
      <c r="J10" s="64"/>
      <c r="K10" s="64"/>
      <c r="L10" s="64"/>
      <c r="M10" s="9"/>
      <c r="N10" s="9"/>
    </row>
    <row r="11" spans="1:25" s="65" customFormat="1" ht="30" customHeight="1">
      <c r="A11" s="90"/>
      <c r="B11" s="85" t="s">
        <v>460</v>
      </c>
      <c r="C11" s="284" t="s">
        <v>461</v>
      </c>
      <c r="D11" s="284"/>
      <c r="E11" s="284"/>
      <c r="F11" s="284"/>
      <c r="G11" s="284"/>
      <c r="H11" s="284"/>
      <c r="I11" s="284"/>
      <c r="J11" s="284"/>
      <c r="K11" s="85"/>
      <c r="L11" s="85"/>
      <c r="M11" s="90"/>
      <c r="N11" s="90"/>
    </row>
    <row r="12" spans="1:25" s="65" customFormat="1" ht="5.0999999999999996" customHeight="1" thickBot="1">
      <c r="A12" s="90"/>
      <c r="B12" s="87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90"/>
      <c r="N12" s="90"/>
    </row>
    <row r="13" spans="1:25" ht="23.1" customHeight="1">
      <c r="A13" s="9"/>
      <c r="B13" s="9"/>
      <c r="C13" s="105" t="s">
        <v>418</v>
      </c>
      <c r="D13" s="279" t="str">
        <f>VLOOKUP($G$1,data,3,FALSE)</f>
        <v>ابانوب نشات ابراهيم فارس ميخائيل</v>
      </c>
      <c r="E13" s="280"/>
      <c r="F13" s="281"/>
      <c r="G13" s="9"/>
      <c r="I13" s="282" t="s">
        <v>421</v>
      </c>
      <c r="J13" s="283"/>
      <c r="K13" s="115">
        <f>VLOOKUP($G$1,data,2,FALSE)</f>
        <v>1</v>
      </c>
      <c r="L13" s="104"/>
      <c r="M13" s="9"/>
      <c r="N13" s="9"/>
    </row>
    <row r="14" spans="1:25" ht="23.1" customHeight="1" thickBot="1">
      <c r="A14" s="9"/>
      <c r="B14" s="9"/>
      <c r="C14" s="106" t="s">
        <v>419</v>
      </c>
      <c r="D14" s="264" t="s">
        <v>420</v>
      </c>
      <c r="E14" s="265"/>
      <c r="F14" s="266"/>
      <c r="G14" s="9"/>
      <c r="I14" s="277" t="s">
        <v>422</v>
      </c>
      <c r="J14" s="278"/>
      <c r="K14" s="261">
        <f>VLOOKUP($G$1,data,4,FALSE)</f>
        <v>0</v>
      </c>
      <c r="L14" s="262">
        <f>VLOOKUP($G$1,data,2,FALSE)</f>
        <v>1</v>
      </c>
      <c r="M14" s="9"/>
      <c r="N14" s="9"/>
    </row>
    <row r="15" spans="1:25" ht="5.0999999999999996" customHeight="1">
      <c r="A15" s="9"/>
      <c r="B15" s="9"/>
      <c r="C15" s="9"/>
      <c r="D15" s="9"/>
      <c r="E15" s="9"/>
      <c r="F15" s="9"/>
      <c r="G15" s="9"/>
      <c r="H15" s="9"/>
      <c r="I15" s="9"/>
      <c r="J15" s="64"/>
      <c r="K15" s="64"/>
      <c r="L15" s="64"/>
      <c r="M15" s="9"/>
      <c r="N15" s="9"/>
    </row>
    <row r="16" spans="1:25" s="67" customFormat="1" ht="24.95" customHeight="1">
      <c r="A16" s="91"/>
      <c r="B16" s="91"/>
      <c r="C16" s="263" t="s">
        <v>463</v>
      </c>
      <c r="D16" s="263"/>
      <c r="E16" s="263"/>
      <c r="F16" s="263"/>
      <c r="G16" s="263"/>
      <c r="H16" s="263"/>
      <c r="I16" s="263"/>
      <c r="J16" s="263"/>
      <c r="K16" s="263"/>
      <c r="L16" s="263"/>
      <c r="M16" s="91"/>
      <c r="N16" s="91"/>
    </row>
    <row r="17" spans="1:14" s="68" customFormat="1" ht="24.95" customHeight="1">
      <c r="A17" s="92"/>
      <c r="B17" s="92"/>
      <c r="C17" s="263" t="s">
        <v>462</v>
      </c>
      <c r="D17" s="263"/>
      <c r="E17" s="263"/>
      <c r="F17" s="263"/>
      <c r="G17" s="263"/>
      <c r="H17" s="263"/>
      <c r="I17" s="263"/>
      <c r="J17" s="97"/>
      <c r="K17" s="97"/>
      <c r="L17" s="97"/>
      <c r="M17" s="92"/>
      <c r="N17" s="92"/>
    </row>
    <row r="18" spans="1:14" ht="3" customHeight="1" thickBo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ht="24.95" customHeight="1" thickBot="1">
      <c r="A19" s="9"/>
      <c r="B19" s="9"/>
      <c r="C19" s="9"/>
      <c r="D19" s="9"/>
      <c r="E19" s="9"/>
      <c r="F19" s="267" t="s">
        <v>472</v>
      </c>
      <c r="G19" s="268"/>
      <c r="H19" s="269"/>
      <c r="I19" s="9"/>
      <c r="J19" s="9"/>
      <c r="K19" s="9"/>
      <c r="L19" s="9"/>
      <c r="M19" s="9"/>
      <c r="N19" s="9"/>
    </row>
    <row r="20" spans="1:14" ht="6.95" customHeight="1" thickBot="1">
      <c r="A20" s="9"/>
      <c r="B20" s="9"/>
      <c r="C20" s="9"/>
      <c r="D20" s="9"/>
      <c r="E20" s="9"/>
      <c r="F20" s="71"/>
      <c r="G20" s="71"/>
      <c r="H20" s="71"/>
      <c r="I20" s="9"/>
      <c r="J20" s="9"/>
      <c r="K20" s="9"/>
      <c r="L20" s="9"/>
      <c r="M20" s="9"/>
      <c r="N20" s="9"/>
    </row>
    <row r="21" spans="1:14" ht="20.100000000000001" customHeight="1">
      <c r="A21" s="9"/>
      <c r="B21" s="9"/>
      <c r="C21" s="240" t="s">
        <v>437</v>
      </c>
      <c r="D21" s="241"/>
      <c r="E21" s="72" t="s">
        <v>436</v>
      </c>
      <c r="F21" s="9"/>
      <c r="G21" s="69"/>
      <c r="H21" s="70"/>
      <c r="I21" s="240" t="s">
        <v>439</v>
      </c>
      <c r="J21" s="241"/>
      <c r="K21" s="242" t="s">
        <v>438</v>
      </c>
      <c r="L21" s="243"/>
      <c r="M21" s="9"/>
      <c r="N21" s="9"/>
    </row>
    <row r="22" spans="1:14" ht="20.25" customHeight="1">
      <c r="A22" s="9"/>
      <c r="B22" s="9"/>
      <c r="C22" s="270" t="s">
        <v>423</v>
      </c>
      <c r="D22" s="271"/>
      <c r="E22" s="112">
        <f>VLOOKUP($G$1,data,5,FALSE)</f>
        <v>0</v>
      </c>
      <c r="F22" s="9"/>
      <c r="G22" s="9"/>
      <c r="H22" s="9"/>
      <c r="I22" s="246" t="s">
        <v>430</v>
      </c>
      <c r="J22" s="247"/>
      <c r="K22" s="244">
        <f>VLOOKUP($G$1,data,12,FALSE)</f>
        <v>0</v>
      </c>
      <c r="L22" s="245"/>
      <c r="M22" s="9"/>
      <c r="N22" s="9"/>
    </row>
    <row r="23" spans="1:14" ht="20.25" customHeight="1">
      <c r="A23" s="9"/>
      <c r="B23" s="9"/>
      <c r="C23" s="270" t="s">
        <v>424</v>
      </c>
      <c r="D23" s="271"/>
      <c r="E23" s="112">
        <f>VLOOKUP($G$1,data,6,FALSE)</f>
        <v>0</v>
      </c>
      <c r="F23" s="9"/>
      <c r="G23" s="9"/>
      <c r="H23" s="9"/>
      <c r="I23" s="246" t="s">
        <v>431</v>
      </c>
      <c r="J23" s="247"/>
      <c r="K23" s="244">
        <f>VLOOKUP($G$1,data,13,FALSE)</f>
        <v>0</v>
      </c>
      <c r="L23" s="245"/>
      <c r="M23" s="9"/>
      <c r="N23" s="9"/>
    </row>
    <row r="24" spans="1:14" ht="20.25" customHeight="1">
      <c r="A24" s="9"/>
      <c r="B24" s="9"/>
      <c r="C24" s="270" t="s">
        <v>425</v>
      </c>
      <c r="D24" s="271"/>
      <c r="E24" s="112">
        <f>VLOOKUP($G$1,data,9,FALSE)</f>
        <v>0</v>
      </c>
      <c r="F24" s="9"/>
      <c r="G24" s="9"/>
      <c r="H24" s="9"/>
      <c r="I24" s="246" t="s">
        <v>432</v>
      </c>
      <c r="J24" s="247"/>
      <c r="K24" s="244">
        <f>VLOOKUP($G$1,data,14,FALSE)</f>
        <v>0</v>
      </c>
      <c r="L24" s="245"/>
      <c r="M24" s="9"/>
      <c r="N24" s="9"/>
    </row>
    <row r="25" spans="1:14" ht="20.25" customHeight="1">
      <c r="A25" s="9"/>
      <c r="B25" s="9"/>
      <c r="C25" s="270" t="s">
        <v>426</v>
      </c>
      <c r="D25" s="271"/>
      <c r="E25" s="112">
        <f>VLOOKUP($G$1,data,7,FALSE)</f>
        <v>0</v>
      </c>
      <c r="F25" s="9"/>
      <c r="G25" s="9"/>
      <c r="H25" s="9"/>
      <c r="I25" s="246" t="s">
        <v>433</v>
      </c>
      <c r="J25" s="247"/>
      <c r="K25" s="244">
        <f>VLOOKUP($G$1,data,15,FALSE)</f>
        <v>0</v>
      </c>
      <c r="L25" s="245"/>
      <c r="M25" s="9"/>
      <c r="N25" s="9"/>
    </row>
    <row r="26" spans="1:14" ht="20.25" customHeight="1">
      <c r="A26" s="9"/>
      <c r="B26" s="9"/>
      <c r="C26" s="270" t="s">
        <v>427</v>
      </c>
      <c r="D26" s="271"/>
      <c r="E26" s="112">
        <f>VLOOKUP($G$1,data,8,FALSE)</f>
        <v>0</v>
      </c>
      <c r="F26" s="9"/>
      <c r="G26" s="9"/>
      <c r="H26" s="9"/>
      <c r="I26" s="246" t="s">
        <v>434</v>
      </c>
      <c r="J26" s="247"/>
      <c r="K26" s="244">
        <f>VLOOKUP($G$1,data,16,FALSE)</f>
        <v>0</v>
      </c>
      <c r="L26" s="245"/>
      <c r="M26" s="9"/>
      <c r="N26" s="9"/>
    </row>
    <row r="27" spans="1:14" ht="20.25" customHeight="1">
      <c r="A27" s="9"/>
      <c r="B27" s="9"/>
      <c r="C27" s="270" t="s">
        <v>428</v>
      </c>
      <c r="D27" s="271"/>
      <c r="E27" s="112">
        <f>VLOOKUP($G$1,data,10,FALSE)</f>
        <v>0</v>
      </c>
      <c r="F27" s="9"/>
      <c r="G27" s="9"/>
      <c r="H27" s="9"/>
      <c r="I27" s="246" t="s">
        <v>435</v>
      </c>
      <c r="J27" s="247"/>
      <c r="K27" s="244">
        <f>VLOOKUP($G$1,data,17,FALSE)</f>
        <v>0</v>
      </c>
      <c r="L27" s="245"/>
      <c r="M27" s="9"/>
      <c r="N27" s="9"/>
    </row>
    <row r="28" spans="1:14" ht="20.25" customHeight="1" thickBot="1">
      <c r="A28" s="9"/>
      <c r="B28" s="9"/>
      <c r="C28" s="236" t="s">
        <v>429</v>
      </c>
      <c r="D28" s="237"/>
      <c r="E28" s="113">
        <f>VLOOKUP($G$1,data,11,FALSE)</f>
        <v>0</v>
      </c>
      <c r="F28" s="9"/>
      <c r="G28" s="9"/>
      <c r="H28" s="9"/>
      <c r="I28" s="232"/>
      <c r="J28" s="233"/>
      <c r="K28" s="238"/>
      <c r="L28" s="239"/>
      <c r="M28" s="9"/>
      <c r="N28" s="9"/>
    </row>
    <row r="29" spans="1:14" ht="5.0999999999999996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14" s="55" customFormat="1" ht="21.95" customHeight="1">
      <c r="A30" s="93"/>
      <c r="B30" s="93"/>
      <c r="C30" s="234" t="s">
        <v>440</v>
      </c>
      <c r="D30" s="234"/>
      <c r="E30" s="234"/>
      <c r="F30" s="74"/>
      <c r="G30" s="74"/>
      <c r="H30" s="74"/>
      <c r="I30" s="234" t="s">
        <v>35</v>
      </c>
      <c r="J30" s="234"/>
      <c r="K30" s="234"/>
      <c r="L30" s="73"/>
      <c r="M30" s="93"/>
      <c r="N30" s="93"/>
    </row>
    <row r="31" spans="1:14" s="79" customFormat="1" ht="21.95" customHeight="1">
      <c r="A31" s="78"/>
      <c r="B31" s="78"/>
      <c r="C31" s="235" t="s">
        <v>441</v>
      </c>
      <c r="D31" s="235"/>
      <c r="E31" s="235"/>
      <c r="F31" s="89"/>
      <c r="G31" s="89"/>
      <c r="H31" s="89"/>
      <c r="I31" s="235" t="s">
        <v>38</v>
      </c>
      <c r="J31" s="235"/>
      <c r="K31" s="235"/>
      <c r="L31" s="78"/>
      <c r="M31" s="78"/>
      <c r="N31" s="78"/>
    </row>
    <row r="32" spans="1:14" ht="6" customHeight="1" thickBot="1">
      <c r="A32" s="9"/>
      <c r="B32" s="9"/>
      <c r="C32" s="82"/>
      <c r="D32" s="82"/>
      <c r="E32" s="82"/>
      <c r="F32" s="81"/>
      <c r="G32" s="81"/>
      <c r="H32" s="81"/>
      <c r="I32" s="82"/>
      <c r="J32" s="82"/>
      <c r="K32" s="82"/>
      <c r="L32" s="9"/>
      <c r="M32" s="9"/>
      <c r="N32" s="9"/>
    </row>
    <row r="33" spans="1:14" ht="24" customHeight="1">
      <c r="A33" s="9"/>
      <c r="B33" s="9"/>
      <c r="C33" s="272" t="s">
        <v>452</v>
      </c>
      <c r="D33" s="273"/>
      <c r="E33" s="273"/>
      <c r="F33" s="273"/>
      <c r="G33" s="273"/>
      <c r="H33" s="273"/>
      <c r="I33" s="273"/>
      <c r="J33" s="273"/>
      <c r="K33" s="80"/>
      <c r="L33" s="9"/>
      <c r="M33" s="9"/>
      <c r="N33" s="9"/>
    </row>
    <row r="34" spans="1:14" ht="24" customHeight="1">
      <c r="A34" s="9"/>
      <c r="B34" s="9"/>
      <c r="C34" s="274" t="s">
        <v>453</v>
      </c>
      <c r="D34" s="275"/>
      <c r="E34" s="275"/>
      <c r="F34" s="275"/>
      <c r="G34" s="275"/>
      <c r="H34" s="275"/>
      <c r="I34" s="275"/>
      <c r="J34" s="275"/>
      <c r="K34" s="276"/>
      <c r="L34" s="9"/>
      <c r="M34" s="9"/>
      <c r="N34" s="9"/>
    </row>
    <row r="35" spans="1:14" ht="24" customHeight="1" thickBot="1">
      <c r="A35" s="9"/>
      <c r="B35" s="9"/>
      <c r="C35" s="254" t="s">
        <v>454</v>
      </c>
      <c r="D35" s="255"/>
      <c r="E35" s="255"/>
      <c r="F35" s="255"/>
      <c r="G35" s="255"/>
      <c r="H35" s="255"/>
      <c r="I35" s="255"/>
      <c r="J35" s="255"/>
      <c r="K35" s="256"/>
      <c r="L35" s="9"/>
      <c r="M35" s="9"/>
      <c r="N35" s="9"/>
    </row>
    <row r="36" spans="1:14" ht="6.9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  <row r="37" spans="1:14" ht="20.100000000000001" customHeight="1">
      <c r="A37" s="9"/>
      <c r="B37" s="9"/>
      <c r="C37" s="230" t="s">
        <v>442</v>
      </c>
      <c r="D37" s="230"/>
      <c r="E37" s="76"/>
      <c r="F37" s="230" t="s">
        <v>443</v>
      </c>
      <c r="G37" s="230"/>
      <c r="H37" s="76"/>
      <c r="I37" s="76"/>
      <c r="J37" s="230" t="s">
        <v>444</v>
      </c>
      <c r="K37" s="230"/>
      <c r="L37" s="9"/>
      <c r="M37" s="9"/>
      <c r="N37" s="9"/>
    </row>
    <row r="38" spans="1:14" ht="24.95" customHeight="1">
      <c r="A38" s="9"/>
      <c r="B38" s="9"/>
      <c r="C38" s="231" t="s">
        <v>445</v>
      </c>
      <c r="D38" s="231"/>
      <c r="E38" s="75"/>
      <c r="F38" s="231" t="s">
        <v>446</v>
      </c>
      <c r="G38" s="231"/>
      <c r="H38" s="9"/>
      <c r="I38" s="9"/>
      <c r="J38" s="231" t="s">
        <v>403</v>
      </c>
      <c r="K38" s="231"/>
      <c r="L38" s="9"/>
      <c r="M38" s="9"/>
      <c r="N38" s="9"/>
    </row>
    <row r="39" spans="1:14" ht="11.1" customHeight="1" thickBo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pans="1:14" ht="24.95" customHeight="1" thickBot="1">
      <c r="A40" s="9"/>
      <c r="B40" s="9"/>
      <c r="C40" s="88" t="s">
        <v>459</v>
      </c>
      <c r="D40" s="259" t="s">
        <v>464</v>
      </c>
      <c r="E40" s="259"/>
      <c r="F40" s="259"/>
      <c r="G40" s="259"/>
      <c r="H40" s="259"/>
      <c r="I40" s="259"/>
      <c r="J40" s="260"/>
      <c r="K40" s="9"/>
      <c r="L40" s="9"/>
      <c r="M40" s="9"/>
      <c r="N40" s="9"/>
    </row>
    <row r="41" spans="1:14" ht="8.1" customHeight="1" thickBot="1">
      <c r="A41" s="9"/>
      <c r="B41" s="9"/>
      <c r="C41" s="86"/>
      <c r="D41" s="86"/>
      <c r="E41" s="86"/>
      <c r="F41" s="86"/>
      <c r="G41" s="86"/>
      <c r="H41" s="86"/>
      <c r="I41" s="86"/>
      <c r="J41" s="86"/>
      <c r="K41" s="9"/>
      <c r="L41" s="9"/>
      <c r="M41" s="9"/>
      <c r="N41" s="9"/>
    </row>
    <row r="42" spans="1:14" ht="20.100000000000001" customHeight="1" thickBot="1">
      <c r="A42" s="9"/>
      <c r="B42" s="9"/>
      <c r="C42" s="221" t="s">
        <v>417</v>
      </c>
      <c r="D42" s="221"/>
      <c r="E42" s="77"/>
      <c r="F42" s="77"/>
      <c r="G42" s="83" t="s">
        <v>447</v>
      </c>
      <c r="H42" s="222"/>
      <c r="I42" s="223"/>
      <c r="J42" s="224"/>
      <c r="K42" s="9"/>
      <c r="L42" s="9"/>
      <c r="M42" s="9"/>
      <c r="N42" s="9"/>
    </row>
    <row r="43" spans="1:14" ht="20.100000000000001" customHeight="1" thickBot="1">
      <c r="A43" s="9"/>
      <c r="B43" s="9"/>
      <c r="C43" s="221" t="s">
        <v>0</v>
      </c>
      <c r="D43" s="221"/>
      <c r="E43" s="77"/>
      <c r="F43" s="77"/>
      <c r="G43" s="84" t="s">
        <v>448</v>
      </c>
      <c r="H43" s="222"/>
      <c r="I43" s="223"/>
      <c r="J43" s="224"/>
      <c r="K43" s="9"/>
      <c r="L43" s="9"/>
      <c r="M43" s="9"/>
      <c r="N43" s="9"/>
    </row>
    <row r="44" spans="1:14" ht="20.100000000000001" customHeight="1" thickBot="1">
      <c r="A44" s="9"/>
      <c r="B44" s="9"/>
      <c r="C44" s="225" t="s">
        <v>449</v>
      </c>
      <c r="D44" s="225"/>
      <c r="E44" s="77"/>
      <c r="F44" s="77"/>
      <c r="G44" s="226" t="s">
        <v>450</v>
      </c>
      <c r="H44" s="227"/>
      <c r="I44" s="227"/>
      <c r="J44" s="228"/>
      <c r="K44" s="9"/>
      <c r="L44" s="9"/>
      <c r="M44" s="9"/>
      <c r="N44" s="9"/>
    </row>
    <row r="45" spans="1:14" ht="8.1" customHeight="1">
      <c r="A45" s="9"/>
      <c r="B45" s="9"/>
      <c r="C45" s="77"/>
      <c r="D45" s="77"/>
      <c r="E45" s="77"/>
      <c r="F45" s="77"/>
      <c r="G45" s="77"/>
      <c r="H45" s="77"/>
      <c r="I45" s="77"/>
      <c r="J45" s="77"/>
      <c r="K45" s="9"/>
      <c r="L45" s="9"/>
      <c r="M45" s="9"/>
      <c r="N45" s="9"/>
    </row>
    <row r="46" spans="1:14" ht="21.95" customHeight="1" thickBot="1">
      <c r="A46" s="9"/>
      <c r="B46" s="9"/>
      <c r="C46" s="257" t="s">
        <v>451</v>
      </c>
      <c r="D46" s="257"/>
      <c r="E46" s="257"/>
      <c r="F46" s="257"/>
      <c r="G46" s="257"/>
      <c r="H46" s="257"/>
      <c r="I46" s="257"/>
      <c r="J46" s="257"/>
      <c r="K46" s="257"/>
      <c r="L46" s="257"/>
      <c r="M46" s="9"/>
      <c r="N46" s="9"/>
    </row>
    <row r="47" spans="1:14" ht="9" customHeight="1" thickTop="1">
      <c r="A47" s="9"/>
      <c r="B47" s="9"/>
      <c r="C47" s="77"/>
      <c r="D47" s="77"/>
      <c r="E47" s="77"/>
      <c r="F47" s="77"/>
      <c r="G47" s="77"/>
      <c r="H47" s="77"/>
      <c r="I47" s="77"/>
      <c r="J47" s="77"/>
      <c r="K47" s="9"/>
      <c r="L47" s="9"/>
      <c r="M47" s="9"/>
      <c r="N47" s="9"/>
    </row>
    <row r="48" spans="1:14" ht="21.95" customHeight="1">
      <c r="A48" s="9"/>
      <c r="B48" s="9"/>
      <c r="C48" s="116" t="s">
        <v>442</v>
      </c>
      <c r="D48" s="116"/>
      <c r="E48" s="116" t="s">
        <v>443</v>
      </c>
      <c r="F48" s="116"/>
      <c r="G48" s="116" t="s">
        <v>444</v>
      </c>
      <c r="H48" s="116"/>
      <c r="I48" s="258" t="s">
        <v>455</v>
      </c>
      <c r="J48" s="258"/>
      <c r="K48" s="258"/>
      <c r="L48" s="9"/>
      <c r="M48" s="9"/>
      <c r="N48" s="9"/>
    </row>
    <row r="49" spans="1:14" ht="36.950000000000003" customHeight="1">
      <c r="A49" s="9"/>
      <c r="B49" s="9"/>
      <c r="C49" s="94" t="s">
        <v>456</v>
      </c>
      <c r="D49" s="94"/>
      <c r="E49" s="95" t="s">
        <v>446</v>
      </c>
      <c r="F49" s="94"/>
      <c r="G49" s="94" t="s">
        <v>457</v>
      </c>
      <c r="H49" s="94"/>
      <c r="I49" s="229" t="s">
        <v>458</v>
      </c>
      <c r="J49" s="229"/>
      <c r="K49" s="229"/>
      <c r="L49" s="9"/>
      <c r="M49" s="9"/>
      <c r="N49" s="9"/>
    </row>
    <row r="50" spans="1:14" ht="20.100000000000001" customHeight="1">
      <c r="B50" s="9"/>
      <c r="C50" s="96"/>
      <c r="D50" s="96"/>
      <c r="E50" s="96"/>
      <c r="F50" s="96"/>
      <c r="G50" s="96"/>
      <c r="H50" s="96"/>
      <c r="I50" s="220"/>
      <c r="J50" s="220"/>
      <c r="K50" s="9"/>
      <c r="L50" s="9"/>
      <c r="M50" s="9"/>
    </row>
  </sheetData>
  <mergeCells count="65">
    <mergeCell ref="C24:D24"/>
    <mergeCell ref="C25:D25"/>
    <mergeCell ref="C26:D26"/>
    <mergeCell ref="C27:D27"/>
    <mergeCell ref="K25:L25"/>
    <mergeCell ref="K26:L26"/>
    <mergeCell ref="K27:L27"/>
    <mergeCell ref="I25:J25"/>
    <mergeCell ref="I26:J26"/>
    <mergeCell ref="I27:J27"/>
    <mergeCell ref="D13:F13"/>
    <mergeCell ref="I13:J13"/>
    <mergeCell ref="C11:J11"/>
    <mergeCell ref="D9:G9"/>
    <mergeCell ref="D8:G8"/>
    <mergeCell ref="J9:L9"/>
    <mergeCell ref="C35:K35"/>
    <mergeCell ref="C46:L46"/>
    <mergeCell ref="I48:K48"/>
    <mergeCell ref="D40:J40"/>
    <mergeCell ref="K14:L14"/>
    <mergeCell ref="C16:L16"/>
    <mergeCell ref="D14:F14"/>
    <mergeCell ref="C17:I17"/>
    <mergeCell ref="F19:H19"/>
    <mergeCell ref="C21:D21"/>
    <mergeCell ref="C22:D22"/>
    <mergeCell ref="C33:J33"/>
    <mergeCell ref="C34:K34"/>
    <mergeCell ref="I14:J14"/>
    <mergeCell ref="C23:D23"/>
    <mergeCell ref="I22:J22"/>
    <mergeCell ref="B7:M7"/>
    <mergeCell ref="J8:L8"/>
    <mergeCell ref="B4:E4"/>
    <mergeCell ref="B5:E5"/>
    <mergeCell ref="B6:E6"/>
    <mergeCell ref="I21:J21"/>
    <mergeCell ref="K21:L21"/>
    <mergeCell ref="K22:L22"/>
    <mergeCell ref="K23:L23"/>
    <mergeCell ref="K24:L24"/>
    <mergeCell ref="I23:J23"/>
    <mergeCell ref="I24:J24"/>
    <mergeCell ref="I28:J28"/>
    <mergeCell ref="C30:E30"/>
    <mergeCell ref="I30:K30"/>
    <mergeCell ref="C31:E31"/>
    <mergeCell ref="I31:K31"/>
    <mergeCell ref="C28:D28"/>
    <mergeCell ref="K28:L28"/>
    <mergeCell ref="J37:K37"/>
    <mergeCell ref="J38:K38"/>
    <mergeCell ref="C42:D42"/>
    <mergeCell ref="H42:J42"/>
    <mergeCell ref="C37:D37"/>
    <mergeCell ref="C38:D38"/>
    <mergeCell ref="F37:G37"/>
    <mergeCell ref="F38:G38"/>
    <mergeCell ref="I50:J50"/>
    <mergeCell ref="C43:D43"/>
    <mergeCell ref="H43:J43"/>
    <mergeCell ref="C44:D44"/>
    <mergeCell ref="G44:J44"/>
    <mergeCell ref="I49:K49"/>
  </mergeCells>
  <dataValidations count="2">
    <dataValidation type="list" allowBlank="1" showInputMessage="1" showErrorMessage="1" sqref="L13">
      <formula1>golos</formula1>
    </dataValidation>
    <dataValidation type="list" allowBlank="1" showInputMessage="1" showErrorMessage="1" sqref="G1">
      <formula1>serial</formula1>
    </dataValidation>
  </dataValidations>
  <printOptions horizontalCentered="1"/>
  <pageMargins left="0.11811023622047245" right="0.11811023622047245" top="0.11811023622047245" bottom="0.11811023622047245" header="0.11811023622047245" footer="0.1181102362204724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54" r:id="rId4" name="CommandButton1">
          <controlPr defaultSize="0" autoLine="0" r:id="rId5">
            <anchor moveWithCells="1">
              <from>
                <xdr:col>15</xdr:col>
                <xdr:colOff>295275</xdr:colOff>
                <xdr:row>4</xdr:row>
                <xdr:rowOff>200025</xdr:rowOff>
              </from>
              <to>
                <xdr:col>17</xdr:col>
                <xdr:colOff>428625</xdr:colOff>
                <xdr:row>6</xdr:row>
                <xdr:rowOff>114300</xdr:rowOff>
              </to>
            </anchor>
          </controlPr>
        </control>
      </mc:Choice>
      <mc:Fallback>
        <control shapeId="2054" r:id="rId4" name="CommandButton1"/>
      </mc:Fallback>
    </mc:AlternateContent>
    <mc:AlternateContent xmlns:mc="http://schemas.openxmlformats.org/markup-compatibility/2006">
      <mc:Choice Requires="x14">
        <control shapeId="2052" r:id="rId6" name="SpinButton1">
          <controlPr defaultSize="0" autoLine="0" linkedCell="G1" r:id="rId7">
            <anchor moveWithCells="1">
              <from>
                <xdr:col>14</xdr:col>
                <xdr:colOff>342900</xdr:colOff>
                <xdr:row>10</xdr:row>
                <xdr:rowOff>171450</xdr:rowOff>
              </from>
              <to>
                <xdr:col>15</xdr:col>
                <xdr:colOff>257175</xdr:colOff>
                <xdr:row>15</xdr:row>
                <xdr:rowOff>238125</xdr:rowOff>
              </to>
            </anchor>
          </controlPr>
        </control>
      </mc:Choice>
      <mc:Fallback>
        <control shapeId="2052" r:id="rId6" name="SpinButton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774"/>
  <sheetViews>
    <sheetView rightToLeft="1" workbookViewId="0">
      <pane xSplit="2" ySplit="1" topLeftCell="C338" activePane="bottomRight" state="frozen"/>
      <selection pane="topRight" activeCell="B1" sqref="B1"/>
      <selection pane="bottomLeft" activeCell="A2" sqref="A2"/>
      <selection pane="bottomRight" activeCell="D2" sqref="D2"/>
    </sheetView>
  </sheetViews>
  <sheetFormatPr defaultRowHeight="20.100000000000001" customHeight="1"/>
  <cols>
    <col min="1" max="1" width="9" style="44"/>
    <col min="2" max="2" width="10.625" style="44" customWidth="1"/>
    <col min="3" max="3" width="30.25" style="44" bestFit="1" customWidth="1"/>
    <col min="4" max="4" width="14.25" style="44" customWidth="1"/>
    <col min="5" max="5" width="13.5" style="44" customWidth="1"/>
    <col min="6" max="6" width="15.25" style="44" customWidth="1"/>
    <col min="7" max="7" width="14.125" style="44" customWidth="1"/>
    <col min="8" max="8" width="10.5" style="44" customWidth="1"/>
    <col min="9" max="9" width="12" style="44" customWidth="1"/>
    <col min="10" max="10" width="11" style="44" customWidth="1"/>
    <col min="11" max="11" width="11.125" style="44" customWidth="1"/>
    <col min="12" max="12" width="10.875" style="44" customWidth="1"/>
    <col min="13" max="13" width="10.375" style="44" customWidth="1"/>
    <col min="14" max="14" width="16.5" style="44" customWidth="1"/>
    <col min="15" max="15" width="11.75" style="44" customWidth="1"/>
    <col min="16" max="16" width="9.75" style="44" customWidth="1"/>
    <col min="17" max="17" width="15.75" style="44" customWidth="1"/>
    <col min="18" max="16384" width="9" style="44"/>
  </cols>
  <sheetData>
    <row r="1" spans="1:18" ht="24.95" customHeight="1" thickBot="1">
      <c r="A1" s="108" t="s">
        <v>2</v>
      </c>
      <c r="B1" s="101" t="s">
        <v>465</v>
      </c>
      <c r="C1" s="101" t="s">
        <v>466</v>
      </c>
      <c r="D1" s="101" t="s">
        <v>422</v>
      </c>
      <c r="E1" s="99" t="s">
        <v>423</v>
      </c>
      <c r="F1" s="99" t="s">
        <v>424</v>
      </c>
      <c r="G1" s="99" t="s">
        <v>467</v>
      </c>
      <c r="H1" s="99" t="s">
        <v>427</v>
      </c>
      <c r="I1" s="99" t="s">
        <v>468</v>
      </c>
      <c r="J1" s="99" t="s">
        <v>428</v>
      </c>
      <c r="K1" s="99" t="s">
        <v>470</v>
      </c>
      <c r="L1" s="98" t="s">
        <v>469</v>
      </c>
      <c r="M1" s="98" t="s">
        <v>431</v>
      </c>
      <c r="N1" s="98" t="s">
        <v>432</v>
      </c>
      <c r="O1" s="98" t="s">
        <v>433</v>
      </c>
      <c r="P1" s="98" t="s">
        <v>434</v>
      </c>
      <c r="Q1" s="98" t="s">
        <v>435</v>
      </c>
      <c r="R1" s="100"/>
    </row>
    <row r="2" spans="1:18" ht="20.100000000000001" customHeight="1" thickBot="1">
      <c r="A2" s="107">
        <f>ROW()-1</f>
        <v>1</v>
      </c>
      <c r="B2" s="107">
        <f>ROW()-1</f>
        <v>1</v>
      </c>
      <c r="C2" s="103" t="s">
        <v>50</v>
      </c>
      <c r="D2" s="114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0"/>
    </row>
    <row r="3" spans="1:18" ht="20.100000000000001" customHeight="1" thickBot="1">
      <c r="A3" s="107">
        <f t="shared" ref="A3:A66" si="0">ROW()-1</f>
        <v>2</v>
      </c>
      <c r="B3" s="107">
        <f t="shared" ref="B3:B66" si="1">ROW()-1</f>
        <v>2</v>
      </c>
      <c r="C3" s="103" t="s">
        <v>51</v>
      </c>
      <c r="D3" s="114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0"/>
    </row>
    <row r="4" spans="1:18" ht="20.100000000000001" customHeight="1" thickBot="1">
      <c r="A4" s="107">
        <f t="shared" si="0"/>
        <v>3</v>
      </c>
      <c r="B4" s="107">
        <f t="shared" si="1"/>
        <v>3</v>
      </c>
      <c r="C4" s="103" t="s">
        <v>52</v>
      </c>
      <c r="D4" s="114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0"/>
    </row>
    <row r="5" spans="1:18" ht="20.100000000000001" customHeight="1" thickBot="1">
      <c r="A5" s="107">
        <f t="shared" si="0"/>
        <v>4</v>
      </c>
      <c r="B5" s="107">
        <f t="shared" si="1"/>
        <v>4</v>
      </c>
      <c r="C5" s="103" t="s">
        <v>53</v>
      </c>
      <c r="D5" s="114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0"/>
    </row>
    <row r="6" spans="1:18" ht="20.100000000000001" customHeight="1" thickBot="1">
      <c r="A6" s="107">
        <f t="shared" si="0"/>
        <v>5</v>
      </c>
      <c r="B6" s="107">
        <f t="shared" si="1"/>
        <v>5</v>
      </c>
      <c r="C6" s="103" t="s">
        <v>54</v>
      </c>
      <c r="D6" s="114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0"/>
    </row>
    <row r="7" spans="1:18" ht="20.100000000000001" customHeight="1" thickBot="1">
      <c r="A7" s="107">
        <f t="shared" si="0"/>
        <v>6</v>
      </c>
      <c r="B7" s="107">
        <f t="shared" si="1"/>
        <v>6</v>
      </c>
      <c r="C7" s="103" t="s">
        <v>55</v>
      </c>
      <c r="D7" s="114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0"/>
    </row>
    <row r="8" spans="1:18" ht="20.100000000000001" customHeight="1" thickBot="1">
      <c r="A8" s="107">
        <f t="shared" si="0"/>
        <v>7</v>
      </c>
      <c r="B8" s="107">
        <f t="shared" si="1"/>
        <v>7</v>
      </c>
      <c r="C8" s="103" t="s">
        <v>56</v>
      </c>
      <c r="D8" s="114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0"/>
    </row>
    <row r="9" spans="1:18" ht="20.100000000000001" customHeight="1" thickBot="1">
      <c r="A9" s="107">
        <f t="shared" si="0"/>
        <v>8</v>
      </c>
      <c r="B9" s="107">
        <f t="shared" si="1"/>
        <v>8</v>
      </c>
      <c r="C9" s="103" t="s">
        <v>57</v>
      </c>
      <c r="D9" s="114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0"/>
    </row>
    <row r="10" spans="1:18" ht="20.100000000000001" customHeight="1" thickBot="1">
      <c r="A10" s="107">
        <f t="shared" si="0"/>
        <v>9</v>
      </c>
      <c r="B10" s="107">
        <f t="shared" si="1"/>
        <v>9</v>
      </c>
      <c r="C10" s="103" t="s">
        <v>58</v>
      </c>
      <c r="D10" s="114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0"/>
    </row>
    <row r="11" spans="1:18" ht="20.100000000000001" customHeight="1" thickBot="1">
      <c r="A11" s="107">
        <f t="shared" si="0"/>
        <v>10</v>
      </c>
      <c r="B11" s="107">
        <f t="shared" si="1"/>
        <v>10</v>
      </c>
      <c r="C11" s="103" t="s">
        <v>59</v>
      </c>
      <c r="D11" s="114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0"/>
    </row>
    <row r="12" spans="1:18" ht="20.100000000000001" customHeight="1" thickBot="1">
      <c r="A12" s="107">
        <f t="shared" si="0"/>
        <v>11</v>
      </c>
      <c r="B12" s="107">
        <f t="shared" si="1"/>
        <v>11</v>
      </c>
      <c r="C12" s="103" t="s">
        <v>60</v>
      </c>
      <c r="D12" s="114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0"/>
    </row>
    <row r="13" spans="1:18" ht="20.100000000000001" customHeight="1" thickBot="1">
      <c r="A13" s="107">
        <f t="shared" si="0"/>
        <v>12</v>
      </c>
      <c r="B13" s="107">
        <f t="shared" si="1"/>
        <v>12</v>
      </c>
      <c r="C13" s="103" t="s">
        <v>61</v>
      </c>
      <c r="D13" s="114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0"/>
    </row>
    <row r="14" spans="1:18" ht="20.100000000000001" customHeight="1" thickBot="1">
      <c r="A14" s="107">
        <f t="shared" si="0"/>
        <v>13</v>
      </c>
      <c r="B14" s="107">
        <f t="shared" si="1"/>
        <v>13</v>
      </c>
      <c r="C14" s="103" t="s">
        <v>62</v>
      </c>
      <c r="D14" s="114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0"/>
    </row>
    <row r="15" spans="1:18" ht="20.100000000000001" customHeight="1" thickBot="1">
      <c r="A15" s="107">
        <f t="shared" si="0"/>
        <v>14</v>
      </c>
      <c r="B15" s="107">
        <f t="shared" si="1"/>
        <v>14</v>
      </c>
      <c r="C15" s="103" t="s">
        <v>63</v>
      </c>
      <c r="D15" s="114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0"/>
    </row>
    <row r="16" spans="1:18" ht="20.100000000000001" customHeight="1" thickBot="1">
      <c r="A16" s="107">
        <f t="shared" si="0"/>
        <v>15</v>
      </c>
      <c r="B16" s="107">
        <f t="shared" si="1"/>
        <v>15</v>
      </c>
      <c r="C16" s="103" t="s">
        <v>64</v>
      </c>
      <c r="D16" s="114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0"/>
    </row>
    <row r="17" spans="1:18" ht="20.100000000000001" customHeight="1" thickBot="1">
      <c r="A17" s="107">
        <f t="shared" si="0"/>
        <v>16</v>
      </c>
      <c r="B17" s="107">
        <f t="shared" si="1"/>
        <v>16</v>
      </c>
      <c r="C17" s="103" t="s">
        <v>65</v>
      </c>
      <c r="D17" s="114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0"/>
    </row>
    <row r="18" spans="1:18" ht="20.100000000000001" customHeight="1" thickBot="1">
      <c r="A18" s="107">
        <f t="shared" si="0"/>
        <v>17</v>
      </c>
      <c r="B18" s="107">
        <f t="shared" si="1"/>
        <v>17</v>
      </c>
      <c r="C18" s="103" t="s">
        <v>66</v>
      </c>
      <c r="D18" s="114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0"/>
    </row>
    <row r="19" spans="1:18" ht="20.100000000000001" customHeight="1" thickBot="1">
      <c r="A19" s="107">
        <f t="shared" si="0"/>
        <v>18</v>
      </c>
      <c r="B19" s="107">
        <f t="shared" si="1"/>
        <v>18</v>
      </c>
      <c r="C19" s="103" t="s">
        <v>67</v>
      </c>
      <c r="D19" s="114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0"/>
    </row>
    <row r="20" spans="1:18" ht="20.100000000000001" customHeight="1" thickBot="1">
      <c r="A20" s="107">
        <f t="shared" si="0"/>
        <v>19</v>
      </c>
      <c r="B20" s="107">
        <f t="shared" si="1"/>
        <v>19</v>
      </c>
      <c r="C20" s="103" t="s">
        <v>68</v>
      </c>
      <c r="D20" s="114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0"/>
    </row>
    <row r="21" spans="1:18" ht="20.100000000000001" customHeight="1" thickBot="1">
      <c r="A21" s="107">
        <f t="shared" si="0"/>
        <v>20</v>
      </c>
      <c r="B21" s="107">
        <f t="shared" si="1"/>
        <v>20</v>
      </c>
      <c r="C21" s="103" t="s">
        <v>69</v>
      </c>
      <c r="D21" s="114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0"/>
    </row>
    <row r="22" spans="1:18" ht="20.100000000000001" customHeight="1" thickBot="1">
      <c r="A22" s="107">
        <f t="shared" si="0"/>
        <v>21</v>
      </c>
      <c r="B22" s="107">
        <f t="shared" si="1"/>
        <v>21</v>
      </c>
      <c r="C22" s="103" t="s">
        <v>70</v>
      </c>
      <c r="D22" s="114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0"/>
    </row>
    <row r="23" spans="1:18" ht="20.100000000000001" customHeight="1" thickBot="1">
      <c r="A23" s="107">
        <f t="shared" si="0"/>
        <v>22</v>
      </c>
      <c r="B23" s="107">
        <f t="shared" si="1"/>
        <v>22</v>
      </c>
      <c r="C23" s="103" t="s">
        <v>71</v>
      </c>
      <c r="D23" s="114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0"/>
    </row>
    <row r="24" spans="1:18" ht="20.100000000000001" customHeight="1" thickBot="1">
      <c r="A24" s="107">
        <f t="shared" si="0"/>
        <v>23</v>
      </c>
      <c r="B24" s="107">
        <f t="shared" si="1"/>
        <v>23</v>
      </c>
      <c r="C24" s="103" t="s">
        <v>72</v>
      </c>
      <c r="D24" s="114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0"/>
    </row>
    <row r="25" spans="1:18" ht="20.100000000000001" customHeight="1" thickBot="1">
      <c r="A25" s="107">
        <f t="shared" si="0"/>
        <v>24</v>
      </c>
      <c r="B25" s="107">
        <f t="shared" si="1"/>
        <v>24</v>
      </c>
      <c r="C25" s="103" t="s">
        <v>73</v>
      </c>
      <c r="D25" s="114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0"/>
    </row>
    <row r="26" spans="1:18" ht="20.100000000000001" customHeight="1" thickBot="1">
      <c r="A26" s="107">
        <f t="shared" si="0"/>
        <v>25</v>
      </c>
      <c r="B26" s="107">
        <f t="shared" si="1"/>
        <v>25</v>
      </c>
      <c r="C26" s="103" t="s">
        <v>74</v>
      </c>
      <c r="D26" s="114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0"/>
    </row>
    <row r="27" spans="1:18" ht="20.100000000000001" customHeight="1" thickBot="1">
      <c r="A27" s="107">
        <f t="shared" si="0"/>
        <v>26</v>
      </c>
      <c r="B27" s="107">
        <f t="shared" si="1"/>
        <v>26</v>
      </c>
      <c r="C27" s="103" t="s">
        <v>75</v>
      </c>
      <c r="D27" s="114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0"/>
    </row>
    <row r="28" spans="1:18" ht="20.100000000000001" customHeight="1" thickBot="1">
      <c r="A28" s="107">
        <f t="shared" si="0"/>
        <v>27</v>
      </c>
      <c r="B28" s="107">
        <f t="shared" si="1"/>
        <v>27</v>
      </c>
      <c r="C28" s="103" t="s">
        <v>76</v>
      </c>
      <c r="D28" s="114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0"/>
    </row>
    <row r="29" spans="1:18" ht="20.100000000000001" customHeight="1" thickBot="1">
      <c r="A29" s="107">
        <f t="shared" si="0"/>
        <v>28</v>
      </c>
      <c r="B29" s="107">
        <f t="shared" si="1"/>
        <v>28</v>
      </c>
      <c r="C29" s="103" t="s">
        <v>77</v>
      </c>
      <c r="D29" s="114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0"/>
    </row>
    <row r="30" spans="1:18" ht="20.100000000000001" customHeight="1" thickBot="1">
      <c r="A30" s="107">
        <f t="shared" si="0"/>
        <v>29</v>
      </c>
      <c r="B30" s="107">
        <f t="shared" si="1"/>
        <v>29</v>
      </c>
      <c r="C30" s="103" t="s">
        <v>78</v>
      </c>
      <c r="D30" s="114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0"/>
    </row>
    <row r="31" spans="1:18" ht="20.100000000000001" customHeight="1" thickBot="1">
      <c r="A31" s="107">
        <f t="shared" si="0"/>
        <v>30</v>
      </c>
      <c r="B31" s="107">
        <f t="shared" si="1"/>
        <v>30</v>
      </c>
      <c r="C31" s="103" t="s">
        <v>79</v>
      </c>
      <c r="D31" s="114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0"/>
    </row>
    <row r="32" spans="1:18" ht="20.100000000000001" customHeight="1" thickBot="1">
      <c r="A32" s="107">
        <f t="shared" si="0"/>
        <v>31</v>
      </c>
      <c r="B32" s="107">
        <f t="shared" si="1"/>
        <v>31</v>
      </c>
      <c r="C32" s="103" t="s">
        <v>80</v>
      </c>
      <c r="D32" s="114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0"/>
    </row>
    <row r="33" spans="1:18" ht="20.100000000000001" customHeight="1" thickBot="1">
      <c r="A33" s="107">
        <f t="shared" si="0"/>
        <v>32</v>
      </c>
      <c r="B33" s="107">
        <f t="shared" si="1"/>
        <v>32</v>
      </c>
      <c r="C33" s="103" t="s">
        <v>81</v>
      </c>
      <c r="D33" s="114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0"/>
    </row>
    <row r="34" spans="1:18" ht="20.100000000000001" customHeight="1" thickBot="1">
      <c r="A34" s="107">
        <f t="shared" si="0"/>
        <v>33</v>
      </c>
      <c r="B34" s="107">
        <f t="shared" si="1"/>
        <v>33</v>
      </c>
      <c r="C34" s="103" t="s">
        <v>82</v>
      </c>
      <c r="D34" s="114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0"/>
    </row>
    <row r="35" spans="1:18" ht="20.100000000000001" customHeight="1" thickBot="1">
      <c r="A35" s="107">
        <f t="shared" si="0"/>
        <v>34</v>
      </c>
      <c r="B35" s="107">
        <f t="shared" si="1"/>
        <v>34</v>
      </c>
      <c r="C35" s="103" t="s">
        <v>83</v>
      </c>
      <c r="D35" s="114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0"/>
    </row>
    <row r="36" spans="1:18" ht="20.100000000000001" customHeight="1" thickBot="1">
      <c r="A36" s="107">
        <f t="shared" si="0"/>
        <v>35</v>
      </c>
      <c r="B36" s="107">
        <f t="shared" si="1"/>
        <v>35</v>
      </c>
      <c r="C36" s="103" t="s">
        <v>84</v>
      </c>
      <c r="D36" s="114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0"/>
    </row>
    <row r="37" spans="1:18" ht="20.100000000000001" customHeight="1" thickBot="1">
      <c r="A37" s="107">
        <f t="shared" si="0"/>
        <v>36</v>
      </c>
      <c r="B37" s="107">
        <f t="shared" si="1"/>
        <v>36</v>
      </c>
      <c r="C37" s="103" t="s">
        <v>85</v>
      </c>
      <c r="D37" s="114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0"/>
    </row>
    <row r="38" spans="1:18" ht="20.100000000000001" customHeight="1" thickBot="1">
      <c r="A38" s="107">
        <f t="shared" si="0"/>
        <v>37</v>
      </c>
      <c r="B38" s="107">
        <f t="shared" si="1"/>
        <v>37</v>
      </c>
      <c r="C38" s="103" t="s">
        <v>86</v>
      </c>
      <c r="D38" s="114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0"/>
    </row>
    <row r="39" spans="1:18" ht="20.100000000000001" customHeight="1" thickBot="1">
      <c r="A39" s="107">
        <f t="shared" si="0"/>
        <v>38</v>
      </c>
      <c r="B39" s="107">
        <f t="shared" si="1"/>
        <v>38</v>
      </c>
      <c r="C39" s="103" t="s">
        <v>87</v>
      </c>
      <c r="D39" s="114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0"/>
    </row>
    <row r="40" spans="1:18" ht="20.100000000000001" customHeight="1" thickBot="1">
      <c r="A40" s="107">
        <f t="shared" si="0"/>
        <v>39</v>
      </c>
      <c r="B40" s="107">
        <f t="shared" si="1"/>
        <v>39</v>
      </c>
      <c r="C40" s="103" t="s">
        <v>88</v>
      </c>
      <c r="D40" s="114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0"/>
    </row>
    <row r="41" spans="1:18" ht="20.100000000000001" customHeight="1" thickBot="1">
      <c r="A41" s="107">
        <f t="shared" si="0"/>
        <v>40</v>
      </c>
      <c r="B41" s="107">
        <f t="shared" si="1"/>
        <v>40</v>
      </c>
      <c r="C41" s="103" t="s">
        <v>89</v>
      </c>
      <c r="D41" s="114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0"/>
    </row>
    <row r="42" spans="1:18" ht="20.100000000000001" customHeight="1" thickBot="1">
      <c r="A42" s="107">
        <f t="shared" si="0"/>
        <v>41</v>
      </c>
      <c r="B42" s="107">
        <f t="shared" si="1"/>
        <v>41</v>
      </c>
      <c r="C42" s="103" t="s">
        <v>90</v>
      </c>
      <c r="D42" s="114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0"/>
    </row>
    <row r="43" spans="1:18" ht="20.100000000000001" customHeight="1" thickBot="1">
      <c r="A43" s="107">
        <f t="shared" si="0"/>
        <v>42</v>
      </c>
      <c r="B43" s="107">
        <f t="shared" si="1"/>
        <v>42</v>
      </c>
      <c r="C43" s="103" t="s">
        <v>91</v>
      </c>
      <c r="D43" s="114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0"/>
    </row>
    <row r="44" spans="1:18" ht="20.100000000000001" customHeight="1" thickBot="1">
      <c r="A44" s="107">
        <f t="shared" si="0"/>
        <v>43</v>
      </c>
      <c r="B44" s="107">
        <f t="shared" si="1"/>
        <v>43</v>
      </c>
      <c r="C44" s="103" t="s">
        <v>92</v>
      </c>
      <c r="D44" s="114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0"/>
    </row>
    <row r="45" spans="1:18" ht="20.100000000000001" customHeight="1" thickBot="1">
      <c r="A45" s="107">
        <f t="shared" si="0"/>
        <v>44</v>
      </c>
      <c r="B45" s="107">
        <f t="shared" si="1"/>
        <v>44</v>
      </c>
      <c r="C45" s="103" t="s">
        <v>93</v>
      </c>
      <c r="D45" s="114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0"/>
    </row>
    <row r="46" spans="1:18" ht="20.100000000000001" customHeight="1" thickBot="1">
      <c r="A46" s="107">
        <f t="shared" si="0"/>
        <v>45</v>
      </c>
      <c r="B46" s="107">
        <f t="shared" si="1"/>
        <v>45</v>
      </c>
      <c r="C46" s="103" t="s">
        <v>94</v>
      </c>
      <c r="D46" s="114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0"/>
    </row>
    <row r="47" spans="1:18" ht="20.100000000000001" customHeight="1" thickBot="1">
      <c r="A47" s="107">
        <f t="shared" si="0"/>
        <v>46</v>
      </c>
      <c r="B47" s="107">
        <f t="shared" si="1"/>
        <v>46</v>
      </c>
      <c r="C47" s="103" t="s">
        <v>95</v>
      </c>
      <c r="D47" s="114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0"/>
    </row>
    <row r="48" spans="1:18" ht="20.100000000000001" customHeight="1" thickBot="1">
      <c r="A48" s="107">
        <f t="shared" si="0"/>
        <v>47</v>
      </c>
      <c r="B48" s="107">
        <f t="shared" si="1"/>
        <v>47</v>
      </c>
      <c r="C48" s="103" t="s">
        <v>96</v>
      </c>
      <c r="D48" s="114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0"/>
    </row>
    <row r="49" spans="1:18" ht="20.100000000000001" customHeight="1" thickBot="1">
      <c r="A49" s="107">
        <f t="shared" si="0"/>
        <v>48</v>
      </c>
      <c r="B49" s="107">
        <f t="shared" si="1"/>
        <v>48</v>
      </c>
      <c r="C49" s="103" t="s">
        <v>97</v>
      </c>
      <c r="D49" s="114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0"/>
    </row>
    <row r="50" spans="1:18" ht="20.100000000000001" customHeight="1" thickBot="1">
      <c r="A50" s="107">
        <f t="shared" si="0"/>
        <v>49</v>
      </c>
      <c r="B50" s="107">
        <f t="shared" si="1"/>
        <v>49</v>
      </c>
      <c r="C50" s="103" t="s">
        <v>98</v>
      </c>
      <c r="D50" s="114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0"/>
    </row>
    <row r="51" spans="1:18" ht="20.100000000000001" customHeight="1" thickBot="1">
      <c r="A51" s="107">
        <f t="shared" si="0"/>
        <v>50</v>
      </c>
      <c r="B51" s="107">
        <f t="shared" si="1"/>
        <v>50</v>
      </c>
      <c r="C51" s="103" t="s">
        <v>99</v>
      </c>
      <c r="D51" s="114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0"/>
    </row>
    <row r="52" spans="1:18" ht="20.100000000000001" customHeight="1" thickBot="1">
      <c r="A52" s="107">
        <f t="shared" si="0"/>
        <v>51</v>
      </c>
      <c r="B52" s="107">
        <f t="shared" si="1"/>
        <v>51</v>
      </c>
      <c r="C52" s="103" t="s">
        <v>100</v>
      </c>
      <c r="D52" s="114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0"/>
    </row>
    <row r="53" spans="1:18" ht="20.100000000000001" customHeight="1" thickBot="1">
      <c r="A53" s="107">
        <f t="shared" si="0"/>
        <v>52</v>
      </c>
      <c r="B53" s="107">
        <f t="shared" si="1"/>
        <v>52</v>
      </c>
      <c r="C53" s="103" t="s">
        <v>101</v>
      </c>
      <c r="D53" s="114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0"/>
    </row>
    <row r="54" spans="1:18" ht="20.100000000000001" customHeight="1" thickBot="1">
      <c r="A54" s="107">
        <f t="shared" si="0"/>
        <v>53</v>
      </c>
      <c r="B54" s="107">
        <f t="shared" si="1"/>
        <v>53</v>
      </c>
      <c r="C54" s="103" t="s">
        <v>102</v>
      </c>
      <c r="D54" s="114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0"/>
    </row>
    <row r="55" spans="1:18" ht="20.100000000000001" customHeight="1" thickBot="1">
      <c r="A55" s="107">
        <f t="shared" si="0"/>
        <v>54</v>
      </c>
      <c r="B55" s="107">
        <f t="shared" si="1"/>
        <v>54</v>
      </c>
      <c r="C55" s="103" t="s">
        <v>103</v>
      </c>
      <c r="D55" s="114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0"/>
    </row>
    <row r="56" spans="1:18" ht="20.100000000000001" customHeight="1" thickBot="1">
      <c r="A56" s="107">
        <f t="shared" si="0"/>
        <v>55</v>
      </c>
      <c r="B56" s="107">
        <f t="shared" si="1"/>
        <v>55</v>
      </c>
      <c r="C56" s="103" t="s">
        <v>104</v>
      </c>
      <c r="D56" s="114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0"/>
    </row>
    <row r="57" spans="1:18" ht="20.100000000000001" customHeight="1" thickBot="1">
      <c r="A57" s="107">
        <f t="shared" si="0"/>
        <v>56</v>
      </c>
      <c r="B57" s="107">
        <f t="shared" si="1"/>
        <v>56</v>
      </c>
      <c r="C57" s="103" t="s">
        <v>105</v>
      </c>
      <c r="D57" s="114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0"/>
    </row>
    <row r="58" spans="1:18" ht="20.100000000000001" customHeight="1" thickBot="1">
      <c r="A58" s="107">
        <f t="shared" si="0"/>
        <v>57</v>
      </c>
      <c r="B58" s="107">
        <f t="shared" si="1"/>
        <v>57</v>
      </c>
      <c r="C58" s="103" t="s">
        <v>106</v>
      </c>
      <c r="D58" s="114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0"/>
    </row>
    <row r="59" spans="1:18" ht="20.100000000000001" customHeight="1" thickBot="1">
      <c r="A59" s="107">
        <f t="shared" si="0"/>
        <v>58</v>
      </c>
      <c r="B59" s="107">
        <f t="shared" si="1"/>
        <v>58</v>
      </c>
      <c r="C59" s="103" t="s">
        <v>107</v>
      </c>
      <c r="D59" s="114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0"/>
    </row>
    <row r="60" spans="1:18" ht="20.100000000000001" customHeight="1" thickBot="1">
      <c r="A60" s="107">
        <f t="shared" si="0"/>
        <v>59</v>
      </c>
      <c r="B60" s="107">
        <f t="shared" si="1"/>
        <v>59</v>
      </c>
      <c r="C60" s="103" t="s">
        <v>108</v>
      </c>
      <c r="D60" s="114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0"/>
    </row>
    <row r="61" spans="1:18" ht="20.100000000000001" customHeight="1" thickBot="1">
      <c r="A61" s="107">
        <f t="shared" si="0"/>
        <v>60</v>
      </c>
      <c r="B61" s="107">
        <f t="shared" si="1"/>
        <v>60</v>
      </c>
      <c r="C61" s="103" t="s">
        <v>109</v>
      </c>
      <c r="D61" s="114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0"/>
    </row>
    <row r="62" spans="1:18" ht="20.100000000000001" customHeight="1" thickBot="1">
      <c r="A62" s="107">
        <f t="shared" si="0"/>
        <v>61</v>
      </c>
      <c r="B62" s="107">
        <f t="shared" si="1"/>
        <v>61</v>
      </c>
      <c r="C62" s="103" t="s">
        <v>110</v>
      </c>
      <c r="D62" s="114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0"/>
    </row>
    <row r="63" spans="1:18" ht="20.100000000000001" customHeight="1" thickBot="1">
      <c r="A63" s="107">
        <f t="shared" si="0"/>
        <v>62</v>
      </c>
      <c r="B63" s="107">
        <f t="shared" si="1"/>
        <v>62</v>
      </c>
      <c r="C63" s="103" t="s">
        <v>111</v>
      </c>
      <c r="D63" s="114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0"/>
    </row>
    <row r="64" spans="1:18" ht="20.100000000000001" customHeight="1" thickBot="1">
      <c r="A64" s="107">
        <f t="shared" si="0"/>
        <v>63</v>
      </c>
      <c r="B64" s="107">
        <f t="shared" si="1"/>
        <v>63</v>
      </c>
      <c r="C64" s="103" t="s">
        <v>112</v>
      </c>
      <c r="D64" s="114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0"/>
    </row>
    <row r="65" spans="1:18" ht="20.100000000000001" customHeight="1" thickBot="1">
      <c r="A65" s="107">
        <f t="shared" si="0"/>
        <v>64</v>
      </c>
      <c r="B65" s="107">
        <f t="shared" si="1"/>
        <v>64</v>
      </c>
      <c r="C65" s="103" t="s">
        <v>113</v>
      </c>
      <c r="D65" s="114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0"/>
    </row>
    <row r="66" spans="1:18" ht="20.100000000000001" customHeight="1" thickBot="1">
      <c r="A66" s="107">
        <f t="shared" si="0"/>
        <v>65</v>
      </c>
      <c r="B66" s="107">
        <f t="shared" si="1"/>
        <v>65</v>
      </c>
      <c r="C66" s="103" t="s">
        <v>114</v>
      </c>
      <c r="D66" s="114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0"/>
    </row>
    <row r="67" spans="1:18" ht="20.100000000000001" customHeight="1" thickBot="1">
      <c r="A67" s="107">
        <f t="shared" ref="A67:A130" si="2">ROW()-1</f>
        <v>66</v>
      </c>
      <c r="B67" s="107">
        <f t="shared" ref="B67:B130" si="3">ROW()-1</f>
        <v>66</v>
      </c>
      <c r="C67" s="103" t="s">
        <v>115</v>
      </c>
      <c r="D67" s="114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0"/>
    </row>
    <row r="68" spans="1:18" ht="20.100000000000001" customHeight="1" thickBot="1">
      <c r="A68" s="107">
        <f t="shared" si="2"/>
        <v>67</v>
      </c>
      <c r="B68" s="107">
        <f t="shared" si="3"/>
        <v>67</v>
      </c>
      <c r="C68" s="103" t="s">
        <v>116</v>
      </c>
      <c r="D68" s="114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0"/>
    </row>
    <row r="69" spans="1:18" ht="20.100000000000001" customHeight="1" thickBot="1">
      <c r="A69" s="107">
        <f t="shared" si="2"/>
        <v>68</v>
      </c>
      <c r="B69" s="107">
        <f t="shared" si="3"/>
        <v>68</v>
      </c>
      <c r="C69" s="103" t="s">
        <v>117</v>
      </c>
      <c r="D69" s="114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0"/>
    </row>
    <row r="70" spans="1:18" ht="20.100000000000001" customHeight="1" thickBot="1">
      <c r="A70" s="107">
        <f t="shared" si="2"/>
        <v>69</v>
      </c>
      <c r="B70" s="107">
        <f t="shared" si="3"/>
        <v>69</v>
      </c>
      <c r="C70" s="103" t="s">
        <v>118</v>
      </c>
      <c r="D70" s="114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0"/>
    </row>
    <row r="71" spans="1:18" ht="20.100000000000001" customHeight="1" thickBot="1">
      <c r="A71" s="107">
        <f t="shared" si="2"/>
        <v>70</v>
      </c>
      <c r="B71" s="107">
        <f t="shared" si="3"/>
        <v>70</v>
      </c>
      <c r="C71" s="103" t="s">
        <v>119</v>
      </c>
      <c r="D71" s="114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0"/>
    </row>
    <row r="72" spans="1:18" ht="20.100000000000001" customHeight="1" thickBot="1">
      <c r="A72" s="107">
        <f t="shared" si="2"/>
        <v>71</v>
      </c>
      <c r="B72" s="107">
        <f t="shared" si="3"/>
        <v>71</v>
      </c>
      <c r="C72" s="103" t="s">
        <v>120</v>
      </c>
      <c r="D72" s="114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0"/>
    </row>
    <row r="73" spans="1:18" ht="20.100000000000001" customHeight="1" thickBot="1">
      <c r="A73" s="107">
        <f t="shared" si="2"/>
        <v>72</v>
      </c>
      <c r="B73" s="107">
        <f t="shared" si="3"/>
        <v>72</v>
      </c>
      <c r="C73" s="103" t="s">
        <v>121</v>
      </c>
      <c r="D73" s="114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0"/>
    </row>
    <row r="74" spans="1:18" ht="20.100000000000001" customHeight="1" thickBot="1">
      <c r="A74" s="107">
        <f t="shared" si="2"/>
        <v>73</v>
      </c>
      <c r="B74" s="107">
        <f t="shared" si="3"/>
        <v>73</v>
      </c>
      <c r="C74" s="103" t="s">
        <v>122</v>
      </c>
      <c r="D74" s="114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0"/>
    </row>
    <row r="75" spans="1:18" ht="20.100000000000001" customHeight="1" thickBot="1">
      <c r="A75" s="107">
        <f t="shared" si="2"/>
        <v>74</v>
      </c>
      <c r="B75" s="107">
        <f t="shared" si="3"/>
        <v>74</v>
      </c>
      <c r="C75" s="103" t="s">
        <v>123</v>
      </c>
      <c r="D75" s="114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0"/>
    </row>
    <row r="76" spans="1:18" ht="20.100000000000001" customHeight="1" thickBot="1">
      <c r="A76" s="107">
        <f t="shared" si="2"/>
        <v>75</v>
      </c>
      <c r="B76" s="107">
        <f t="shared" si="3"/>
        <v>75</v>
      </c>
      <c r="C76" s="103" t="s">
        <v>124</v>
      </c>
      <c r="D76" s="114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0"/>
    </row>
    <row r="77" spans="1:18" ht="20.100000000000001" customHeight="1" thickBot="1">
      <c r="A77" s="107">
        <f t="shared" si="2"/>
        <v>76</v>
      </c>
      <c r="B77" s="107">
        <f t="shared" si="3"/>
        <v>76</v>
      </c>
      <c r="C77" s="103" t="s">
        <v>125</v>
      </c>
      <c r="D77" s="114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0"/>
    </row>
    <row r="78" spans="1:18" ht="20.100000000000001" customHeight="1" thickBot="1">
      <c r="A78" s="107">
        <f t="shared" si="2"/>
        <v>77</v>
      </c>
      <c r="B78" s="107">
        <f t="shared" si="3"/>
        <v>77</v>
      </c>
      <c r="C78" s="103" t="s">
        <v>126</v>
      </c>
      <c r="D78" s="114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0"/>
    </row>
    <row r="79" spans="1:18" ht="20.100000000000001" customHeight="1" thickBot="1">
      <c r="A79" s="107">
        <f t="shared" si="2"/>
        <v>78</v>
      </c>
      <c r="B79" s="107">
        <f t="shared" si="3"/>
        <v>78</v>
      </c>
      <c r="C79" s="103" t="s">
        <v>127</v>
      </c>
      <c r="D79" s="114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0"/>
    </row>
    <row r="80" spans="1:18" ht="20.100000000000001" customHeight="1" thickBot="1">
      <c r="A80" s="107">
        <f t="shared" si="2"/>
        <v>79</v>
      </c>
      <c r="B80" s="107">
        <f t="shared" si="3"/>
        <v>79</v>
      </c>
      <c r="C80" s="103" t="s">
        <v>128</v>
      </c>
      <c r="D80" s="114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0"/>
    </row>
    <row r="81" spans="1:18" ht="20.100000000000001" customHeight="1" thickBot="1">
      <c r="A81" s="107">
        <f t="shared" si="2"/>
        <v>80</v>
      </c>
      <c r="B81" s="107">
        <f t="shared" si="3"/>
        <v>80</v>
      </c>
      <c r="C81" s="103" t="s">
        <v>129</v>
      </c>
      <c r="D81" s="114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0"/>
    </row>
    <row r="82" spans="1:18" ht="20.100000000000001" customHeight="1" thickBot="1">
      <c r="A82" s="107">
        <f t="shared" si="2"/>
        <v>81</v>
      </c>
      <c r="B82" s="107">
        <f t="shared" si="3"/>
        <v>81</v>
      </c>
      <c r="C82" s="103" t="s">
        <v>130</v>
      </c>
      <c r="D82" s="114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0"/>
    </row>
    <row r="83" spans="1:18" ht="20.100000000000001" customHeight="1" thickBot="1">
      <c r="A83" s="107">
        <f t="shared" si="2"/>
        <v>82</v>
      </c>
      <c r="B83" s="107">
        <f t="shared" si="3"/>
        <v>82</v>
      </c>
      <c r="C83" s="103" t="s">
        <v>131</v>
      </c>
      <c r="D83" s="114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0"/>
    </row>
    <row r="84" spans="1:18" ht="20.100000000000001" customHeight="1" thickBot="1">
      <c r="A84" s="107">
        <f t="shared" si="2"/>
        <v>83</v>
      </c>
      <c r="B84" s="107">
        <f t="shared" si="3"/>
        <v>83</v>
      </c>
      <c r="C84" s="103" t="s">
        <v>132</v>
      </c>
      <c r="D84" s="114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0"/>
    </row>
    <row r="85" spans="1:18" ht="20.100000000000001" customHeight="1" thickBot="1">
      <c r="A85" s="107">
        <f t="shared" si="2"/>
        <v>84</v>
      </c>
      <c r="B85" s="107">
        <f t="shared" si="3"/>
        <v>84</v>
      </c>
      <c r="C85" s="103" t="s">
        <v>133</v>
      </c>
      <c r="D85" s="114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0"/>
    </row>
    <row r="86" spans="1:18" ht="20.100000000000001" customHeight="1" thickBot="1">
      <c r="A86" s="107">
        <f t="shared" si="2"/>
        <v>85</v>
      </c>
      <c r="B86" s="107">
        <f t="shared" si="3"/>
        <v>85</v>
      </c>
      <c r="C86" s="103" t="s">
        <v>134</v>
      </c>
      <c r="D86" s="114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0"/>
    </row>
    <row r="87" spans="1:18" ht="20.100000000000001" customHeight="1" thickBot="1">
      <c r="A87" s="107">
        <f t="shared" si="2"/>
        <v>86</v>
      </c>
      <c r="B87" s="107">
        <f t="shared" si="3"/>
        <v>86</v>
      </c>
      <c r="C87" s="103" t="s">
        <v>135</v>
      </c>
      <c r="D87" s="114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0"/>
    </row>
    <row r="88" spans="1:18" ht="20.100000000000001" customHeight="1" thickBot="1">
      <c r="A88" s="107">
        <f t="shared" si="2"/>
        <v>87</v>
      </c>
      <c r="B88" s="107">
        <f t="shared" si="3"/>
        <v>87</v>
      </c>
      <c r="C88" s="103" t="s">
        <v>136</v>
      </c>
      <c r="D88" s="114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0"/>
    </row>
    <row r="89" spans="1:18" ht="20.100000000000001" customHeight="1" thickBot="1">
      <c r="A89" s="107">
        <f t="shared" si="2"/>
        <v>88</v>
      </c>
      <c r="B89" s="107">
        <f t="shared" si="3"/>
        <v>88</v>
      </c>
      <c r="C89" s="103" t="s">
        <v>137</v>
      </c>
      <c r="D89" s="114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0"/>
    </row>
    <row r="90" spans="1:18" ht="20.100000000000001" customHeight="1" thickBot="1">
      <c r="A90" s="107">
        <f t="shared" si="2"/>
        <v>89</v>
      </c>
      <c r="B90" s="107">
        <f t="shared" si="3"/>
        <v>89</v>
      </c>
      <c r="C90" s="103" t="s">
        <v>138</v>
      </c>
      <c r="D90" s="114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0"/>
    </row>
    <row r="91" spans="1:18" ht="20.100000000000001" customHeight="1" thickBot="1">
      <c r="A91" s="107">
        <f t="shared" si="2"/>
        <v>90</v>
      </c>
      <c r="B91" s="107">
        <f t="shared" si="3"/>
        <v>90</v>
      </c>
      <c r="C91" s="103" t="s">
        <v>139</v>
      </c>
      <c r="D91" s="114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0"/>
    </row>
    <row r="92" spans="1:18" ht="20.100000000000001" customHeight="1" thickBot="1">
      <c r="A92" s="107">
        <f t="shared" si="2"/>
        <v>91</v>
      </c>
      <c r="B92" s="107">
        <f t="shared" si="3"/>
        <v>91</v>
      </c>
      <c r="C92" s="103" t="s">
        <v>140</v>
      </c>
      <c r="D92" s="114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0"/>
    </row>
    <row r="93" spans="1:18" ht="20.100000000000001" customHeight="1" thickBot="1">
      <c r="A93" s="107">
        <f t="shared" si="2"/>
        <v>92</v>
      </c>
      <c r="B93" s="107">
        <f t="shared" si="3"/>
        <v>92</v>
      </c>
      <c r="C93" s="103" t="s">
        <v>141</v>
      </c>
      <c r="D93" s="114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0"/>
    </row>
    <row r="94" spans="1:18" ht="20.100000000000001" customHeight="1" thickBot="1">
      <c r="A94" s="107">
        <f t="shared" si="2"/>
        <v>93</v>
      </c>
      <c r="B94" s="107">
        <f t="shared" si="3"/>
        <v>93</v>
      </c>
      <c r="C94" s="103" t="s">
        <v>142</v>
      </c>
      <c r="D94" s="114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0"/>
    </row>
    <row r="95" spans="1:18" ht="20.100000000000001" customHeight="1" thickBot="1">
      <c r="A95" s="107">
        <f t="shared" si="2"/>
        <v>94</v>
      </c>
      <c r="B95" s="107">
        <f t="shared" si="3"/>
        <v>94</v>
      </c>
      <c r="C95" s="103" t="s">
        <v>143</v>
      </c>
      <c r="D95" s="114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0"/>
    </row>
    <row r="96" spans="1:18" ht="20.100000000000001" customHeight="1" thickBot="1">
      <c r="A96" s="107">
        <f t="shared" si="2"/>
        <v>95</v>
      </c>
      <c r="B96" s="107">
        <f t="shared" si="3"/>
        <v>95</v>
      </c>
      <c r="C96" s="103" t="s">
        <v>144</v>
      </c>
      <c r="D96" s="114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0"/>
    </row>
    <row r="97" spans="1:18" ht="20.100000000000001" customHeight="1" thickBot="1">
      <c r="A97" s="107">
        <f t="shared" si="2"/>
        <v>96</v>
      </c>
      <c r="B97" s="107">
        <f t="shared" si="3"/>
        <v>96</v>
      </c>
      <c r="C97" s="103" t="s">
        <v>145</v>
      </c>
      <c r="D97" s="114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0"/>
    </row>
    <row r="98" spans="1:18" ht="20.100000000000001" customHeight="1" thickBot="1">
      <c r="A98" s="107">
        <f t="shared" si="2"/>
        <v>97</v>
      </c>
      <c r="B98" s="107">
        <f t="shared" si="3"/>
        <v>97</v>
      </c>
      <c r="C98" s="103" t="s">
        <v>146</v>
      </c>
      <c r="D98" s="114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0"/>
    </row>
    <row r="99" spans="1:18" ht="20.100000000000001" customHeight="1" thickBot="1">
      <c r="A99" s="107">
        <f t="shared" si="2"/>
        <v>98</v>
      </c>
      <c r="B99" s="107">
        <f t="shared" si="3"/>
        <v>98</v>
      </c>
      <c r="C99" s="103" t="s">
        <v>147</v>
      </c>
      <c r="D99" s="114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0"/>
    </row>
    <row r="100" spans="1:18" ht="20.100000000000001" customHeight="1" thickBot="1">
      <c r="A100" s="107">
        <f t="shared" si="2"/>
        <v>99</v>
      </c>
      <c r="B100" s="107">
        <f t="shared" si="3"/>
        <v>99</v>
      </c>
      <c r="C100" s="103" t="s">
        <v>148</v>
      </c>
      <c r="D100" s="114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0"/>
    </row>
    <row r="101" spans="1:18" ht="20.100000000000001" customHeight="1" thickBot="1">
      <c r="A101" s="107">
        <f t="shared" si="2"/>
        <v>100</v>
      </c>
      <c r="B101" s="107">
        <f t="shared" si="3"/>
        <v>100</v>
      </c>
      <c r="C101" s="103" t="s">
        <v>149</v>
      </c>
      <c r="D101" s="114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0"/>
    </row>
    <row r="102" spans="1:18" ht="20.100000000000001" customHeight="1" thickBot="1">
      <c r="A102" s="107">
        <f t="shared" si="2"/>
        <v>101</v>
      </c>
      <c r="B102" s="107">
        <f t="shared" si="3"/>
        <v>101</v>
      </c>
      <c r="C102" s="103" t="s">
        <v>150</v>
      </c>
      <c r="D102" s="114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0"/>
    </row>
    <row r="103" spans="1:18" ht="20.100000000000001" customHeight="1" thickBot="1">
      <c r="A103" s="107">
        <f t="shared" si="2"/>
        <v>102</v>
      </c>
      <c r="B103" s="107">
        <f t="shared" si="3"/>
        <v>102</v>
      </c>
      <c r="C103" s="103" t="s">
        <v>151</v>
      </c>
      <c r="D103" s="114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0"/>
    </row>
    <row r="104" spans="1:18" ht="20.100000000000001" customHeight="1" thickBot="1">
      <c r="A104" s="107">
        <f t="shared" si="2"/>
        <v>103</v>
      </c>
      <c r="B104" s="107">
        <f t="shared" si="3"/>
        <v>103</v>
      </c>
      <c r="C104" s="103" t="s">
        <v>152</v>
      </c>
      <c r="D104" s="114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0"/>
    </row>
    <row r="105" spans="1:18" ht="20.100000000000001" customHeight="1" thickBot="1">
      <c r="A105" s="107">
        <f t="shared" si="2"/>
        <v>104</v>
      </c>
      <c r="B105" s="107">
        <f t="shared" si="3"/>
        <v>104</v>
      </c>
      <c r="C105" s="103" t="s">
        <v>153</v>
      </c>
      <c r="D105" s="114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0"/>
    </row>
    <row r="106" spans="1:18" ht="20.100000000000001" customHeight="1" thickBot="1">
      <c r="A106" s="107">
        <f t="shared" si="2"/>
        <v>105</v>
      </c>
      <c r="B106" s="107">
        <f t="shared" si="3"/>
        <v>105</v>
      </c>
      <c r="C106" s="103" t="s">
        <v>154</v>
      </c>
      <c r="D106" s="114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0"/>
    </row>
    <row r="107" spans="1:18" ht="20.100000000000001" customHeight="1" thickBot="1">
      <c r="A107" s="107">
        <f t="shared" si="2"/>
        <v>106</v>
      </c>
      <c r="B107" s="107">
        <f t="shared" si="3"/>
        <v>106</v>
      </c>
      <c r="C107" s="103" t="s">
        <v>155</v>
      </c>
      <c r="D107" s="114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0"/>
    </row>
    <row r="108" spans="1:18" ht="20.100000000000001" customHeight="1" thickBot="1">
      <c r="A108" s="107">
        <f t="shared" si="2"/>
        <v>107</v>
      </c>
      <c r="B108" s="107">
        <f t="shared" si="3"/>
        <v>107</v>
      </c>
      <c r="C108" s="103" t="s">
        <v>156</v>
      </c>
      <c r="D108" s="114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0"/>
    </row>
    <row r="109" spans="1:18" ht="20.100000000000001" customHeight="1" thickBot="1">
      <c r="A109" s="107">
        <f t="shared" si="2"/>
        <v>108</v>
      </c>
      <c r="B109" s="107">
        <f t="shared" si="3"/>
        <v>108</v>
      </c>
      <c r="C109" s="103" t="s">
        <v>157</v>
      </c>
      <c r="D109" s="114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0"/>
    </row>
    <row r="110" spans="1:18" ht="20.100000000000001" customHeight="1" thickBot="1">
      <c r="A110" s="107">
        <f t="shared" si="2"/>
        <v>109</v>
      </c>
      <c r="B110" s="107">
        <f t="shared" si="3"/>
        <v>109</v>
      </c>
      <c r="C110" s="103" t="s">
        <v>158</v>
      </c>
      <c r="D110" s="114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0"/>
    </row>
    <row r="111" spans="1:18" ht="20.100000000000001" customHeight="1" thickBot="1">
      <c r="A111" s="107">
        <f t="shared" si="2"/>
        <v>110</v>
      </c>
      <c r="B111" s="107">
        <f t="shared" si="3"/>
        <v>110</v>
      </c>
      <c r="C111" s="103" t="s">
        <v>159</v>
      </c>
      <c r="D111" s="114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0"/>
    </row>
    <row r="112" spans="1:18" ht="20.100000000000001" customHeight="1" thickBot="1">
      <c r="A112" s="107">
        <f t="shared" si="2"/>
        <v>111</v>
      </c>
      <c r="B112" s="107">
        <f t="shared" si="3"/>
        <v>111</v>
      </c>
      <c r="C112" s="103" t="s">
        <v>160</v>
      </c>
      <c r="D112" s="114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0"/>
    </row>
    <row r="113" spans="1:18" ht="20.100000000000001" customHeight="1" thickBot="1">
      <c r="A113" s="107">
        <f t="shared" si="2"/>
        <v>112</v>
      </c>
      <c r="B113" s="107">
        <f t="shared" si="3"/>
        <v>112</v>
      </c>
      <c r="C113" s="103" t="s">
        <v>161</v>
      </c>
      <c r="D113" s="114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0"/>
    </row>
    <row r="114" spans="1:18" ht="20.100000000000001" customHeight="1" thickBot="1">
      <c r="A114" s="107">
        <f t="shared" si="2"/>
        <v>113</v>
      </c>
      <c r="B114" s="107">
        <f t="shared" si="3"/>
        <v>113</v>
      </c>
      <c r="C114" s="103" t="s">
        <v>162</v>
      </c>
      <c r="D114" s="114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0"/>
    </row>
    <row r="115" spans="1:18" ht="20.100000000000001" customHeight="1" thickBot="1">
      <c r="A115" s="107">
        <f t="shared" si="2"/>
        <v>114</v>
      </c>
      <c r="B115" s="107">
        <f t="shared" si="3"/>
        <v>114</v>
      </c>
      <c r="C115" s="103" t="s">
        <v>163</v>
      </c>
      <c r="D115" s="114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0"/>
    </row>
    <row r="116" spans="1:18" ht="20.100000000000001" customHeight="1" thickBot="1">
      <c r="A116" s="107">
        <f t="shared" si="2"/>
        <v>115</v>
      </c>
      <c r="B116" s="107">
        <f t="shared" si="3"/>
        <v>115</v>
      </c>
      <c r="C116" s="103" t="s">
        <v>164</v>
      </c>
      <c r="D116" s="114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0"/>
    </row>
    <row r="117" spans="1:18" ht="20.100000000000001" customHeight="1" thickBot="1">
      <c r="A117" s="107">
        <f t="shared" si="2"/>
        <v>116</v>
      </c>
      <c r="B117" s="107">
        <f t="shared" si="3"/>
        <v>116</v>
      </c>
      <c r="C117" s="103" t="s">
        <v>165</v>
      </c>
      <c r="D117" s="114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0"/>
    </row>
    <row r="118" spans="1:18" ht="20.100000000000001" customHeight="1" thickBot="1">
      <c r="A118" s="107">
        <f t="shared" si="2"/>
        <v>117</v>
      </c>
      <c r="B118" s="107">
        <f t="shared" si="3"/>
        <v>117</v>
      </c>
      <c r="C118" s="103" t="s">
        <v>166</v>
      </c>
      <c r="D118" s="114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0"/>
    </row>
    <row r="119" spans="1:18" ht="20.100000000000001" customHeight="1" thickBot="1">
      <c r="A119" s="107">
        <f t="shared" si="2"/>
        <v>118</v>
      </c>
      <c r="B119" s="107">
        <f t="shared" si="3"/>
        <v>118</v>
      </c>
      <c r="C119" s="103" t="s">
        <v>167</v>
      </c>
      <c r="D119" s="114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0"/>
    </row>
    <row r="120" spans="1:18" ht="20.100000000000001" customHeight="1" thickBot="1">
      <c r="A120" s="107">
        <f t="shared" si="2"/>
        <v>119</v>
      </c>
      <c r="B120" s="107">
        <f t="shared" si="3"/>
        <v>119</v>
      </c>
      <c r="C120" s="103" t="s">
        <v>168</v>
      </c>
      <c r="D120" s="114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0"/>
    </row>
    <row r="121" spans="1:18" ht="20.100000000000001" customHeight="1" thickBot="1">
      <c r="A121" s="107">
        <f t="shared" si="2"/>
        <v>120</v>
      </c>
      <c r="B121" s="107">
        <f t="shared" si="3"/>
        <v>120</v>
      </c>
      <c r="C121" s="103" t="s">
        <v>169</v>
      </c>
      <c r="D121" s="114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0"/>
    </row>
    <row r="122" spans="1:18" ht="20.100000000000001" customHeight="1" thickBot="1">
      <c r="A122" s="107">
        <f t="shared" si="2"/>
        <v>121</v>
      </c>
      <c r="B122" s="107">
        <f t="shared" si="3"/>
        <v>121</v>
      </c>
      <c r="C122" s="103" t="s">
        <v>170</v>
      </c>
      <c r="D122" s="114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0"/>
    </row>
    <row r="123" spans="1:18" ht="20.100000000000001" customHeight="1" thickBot="1">
      <c r="A123" s="107">
        <f t="shared" si="2"/>
        <v>122</v>
      </c>
      <c r="B123" s="107">
        <f t="shared" si="3"/>
        <v>122</v>
      </c>
      <c r="C123" s="103" t="s">
        <v>171</v>
      </c>
      <c r="D123" s="114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0"/>
    </row>
    <row r="124" spans="1:18" ht="20.100000000000001" customHeight="1" thickBot="1">
      <c r="A124" s="107">
        <f t="shared" si="2"/>
        <v>123</v>
      </c>
      <c r="B124" s="107">
        <f t="shared" si="3"/>
        <v>123</v>
      </c>
      <c r="C124" s="103" t="s">
        <v>172</v>
      </c>
      <c r="D124" s="114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0"/>
    </row>
    <row r="125" spans="1:18" ht="20.100000000000001" customHeight="1" thickBot="1">
      <c r="A125" s="107">
        <f t="shared" si="2"/>
        <v>124</v>
      </c>
      <c r="B125" s="107">
        <f t="shared" si="3"/>
        <v>124</v>
      </c>
      <c r="C125" s="103" t="s">
        <v>173</v>
      </c>
      <c r="D125" s="114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0"/>
    </row>
    <row r="126" spans="1:18" ht="20.100000000000001" customHeight="1" thickBot="1">
      <c r="A126" s="107">
        <f t="shared" si="2"/>
        <v>125</v>
      </c>
      <c r="B126" s="107">
        <f t="shared" si="3"/>
        <v>125</v>
      </c>
      <c r="C126" s="103" t="s">
        <v>174</v>
      </c>
      <c r="D126" s="114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0"/>
    </row>
    <row r="127" spans="1:18" ht="20.100000000000001" customHeight="1" thickBot="1">
      <c r="A127" s="107">
        <f t="shared" si="2"/>
        <v>126</v>
      </c>
      <c r="B127" s="107">
        <f t="shared" si="3"/>
        <v>126</v>
      </c>
      <c r="C127" s="103" t="s">
        <v>175</v>
      </c>
      <c r="D127" s="114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0"/>
    </row>
    <row r="128" spans="1:18" ht="20.100000000000001" customHeight="1" thickBot="1">
      <c r="A128" s="107">
        <f t="shared" si="2"/>
        <v>127</v>
      </c>
      <c r="B128" s="107">
        <f t="shared" si="3"/>
        <v>127</v>
      </c>
      <c r="C128" s="103" t="s">
        <v>176</v>
      </c>
      <c r="D128" s="114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0"/>
    </row>
    <row r="129" spans="1:18" ht="20.100000000000001" customHeight="1" thickBot="1">
      <c r="A129" s="107">
        <f t="shared" si="2"/>
        <v>128</v>
      </c>
      <c r="B129" s="107">
        <f t="shared" si="3"/>
        <v>128</v>
      </c>
      <c r="C129" s="103" t="s">
        <v>177</v>
      </c>
      <c r="D129" s="114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0"/>
    </row>
    <row r="130" spans="1:18" ht="20.100000000000001" customHeight="1" thickBot="1">
      <c r="A130" s="107">
        <f t="shared" si="2"/>
        <v>129</v>
      </c>
      <c r="B130" s="107">
        <f t="shared" si="3"/>
        <v>129</v>
      </c>
      <c r="C130" s="103" t="s">
        <v>178</v>
      </c>
      <c r="D130" s="114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0"/>
    </row>
    <row r="131" spans="1:18" ht="20.100000000000001" customHeight="1" thickBot="1">
      <c r="A131" s="107">
        <f t="shared" ref="A131:A194" si="4">ROW()-1</f>
        <v>130</v>
      </c>
      <c r="B131" s="107">
        <f t="shared" ref="B131:B194" si="5">ROW()-1</f>
        <v>130</v>
      </c>
      <c r="C131" s="103" t="s">
        <v>179</v>
      </c>
      <c r="D131" s="114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0"/>
    </row>
    <row r="132" spans="1:18" ht="20.100000000000001" customHeight="1" thickBot="1">
      <c r="A132" s="107">
        <f t="shared" si="4"/>
        <v>131</v>
      </c>
      <c r="B132" s="107">
        <f t="shared" si="5"/>
        <v>131</v>
      </c>
      <c r="C132" s="103" t="s">
        <v>180</v>
      </c>
      <c r="D132" s="114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0"/>
    </row>
    <row r="133" spans="1:18" ht="20.100000000000001" customHeight="1" thickBot="1">
      <c r="A133" s="107">
        <f t="shared" si="4"/>
        <v>132</v>
      </c>
      <c r="B133" s="107">
        <f t="shared" si="5"/>
        <v>132</v>
      </c>
      <c r="C133" s="103" t="s">
        <v>181</v>
      </c>
      <c r="D133" s="114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0"/>
    </row>
    <row r="134" spans="1:18" ht="20.100000000000001" customHeight="1" thickBot="1">
      <c r="A134" s="107">
        <f t="shared" si="4"/>
        <v>133</v>
      </c>
      <c r="B134" s="107">
        <f t="shared" si="5"/>
        <v>133</v>
      </c>
      <c r="C134" s="103" t="s">
        <v>182</v>
      </c>
      <c r="D134" s="114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0"/>
    </row>
    <row r="135" spans="1:18" ht="20.100000000000001" customHeight="1" thickBot="1">
      <c r="A135" s="107">
        <f t="shared" si="4"/>
        <v>134</v>
      </c>
      <c r="B135" s="107">
        <f t="shared" si="5"/>
        <v>134</v>
      </c>
      <c r="C135" s="103" t="s">
        <v>183</v>
      </c>
      <c r="D135" s="114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0"/>
    </row>
    <row r="136" spans="1:18" ht="20.100000000000001" customHeight="1" thickBot="1">
      <c r="A136" s="107">
        <f t="shared" si="4"/>
        <v>135</v>
      </c>
      <c r="B136" s="107">
        <f t="shared" si="5"/>
        <v>135</v>
      </c>
      <c r="C136" s="103" t="s">
        <v>184</v>
      </c>
      <c r="D136" s="114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0"/>
    </row>
    <row r="137" spans="1:18" ht="20.100000000000001" customHeight="1" thickBot="1">
      <c r="A137" s="107">
        <f t="shared" si="4"/>
        <v>136</v>
      </c>
      <c r="B137" s="107">
        <f t="shared" si="5"/>
        <v>136</v>
      </c>
      <c r="C137" s="103" t="s">
        <v>185</v>
      </c>
      <c r="D137" s="114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0"/>
    </row>
    <row r="138" spans="1:18" ht="20.100000000000001" customHeight="1" thickBot="1">
      <c r="A138" s="107">
        <f t="shared" si="4"/>
        <v>137</v>
      </c>
      <c r="B138" s="107">
        <f t="shared" si="5"/>
        <v>137</v>
      </c>
      <c r="C138" s="103" t="s">
        <v>186</v>
      </c>
      <c r="D138" s="114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0"/>
    </row>
    <row r="139" spans="1:18" ht="20.100000000000001" customHeight="1" thickBot="1">
      <c r="A139" s="107">
        <f t="shared" si="4"/>
        <v>138</v>
      </c>
      <c r="B139" s="107">
        <f t="shared" si="5"/>
        <v>138</v>
      </c>
      <c r="C139" s="103" t="s">
        <v>187</v>
      </c>
      <c r="D139" s="114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0"/>
    </row>
    <row r="140" spans="1:18" ht="20.100000000000001" customHeight="1" thickBot="1">
      <c r="A140" s="107">
        <f t="shared" si="4"/>
        <v>139</v>
      </c>
      <c r="B140" s="107">
        <f t="shared" si="5"/>
        <v>139</v>
      </c>
      <c r="C140" s="103" t="s">
        <v>188</v>
      </c>
      <c r="D140" s="114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0"/>
    </row>
    <row r="141" spans="1:18" ht="20.100000000000001" customHeight="1" thickBot="1">
      <c r="A141" s="107">
        <f t="shared" si="4"/>
        <v>140</v>
      </c>
      <c r="B141" s="107">
        <f t="shared" si="5"/>
        <v>140</v>
      </c>
      <c r="C141" s="103" t="s">
        <v>189</v>
      </c>
      <c r="D141" s="114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0"/>
    </row>
    <row r="142" spans="1:18" ht="20.100000000000001" customHeight="1" thickBot="1">
      <c r="A142" s="107">
        <f t="shared" si="4"/>
        <v>141</v>
      </c>
      <c r="B142" s="107">
        <f t="shared" si="5"/>
        <v>141</v>
      </c>
      <c r="C142" s="103" t="s">
        <v>190</v>
      </c>
      <c r="D142" s="114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0"/>
    </row>
    <row r="143" spans="1:18" ht="20.100000000000001" customHeight="1" thickBot="1">
      <c r="A143" s="107">
        <f t="shared" si="4"/>
        <v>142</v>
      </c>
      <c r="B143" s="107">
        <f t="shared" si="5"/>
        <v>142</v>
      </c>
      <c r="C143" s="103" t="s">
        <v>191</v>
      </c>
      <c r="D143" s="114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0"/>
    </row>
    <row r="144" spans="1:18" ht="20.100000000000001" customHeight="1" thickBot="1">
      <c r="A144" s="107">
        <f t="shared" si="4"/>
        <v>143</v>
      </c>
      <c r="B144" s="107">
        <f t="shared" si="5"/>
        <v>143</v>
      </c>
      <c r="C144" s="103" t="s">
        <v>192</v>
      </c>
      <c r="D144" s="114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0"/>
    </row>
    <row r="145" spans="1:18" ht="20.100000000000001" customHeight="1" thickBot="1">
      <c r="A145" s="107">
        <f t="shared" si="4"/>
        <v>144</v>
      </c>
      <c r="B145" s="107">
        <f t="shared" si="5"/>
        <v>144</v>
      </c>
      <c r="C145" s="103" t="s">
        <v>193</v>
      </c>
      <c r="D145" s="114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0"/>
    </row>
    <row r="146" spans="1:18" ht="20.100000000000001" customHeight="1" thickBot="1">
      <c r="A146" s="107">
        <f t="shared" si="4"/>
        <v>145</v>
      </c>
      <c r="B146" s="107">
        <f t="shared" si="5"/>
        <v>145</v>
      </c>
      <c r="C146" s="103" t="s">
        <v>194</v>
      </c>
      <c r="D146" s="114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0"/>
    </row>
    <row r="147" spans="1:18" ht="20.100000000000001" customHeight="1" thickBot="1">
      <c r="A147" s="107">
        <f t="shared" si="4"/>
        <v>146</v>
      </c>
      <c r="B147" s="107">
        <f t="shared" si="5"/>
        <v>146</v>
      </c>
      <c r="C147" s="103" t="s">
        <v>195</v>
      </c>
      <c r="D147" s="114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0"/>
    </row>
    <row r="148" spans="1:18" ht="20.100000000000001" customHeight="1" thickBot="1">
      <c r="A148" s="107">
        <f t="shared" si="4"/>
        <v>147</v>
      </c>
      <c r="B148" s="107">
        <f t="shared" si="5"/>
        <v>147</v>
      </c>
      <c r="C148" s="103" t="s">
        <v>196</v>
      </c>
      <c r="D148" s="114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0"/>
    </row>
    <row r="149" spans="1:18" ht="20.100000000000001" customHeight="1" thickBot="1">
      <c r="A149" s="107">
        <f t="shared" si="4"/>
        <v>148</v>
      </c>
      <c r="B149" s="107">
        <f t="shared" si="5"/>
        <v>148</v>
      </c>
      <c r="C149" s="103" t="s">
        <v>197</v>
      </c>
      <c r="D149" s="114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0"/>
    </row>
    <row r="150" spans="1:18" ht="20.100000000000001" customHeight="1" thickBot="1">
      <c r="A150" s="107">
        <f t="shared" si="4"/>
        <v>149</v>
      </c>
      <c r="B150" s="107">
        <f t="shared" si="5"/>
        <v>149</v>
      </c>
      <c r="C150" s="103" t="s">
        <v>198</v>
      </c>
      <c r="D150" s="114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0"/>
    </row>
    <row r="151" spans="1:18" ht="20.100000000000001" customHeight="1" thickBot="1">
      <c r="A151" s="107">
        <f t="shared" si="4"/>
        <v>150</v>
      </c>
      <c r="B151" s="107">
        <f t="shared" si="5"/>
        <v>150</v>
      </c>
      <c r="C151" s="103" t="s">
        <v>199</v>
      </c>
      <c r="D151" s="114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0"/>
    </row>
    <row r="152" spans="1:18" ht="20.100000000000001" customHeight="1" thickBot="1">
      <c r="A152" s="107">
        <f t="shared" si="4"/>
        <v>151</v>
      </c>
      <c r="B152" s="107">
        <f t="shared" si="5"/>
        <v>151</v>
      </c>
      <c r="C152" s="103" t="s">
        <v>200</v>
      </c>
      <c r="D152" s="114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0"/>
    </row>
    <row r="153" spans="1:18" ht="20.100000000000001" customHeight="1" thickBot="1">
      <c r="A153" s="107">
        <f t="shared" si="4"/>
        <v>152</v>
      </c>
      <c r="B153" s="107">
        <f t="shared" si="5"/>
        <v>152</v>
      </c>
      <c r="C153" s="103" t="s">
        <v>201</v>
      </c>
      <c r="D153" s="114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0"/>
    </row>
    <row r="154" spans="1:18" ht="20.100000000000001" customHeight="1" thickBot="1">
      <c r="A154" s="107">
        <f t="shared" si="4"/>
        <v>153</v>
      </c>
      <c r="B154" s="107">
        <f t="shared" si="5"/>
        <v>153</v>
      </c>
      <c r="C154" s="103" t="s">
        <v>202</v>
      </c>
      <c r="D154" s="114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0"/>
    </row>
    <row r="155" spans="1:18" ht="20.100000000000001" customHeight="1" thickBot="1">
      <c r="A155" s="107">
        <f t="shared" si="4"/>
        <v>154</v>
      </c>
      <c r="B155" s="107">
        <f t="shared" si="5"/>
        <v>154</v>
      </c>
      <c r="C155" s="103" t="s">
        <v>203</v>
      </c>
      <c r="D155" s="114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0"/>
    </row>
    <row r="156" spans="1:18" ht="20.100000000000001" customHeight="1" thickBot="1">
      <c r="A156" s="107">
        <f t="shared" si="4"/>
        <v>155</v>
      </c>
      <c r="B156" s="107">
        <f t="shared" si="5"/>
        <v>155</v>
      </c>
      <c r="C156" s="103" t="s">
        <v>204</v>
      </c>
      <c r="D156" s="114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0"/>
    </row>
    <row r="157" spans="1:18" ht="20.100000000000001" customHeight="1" thickBot="1">
      <c r="A157" s="107">
        <f t="shared" si="4"/>
        <v>156</v>
      </c>
      <c r="B157" s="107">
        <f t="shared" si="5"/>
        <v>156</v>
      </c>
      <c r="C157" s="103" t="s">
        <v>205</v>
      </c>
      <c r="D157" s="114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0"/>
    </row>
    <row r="158" spans="1:18" ht="20.100000000000001" customHeight="1" thickBot="1">
      <c r="A158" s="107">
        <f t="shared" si="4"/>
        <v>157</v>
      </c>
      <c r="B158" s="107">
        <f t="shared" si="5"/>
        <v>157</v>
      </c>
      <c r="C158" s="103" t="s">
        <v>206</v>
      </c>
      <c r="D158" s="114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0"/>
    </row>
    <row r="159" spans="1:18" ht="20.100000000000001" customHeight="1" thickBot="1">
      <c r="A159" s="107">
        <f t="shared" si="4"/>
        <v>158</v>
      </c>
      <c r="B159" s="107">
        <f t="shared" si="5"/>
        <v>158</v>
      </c>
      <c r="C159" s="103" t="s">
        <v>207</v>
      </c>
      <c r="D159" s="114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0"/>
    </row>
    <row r="160" spans="1:18" ht="20.100000000000001" customHeight="1" thickBot="1">
      <c r="A160" s="107">
        <f t="shared" si="4"/>
        <v>159</v>
      </c>
      <c r="B160" s="107">
        <f t="shared" si="5"/>
        <v>159</v>
      </c>
      <c r="C160" s="103" t="s">
        <v>208</v>
      </c>
      <c r="D160" s="114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0"/>
    </row>
    <row r="161" spans="1:18" ht="20.100000000000001" customHeight="1" thickBot="1">
      <c r="A161" s="107">
        <f t="shared" si="4"/>
        <v>160</v>
      </c>
      <c r="B161" s="107">
        <f t="shared" si="5"/>
        <v>160</v>
      </c>
      <c r="C161" s="103" t="s">
        <v>209</v>
      </c>
      <c r="D161" s="114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0"/>
    </row>
    <row r="162" spans="1:18" ht="20.100000000000001" customHeight="1" thickBot="1">
      <c r="A162" s="107">
        <f t="shared" si="4"/>
        <v>161</v>
      </c>
      <c r="B162" s="107">
        <f t="shared" si="5"/>
        <v>161</v>
      </c>
      <c r="C162" s="103" t="s">
        <v>210</v>
      </c>
      <c r="D162" s="114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0"/>
    </row>
    <row r="163" spans="1:18" ht="20.100000000000001" customHeight="1" thickBot="1">
      <c r="A163" s="107">
        <f t="shared" si="4"/>
        <v>162</v>
      </c>
      <c r="B163" s="107">
        <f t="shared" si="5"/>
        <v>162</v>
      </c>
      <c r="C163" s="103" t="s">
        <v>211</v>
      </c>
      <c r="D163" s="114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0"/>
    </row>
    <row r="164" spans="1:18" ht="20.100000000000001" customHeight="1" thickBot="1">
      <c r="A164" s="107">
        <f t="shared" si="4"/>
        <v>163</v>
      </c>
      <c r="B164" s="107">
        <f t="shared" si="5"/>
        <v>163</v>
      </c>
      <c r="C164" s="103" t="s">
        <v>212</v>
      </c>
      <c r="D164" s="114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0"/>
    </row>
    <row r="165" spans="1:18" ht="20.100000000000001" customHeight="1" thickBot="1">
      <c r="A165" s="107">
        <f t="shared" si="4"/>
        <v>164</v>
      </c>
      <c r="B165" s="107">
        <f t="shared" si="5"/>
        <v>164</v>
      </c>
      <c r="C165" s="103" t="s">
        <v>213</v>
      </c>
      <c r="D165" s="114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0"/>
    </row>
    <row r="166" spans="1:18" ht="20.100000000000001" customHeight="1" thickBot="1">
      <c r="A166" s="107">
        <f t="shared" si="4"/>
        <v>165</v>
      </c>
      <c r="B166" s="107">
        <f t="shared" si="5"/>
        <v>165</v>
      </c>
      <c r="C166" s="103" t="s">
        <v>214</v>
      </c>
      <c r="D166" s="114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0"/>
    </row>
    <row r="167" spans="1:18" ht="20.100000000000001" customHeight="1" thickBot="1">
      <c r="A167" s="107">
        <f t="shared" si="4"/>
        <v>166</v>
      </c>
      <c r="B167" s="107">
        <f t="shared" si="5"/>
        <v>166</v>
      </c>
      <c r="C167" s="103" t="s">
        <v>215</v>
      </c>
      <c r="D167" s="114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0"/>
    </row>
    <row r="168" spans="1:18" ht="20.100000000000001" customHeight="1" thickBot="1">
      <c r="A168" s="107">
        <f t="shared" si="4"/>
        <v>167</v>
      </c>
      <c r="B168" s="107">
        <f t="shared" si="5"/>
        <v>167</v>
      </c>
      <c r="C168" s="103" t="s">
        <v>216</v>
      </c>
      <c r="D168" s="114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0"/>
    </row>
    <row r="169" spans="1:18" ht="20.100000000000001" customHeight="1" thickBot="1">
      <c r="A169" s="107">
        <f t="shared" si="4"/>
        <v>168</v>
      </c>
      <c r="B169" s="107">
        <f t="shared" si="5"/>
        <v>168</v>
      </c>
      <c r="C169" s="103" t="s">
        <v>217</v>
      </c>
      <c r="D169" s="114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0"/>
    </row>
    <row r="170" spans="1:18" ht="20.100000000000001" customHeight="1" thickBot="1">
      <c r="A170" s="107">
        <f t="shared" si="4"/>
        <v>169</v>
      </c>
      <c r="B170" s="107">
        <f t="shared" si="5"/>
        <v>169</v>
      </c>
      <c r="C170" s="103" t="s">
        <v>218</v>
      </c>
      <c r="D170" s="114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0"/>
    </row>
    <row r="171" spans="1:18" ht="20.100000000000001" customHeight="1" thickBot="1">
      <c r="A171" s="107">
        <f t="shared" si="4"/>
        <v>170</v>
      </c>
      <c r="B171" s="107">
        <f t="shared" si="5"/>
        <v>170</v>
      </c>
      <c r="C171" s="103" t="s">
        <v>219</v>
      </c>
      <c r="D171" s="114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0"/>
    </row>
    <row r="172" spans="1:18" ht="20.100000000000001" customHeight="1" thickBot="1">
      <c r="A172" s="107">
        <f t="shared" si="4"/>
        <v>171</v>
      </c>
      <c r="B172" s="107">
        <f t="shared" si="5"/>
        <v>171</v>
      </c>
      <c r="C172" s="103" t="s">
        <v>220</v>
      </c>
      <c r="D172" s="114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0"/>
    </row>
    <row r="173" spans="1:18" ht="20.100000000000001" customHeight="1" thickBot="1">
      <c r="A173" s="107">
        <f t="shared" si="4"/>
        <v>172</v>
      </c>
      <c r="B173" s="107">
        <f t="shared" si="5"/>
        <v>172</v>
      </c>
      <c r="C173" s="103" t="s">
        <v>221</v>
      </c>
      <c r="D173" s="114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0"/>
    </row>
    <row r="174" spans="1:18" ht="20.100000000000001" customHeight="1" thickBot="1">
      <c r="A174" s="107">
        <f t="shared" si="4"/>
        <v>173</v>
      </c>
      <c r="B174" s="107">
        <f t="shared" si="5"/>
        <v>173</v>
      </c>
      <c r="C174" s="103" t="s">
        <v>222</v>
      </c>
      <c r="D174" s="114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0"/>
    </row>
    <row r="175" spans="1:18" ht="20.100000000000001" customHeight="1" thickBot="1">
      <c r="A175" s="107">
        <f t="shared" si="4"/>
        <v>174</v>
      </c>
      <c r="B175" s="107">
        <f t="shared" si="5"/>
        <v>174</v>
      </c>
      <c r="C175" s="103" t="s">
        <v>223</v>
      </c>
      <c r="D175" s="114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0"/>
    </row>
    <row r="176" spans="1:18" ht="20.100000000000001" customHeight="1" thickBot="1">
      <c r="A176" s="107">
        <f t="shared" si="4"/>
        <v>175</v>
      </c>
      <c r="B176" s="107">
        <f t="shared" si="5"/>
        <v>175</v>
      </c>
      <c r="C176" s="103" t="s">
        <v>224</v>
      </c>
      <c r="D176" s="114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0"/>
    </row>
    <row r="177" spans="1:18" ht="20.100000000000001" customHeight="1" thickBot="1">
      <c r="A177" s="107">
        <f t="shared" si="4"/>
        <v>176</v>
      </c>
      <c r="B177" s="107">
        <f t="shared" si="5"/>
        <v>176</v>
      </c>
      <c r="C177" s="103" t="s">
        <v>225</v>
      </c>
      <c r="D177" s="114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0"/>
    </row>
    <row r="178" spans="1:18" ht="20.100000000000001" customHeight="1" thickBot="1">
      <c r="A178" s="107">
        <f t="shared" si="4"/>
        <v>177</v>
      </c>
      <c r="B178" s="107">
        <f t="shared" si="5"/>
        <v>177</v>
      </c>
      <c r="C178" s="103" t="s">
        <v>226</v>
      </c>
      <c r="D178" s="114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0"/>
    </row>
    <row r="179" spans="1:18" ht="20.100000000000001" customHeight="1" thickBot="1">
      <c r="A179" s="107">
        <f t="shared" si="4"/>
        <v>178</v>
      </c>
      <c r="B179" s="107">
        <f t="shared" si="5"/>
        <v>178</v>
      </c>
      <c r="C179" s="103" t="s">
        <v>227</v>
      </c>
      <c r="D179" s="114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0"/>
    </row>
    <row r="180" spans="1:18" ht="20.100000000000001" customHeight="1" thickBot="1">
      <c r="A180" s="107">
        <f t="shared" si="4"/>
        <v>179</v>
      </c>
      <c r="B180" s="107">
        <f t="shared" si="5"/>
        <v>179</v>
      </c>
      <c r="C180" s="103" t="s">
        <v>228</v>
      </c>
      <c r="D180" s="114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0"/>
    </row>
    <row r="181" spans="1:18" ht="20.100000000000001" customHeight="1" thickBot="1">
      <c r="A181" s="107">
        <f t="shared" si="4"/>
        <v>180</v>
      </c>
      <c r="B181" s="107">
        <f t="shared" si="5"/>
        <v>180</v>
      </c>
      <c r="C181" s="103" t="s">
        <v>229</v>
      </c>
      <c r="D181" s="114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0"/>
    </row>
    <row r="182" spans="1:18" ht="20.100000000000001" customHeight="1" thickBot="1">
      <c r="A182" s="107">
        <f t="shared" si="4"/>
        <v>181</v>
      </c>
      <c r="B182" s="107">
        <f t="shared" si="5"/>
        <v>181</v>
      </c>
      <c r="C182" s="103" t="s">
        <v>230</v>
      </c>
      <c r="D182" s="114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0"/>
    </row>
    <row r="183" spans="1:18" ht="20.100000000000001" customHeight="1" thickBot="1">
      <c r="A183" s="107">
        <f t="shared" si="4"/>
        <v>182</v>
      </c>
      <c r="B183" s="107">
        <f t="shared" si="5"/>
        <v>182</v>
      </c>
      <c r="C183" s="103" t="s">
        <v>231</v>
      </c>
      <c r="D183" s="114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0"/>
    </row>
    <row r="184" spans="1:18" ht="20.100000000000001" customHeight="1" thickBot="1">
      <c r="A184" s="107">
        <f t="shared" si="4"/>
        <v>183</v>
      </c>
      <c r="B184" s="107">
        <f t="shared" si="5"/>
        <v>183</v>
      </c>
      <c r="C184" s="103" t="s">
        <v>232</v>
      </c>
      <c r="D184" s="114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0"/>
    </row>
    <row r="185" spans="1:18" ht="20.100000000000001" customHeight="1" thickBot="1">
      <c r="A185" s="107">
        <f t="shared" si="4"/>
        <v>184</v>
      </c>
      <c r="B185" s="107">
        <f t="shared" si="5"/>
        <v>184</v>
      </c>
      <c r="C185" s="103" t="s">
        <v>233</v>
      </c>
      <c r="D185" s="114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0"/>
    </row>
    <row r="186" spans="1:18" ht="20.100000000000001" customHeight="1" thickBot="1">
      <c r="A186" s="107">
        <f t="shared" si="4"/>
        <v>185</v>
      </c>
      <c r="B186" s="107">
        <f t="shared" si="5"/>
        <v>185</v>
      </c>
      <c r="C186" s="103" t="s">
        <v>234</v>
      </c>
      <c r="D186" s="114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0"/>
    </row>
    <row r="187" spans="1:18" ht="20.100000000000001" customHeight="1" thickBot="1">
      <c r="A187" s="107">
        <f t="shared" si="4"/>
        <v>186</v>
      </c>
      <c r="B187" s="107">
        <f t="shared" si="5"/>
        <v>186</v>
      </c>
      <c r="C187" s="103" t="s">
        <v>235</v>
      </c>
      <c r="D187" s="114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0"/>
    </row>
    <row r="188" spans="1:18" ht="20.100000000000001" customHeight="1" thickBot="1">
      <c r="A188" s="107">
        <f t="shared" si="4"/>
        <v>187</v>
      </c>
      <c r="B188" s="107">
        <f t="shared" si="5"/>
        <v>187</v>
      </c>
      <c r="C188" s="103" t="s">
        <v>236</v>
      </c>
      <c r="D188" s="114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0"/>
    </row>
    <row r="189" spans="1:18" ht="20.100000000000001" customHeight="1" thickBot="1">
      <c r="A189" s="107">
        <f t="shared" si="4"/>
        <v>188</v>
      </c>
      <c r="B189" s="107">
        <f t="shared" si="5"/>
        <v>188</v>
      </c>
      <c r="C189" s="103" t="s">
        <v>237</v>
      </c>
      <c r="D189" s="114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0"/>
    </row>
    <row r="190" spans="1:18" ht="20.100000000000001" customHeight="1" thickBot="1">
      <c r="A190" s="107">
        <f t="shared" si="4"/>
        <v>189</v>
      </c>
      <c r="B190" s="107">
        <f t="shared" si="5"/>
        <v>189</v>
      </c>
      <c r="C190" s="103" t="s">
        <v>238</v>
      </c>
      <c r="D190" s="114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0"/>
    </row>
    <row r="191" spans="1:18" ht="20.100000000000001" customHeight="1" thickBot="1">
      <c r="A191" s="107">
        <f t="shared" si="4"/>
        <v>190</v>
      </c>
      <c r="B191" s="107">
        <f t="shared" si="5"/>
        <v>190</v>
      </c>
      <c r="C191" s="103" t="s">
        <v>239</v>
      </c>
      <c r="D191" s="114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0"/>
    </row>
    <row r="192" spans="1:18" ht="20.100000000000001" customHeight="1" thickBot="1">
      <c r="A192" s="107">
        <f t="shared" si="4"/>
        <v>191</v>
      </c>
      <c r="B192" s="107">
        <f t="shared" si="5"/>
        <v>191</v>
      </c>
      <c r="C192" s="103" t="s">
        <v>240</v>
      </c>
      <c r="D192" s="114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0"/>
    </row>
    <row r="193" spans="1:18" ht="20.100000000000001" customHeight="1" thickBot="1">
      <c r="A193" s="107">
        <f t="shared" si="4"/>
        <v>192</v>
      </c>
      <c r="B193" s="107">
        <f t="shared" si="5"/>
        <v>192</v>
      </c>
      <c r="C193" s="103" t="s">
        <v>241</v>
      </c>
      <c r="D193" s="114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0"/>
    </row>
    <row r="194" spans="1:18" ht="20.100000000000001" customHeight="1" thickBot="1">
      <c r="A194" s="107">
        <f t="shared" si="4"/>
        <v>193</v>
      </c>
      <c r="B194" s="107">
        <f t="shared" si="5"/>
        <v>193</v>
      </c>
      <c r="C194" s="103" t="s">
        <v>242</v>
      </c>
      <c r="D194" s="114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0"/>
    </row>
    <row r="195" spans="1:18" ht="20.100000000000001" customHeight="1" thickBot="1">
      <c r="A195" s="107">
        <f t="shared" ref="A195:A258" si="6">ROW()-1</f>
        <v>194</v>
      </c>
      <c r="B195" s="107">
        <f t="shared" ref="B195:B258" si="7">ROW()-1</f>
        <v>194</v>
      </c>
      <c r="C195" s="103" t="s">
        <v>243</v>
      </c>
      <c r="D195" s="114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0"/>
    </row>
    <row r="196" spans="1:18" ht="20.100000000000001" customHeight="1" thickBot="1">
      <c r="A196" s="107">
        <f t="shared" si="6"/>
        <v>195</v>
      </c>
      <c r="B196" s="107">
        <f t="shared" si="7"/>
        <v>195</v>
      </c>
      <c r="C196" s="103" t="s">
        <v>244</v>
      </c>
      <c r="D196" s="114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0"/>
    </row>
    <row r="197" spans="1:18" ht="20.100000000000001" customHeight="1" thickBot="1">
      <c r="A197" s="107">
        <f t="shared" si="6"/>
        <v>196</v>
      </c>
      <c r="B197" s="107">
        <f t="shared" si="7"/>
        <v>196</v>
      </c>
      <c r="C197" s="103" t="s">
        <v>245</v>
      </c>
      <c r="D197" s="114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0"/>
    </row>
    <row r="198" spans="1:18" ht="20.100000000000001" customHeight="1" thickBot="1">
      <c r="A198" s="107">
        <f t="shared" si="6"/>
        <v>197</v>
      </c>
      <c r="B198" s="107">
        <f t="shared" si="7"/>
        <v>197</v>
      </c>
      <c r="C198" s="103" t="s">
        <v>246</v>
      </c>
      <c r="D198" s="114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0"/>
    </row>
    <row r="199" spans="1:18" ht="20.100000000000001" customHeight="1" thickBot="1">
      <c r="A199" s="107">
        <f t="shared" si="6"/>
        <v>198</v>
      </c>
      <c r="B199" s="107">
        <f t="shared" si="7"/>
        <v>198</v>
      </c>
      <c r="C199" s="103" t="s">
        <v>247</v>
      </c>
      <c r="D199" s="114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0"/>
    </row>
    <row r="200" spans="1:18" ht="20.100000000000001" customHeight="1" thickBot="1">
      <c r="A200" s="107">
        <f t="shared" si="6"/>
        <v>199</v>
      </c>
      <c r="B200" s="107">
        <f t="shared" si="7"/>
        <v>199</v>
      </c>
      <c r="C200" s="103" t="s">
        <v>248</v>
      </c>
      <c r="D200" s="114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0"/>
    </row>
    <row r="201" spans="1:18" ht="20.100000000000001" customHeight="1" thickBot="1">
      <c r="A201" s="107">
        <f t="shared" si="6"/>
        <v>200</v>
      </c>
      <c r="B201" s="107">
        <f t="shared" si="7"/>
        <v>200</v>
      </c>
      <c r="C201" s="103" t="s">
        <v>249</v>
      </c>
      <c r="D201" s="114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0"/>
    </row>
    <row r="202" spans="1:18" ht="20.100000000000001" customHeight="1" thickBot="1">
      <c r="A202" s="107">
        <f t="shared" si="6"/>
        <v>201</v>
      </c>
      <c r="B202" s="107">
        <f t="shared" si="7"/>
        <v>201</v>
      </c>
      <c r="C202" s="103" t="s">
        <v>250</v>
      </c>
      <c r="D202" s="114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0"/>
    </row>
    <row r="203" spans="1:18" ht="20.100000000000001" customHeight="1" thickBot="1">
      <c r="A203" s="107">
        <f t="shared" si="6"/>
        <v>202</v>
      </c>
      <c r="B203" s="107">
        <f t="shared" si="7"/>
        <v>202</v>
      </c>
      <c r="C203" s="103" t="s">
        <v>251</v>
      </c>
      <c r="D203" s="114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0"/>
    </row>
    <row r="204" spans="1:18" ht="20.100000000000001" customHeight="1" thickBot="1">
      <c r="A204" s="107">
        <f t="shared" si="6"/>
        <v>203</v>
      </c>
      <c r="B204" s="107">
        <f t="shared" si="7"/>
        <v>203</v>
      </c>
      <c r="C204" s="103" t="s">
        <v>252</v>
      </c>
      <c r="D204" s="114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0"/>
    </row>
    <row r="205" spans="1:18" ht="20.100000000000001" customHeight="1" thickBot="1">
      <c r="A205" s="107">
        <f t="shared" si="6"/>
        <v>204</v>
      </c>
      <c r="B205" s="107">
        <f t="shared" si="7"/>
        <v>204</v>
      </c>
      <c r="C205" s="103" t="s">
        <v>253</v>
      </c>
      <c r="D205" s="114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0"/>
    </row>
    <row r="206" spans="1:18" ht="20.100000000000001" customHeight="1" thickBot="1">
      <c r="A206" s="107">
        <f t="shared" si="6"/>
        <v>205</v>
      </c>
      <c r="B206" s="107">
        <f t="shared" si="7"/>
        <v>205</v>
      </c>
      <c r="C206" s="103" t="s">
        <v>254</v>
      </c>
      <c r="D206" s="114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0"/>
    </row>
    <row r="207" spans="1:18" ht="20.100000000000001" customHeight="1" thickBot="1">
      <c r="A207" s="107">
        <f t="shared" si="6"/>
        <v>206</v>
      </c>
      <c r="B207" s="107">
        <f t="shared" si="7"/>
        <v>206</v>
      </c>
      <c r="C207" s="103" t="s">
        <v>255</v>
      </c>
      <c r="D207" s="114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0"/>
    </row>
    <row r="208" spans="1:18" ht="20.100000000000001" customHeight="1" thickBot="1">
      <c r="A208" s="107">
        <f t="shared" si="6"/>
        <v>207</v>
      </c>
      <c r="B208" s="107">
        <f t="shared" si="7"/>
        <v>207</v>
      </c>
      <c r="C208" s="103" t="s">
        <v>256</v>
      </c>
      <c r="D208" s="114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0"/>
    </row>
    <row r="209" spans="1:18" ht="20.100000000000001" customHeight="1" thickBot="1">
      <c r="A209" s="107">
        <f t="shared" si="6"/>
        <v>208</v>
      </c>
      <c r="B209" s="107">
        <f t="shared" si="7"/>
        <v>208</v>
      </c>
      <c r="C209" s="103" t="s">
        <v>257</v>
      </c>
      <c r="D209" s="114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0"/>
    </row>
    <row r="210" spans="1:18" ht="20.100000000000001" customHeight="1" thickBot="1">
      <c r="A210" s="107">
        <f t="shared" si="6"/>
        <v>209</v>
      </c>
      <c r="B210" s="107">
        <f t="shared" si="7"/>
        <v>209</v>
      </c>
      <c r="C210" s="103" t="s">
        <v>258</v>
      </c>
      <c r="D210" s="114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0"/>
    </row>
    <row r="211" spans="1:18" ht="20.100000000000001" customHeight="1" thickBot="1">
      <c r="A211" s="107">
        <f t="shared" si="6"/>
        <v>210</v>
      </c>
      <c r="B211" s="107">
        <f t="shared" si="7"/>
        <v>210</v>
      </c>
      <c r="C211" s="103" t="s">
        <v>259</v>
      </c>
      <c r="D211" s="114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0"/>
    </row>
    <row r="212" spans="1:18" ht="20.100000000000001" customHeight="1" thickBot="1">
      <c r="A212" s="107">
        <f t="shared" si="6"/>
        <v>211</v>
      </c>
      <c r="B212" s="107">
        <f t="shared" si="7"/>
        <v>211</v>
      </c>
      <c r="C212" s="103" t="s">
        <v>260</v>
      </c>
      <c r="D212" s="114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0"/>
    </row>
    <row r="213" spans="1:18" ht="20.100000000000001" customHeight="1" thickBot="1">
      <c r="A213" s="107">
        <f t="shared" si="6"/>
        <v>212</v>
      </c>
      <c r="B213" s="107">
        <f t="shared" si="7"/>
        <v>212</v>
      </c>
      <c r="C213" s="103" t="s">
        <v>261</v>
      </c>
      <c r="D213" s="114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0"/>
    </row>
    <row r="214" spans="1:18" ht="20.100000000000001" customHeight="1" thickBot="1">
      <c r="A214" s="107">
        <f t="shared" si="6"/>
        <v>213</v>
      </c>
      <c r="B214" s="107">
        <f t="shared" si="7"/>
        <v>213</v>
      </c>
      <c r="C214" s="103" t="s">
        <v>262</v>
      </c>
      <c r="D214" s="114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0"/>
    </row>
    <row r="215" spans="1:18" ht="20.100000000000001" customHeight="1" thickBot="1">
      <c r="A215" s="107">
        <f t="shared" si="6"/>
        <v>214</v>
      </c>
      <c r="B215" s="107">
        <f t="shared" si="7"/>
        <v>214</v>
      </c>
      <c r="C215" s="103" t="s">
        <v>263</v>
      </c>
      <c r="D215" s="114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0"/>
    </row>
    <row r="216" spans="1:18" ht="20.100000000000001" customHeight="1" thickBot="1">
      <c r="A216" s="107">
        <f t="shared" si="6"/>
        <v>215</v>
      </c>
      <c r="B216" s="107">
        <f t="shared" si="7"/>
        <v>215</v>
      </c>
      <c r="C216" s="103" t="s">
        <v>264</v>
      </c>
      <c r="D216" s="114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0"/>
    </row>
    <row r="217" spans="1:18" ht="20.100000000000001" customHeight="1" thickBot="1">
      <c r="A217" s="107">
        <f t="shared" si="6"/>
        <v>216</v>
      </c>
      <c r="B217" s="107">
        <f t="shared" si="7"/>
        <v>216</v>
      </c>
      <c r="C217" s="103" t="s">
        <v>265</v>
      </c>
      <c r="D217" s="114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0"/>
    </row>
    <row r="218" spans="1:18" ht="20.100000000000001" customHeight="1" thickBot="1">
      <c r="A218" s="107">
        <f t="shared" si="6"/>
        <v>217</v>
      </c>
      <c r="B218" s="107">
        <f t="shared" si="7"/>
        <v>217</v>
      </c>
      <c r="C218" s="103" t="s">
        <v>266</v>
      </c>
      <c r="D218" s="114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0"/>
    </row>
    <row r="219" spans="1:18" ht="20.100000000000001" customHeight="1" thickBot="1">
      <c r="A219" s="107">
        <f t="shared" si="6"/>
        <v>218</v>
      </c>
      <c r="B219" s="107">
        <f t="shared" si="7"/>
        <v>218</v>
      </c>
      <c r="C219" s="103" t="s">
        <v>267</v>
      </c>
      <c r="D219" s="114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0"/>
    </row>
    <row r="220" spans="1:18" ht="20.100000000000001" customHeight="1" thickBot="1">
      <c r="A220" s="107">
        <f t="shared" si="6"/>
        <v>219</v>
      </c>
      <c r="B220" s="107">
        <f t="shared" si="7"/>
        <v>219</v>
      </c>
      <c r="C220" s="103" t="s">
        <v>268</v>
      </c>
      <c r="D220" s="114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0"/>
    </row>
    <row r="221" spans="1:18" ht="20.100000000000001" customHeight="1" thickBot="1">
      <c r="A221" s="107">
        <f t="shared" si="6"/>
        <v>220</v>
      </c>
      <c r="B221" s="107">
        <f t="shared" si="7"/>
        <v>220</v>
      </c>
      <c r="C221" s="103" t="s">
        <v>269</v>
      </c>
      <c r="D221" s="114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0"/>
    </row>
    <row r="222" spans="1:18" ht="20.100000000000001" customHeight="1" thickBot="1">
      <c r="A222" s="107">
        <f t="shared" si="6"/>
        <v>221</v>
      </c>
      <c r="B222" s="107">
        <f t="shared" si="7"/>
        <v>221</v>
      </c>
      <c r="C222" s="103" t="s">
        <v>270</v>
      </c>
      <c r="D222" s="114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0"/>
    </row>
    <row r="223" spans="1:18" ht="20.100000000000001" customHeight="1" thickBot="1">
      <c r="A223" s="107">
        <f t="shared" si="6"/>
        <v>222</v>
      </c>
      <c r="B223" s="107">
        <f t="shared" si="7"/>
        <v>222</v>
      </c>
      <c r="C223" s="103" t="s">
        <v>271</v>
      </c>
      <c r="D223" s="114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0"/>
    </row>
    <row r="224" spans="1:18" ht="20.100000000000001" customHeight="1" thickBot="1">
      <c r="A224" s="107">
        <f t="shared" si="6"/>
        <v>223</v>
      </c>
      <c r="B224" s="107">
        <f t="shared" si="7"/>
        <v>223</v>
      </c>
      <c r="C224" s="103" t="s">
        <v>272</v>
      </c>
      <c r="D224" s="114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0"/>
    </row>
    <row r="225" spans="1:18" ht="20.100000000000001" customHeight="1" thickBot="1">
      <c r="A225" s="107">
        <f t="shared" si="6"/>
        <v>224</v>
      </c>
      <c r="B225" s="107">
        <f t="shared" si="7"/>
        <v>224</v>
      </c>
      <c r="C225" s="103" t="s">
        <v>273</v>
      </c>
      <c r="D225" s="114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0"/>
    </row>
    <row r="226" spans="1:18" ht="20.100000000000001" customHeight="1" thickBot="1">
      <c r="A226" s="107">
        <f t="shared" si="6"/>
        <v>225</v>
      </c>
      <c r="B226" s="107">
        <f t="shared" si="7"/>
        <v>225</v>
      </c>
      <c r="C226" s="103" t="s">
        <v>274</v>
      </c>
      <c r="D226" s="114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0"/>
    </row>
    <row r="227" spans="1:18" ht="20.100000000000001" customHeight="1" thickBot="1">
      <c r="A227" s="107">
        <f t="shared" si="6"/>
        <v>226</v>
      </c>
      <c r="B227" s="107">
        <f t="shared" si="7"/>
        <v>226</v>
      </c>
      <c r="C227" s="103" t="s">
        <v>275</v>
      </c>
      <c r="D227" s="114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0"/>
    </row>
    <row r="228" spans="1:18" ht="20.100000000000001" customHeight="1" thickBot="1">
      <c r="A228" s="107">
        <f t="shared" si="6"/>
        <v>227</v>
      </c>
      <c r="B228" s="107">
        <f t="shared" si="7"/>
        <v>227</v>
      </c>
      <c r="C228" s="103" t="s">
        <v>276</v>
      </c>
      <c r="D228" s="114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0"/>
    </row>
    <row r="229" spans="1:18" ht="20.100000000000001" customHeight="1" thickBot="1">
      <c r="A229" s="107">
        <f t="shared" si="6"/>
        <v>228</v>
      </c>
      <c r="B229" s="107">
        <f t="shared" si="7"/>
        <v>228</v>
      </c>
      <c r="C229" s="103" t="s">
        <v>277</v>
      </c>
      <c r="D229" s="114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0"/>
    </row>
    <row r="230" spans="1:18" ht="20.100000000000001" customHeight="1" thickBot="1">
      <c r="A230" s="107">
        <f t="shared" si="6"/>
        <v>229</v>
      </c>
      <c r="B230" s="107">
        <f t="shared" si="7"/>
        <v>229</v>
      </c>
      <c r="C230" s="103" t="s">
        <v>278</v>
      </c>
      <c r="D230" s="114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0"/>
    </row>
    <row r="231" spans="1:18" ht="20.100000000000001" customHeight="1" thickBot="1">
      <c r="A231" s="107">
        <f t="shared" si="6"/>
        <v>230</v>
      </c>
      <c r="B231" s="107">
        <f t="shared" si="7"/>
        <v>230</v>
      </c>
      <c r="C231" s="103" t="s">
        <v>279</v>
      </c>
      <c r="D231" s="114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0"/>
    </row>
    <row r="232" spans="1:18" ht="20.100000000000001" customHeight="1" thickBot="1">
      <c r="A232" s="107">
        <f t="shared" si="6"/>
        <v>231</v>
      </c>
      <c r="B232" s="107">
        <f t="shared" si="7"/>
        <v>231</v>
      </c>
      <c r="C232" s="103" t="s">
        <v>280</v>
      </c>
      <c r="D232" s="114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0"/>
    </row>
    <row r="233" spans="1:18" ht="20.100000000000001" customHeight="1" thickBot="1">
      <c r="A233" s="107">
        <f t="shared" si="6"/>
        <v>232</v>
      </c>
      <c r="B233" s="107">
        <f t="shared" si="7"/>
        <v>232</v>
      </c>
      <c r="C233" s="103" t="s">
        <v>281</v>
      </c>
      <c r="D233" s="114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0"/>
    </row>
    <row r="234" spans="1:18" ht="20.100000000000001" customHeight="1" thickBot="1">
      <c r="A234" s="107">
        <f t="shared" si="6"/>
        <v>233</v>
      </c>
      <c r="B234" s="107">
        <f t="shared" si="7"/>
        <v>233</v>
      </c>
      <c r="C234" s="103" t="s">
        <v>282</v>
      </c>
      <c r="D234" s="114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0"/>
    </row>
    <row r="235" spans="1:18" ht="20.100000000000001" customHeight="1" thickBot="1">
      <c r="A235" s="107">
        <f t="shared" si="6"/>
        <v>234</v>
      </c>
      <c r="B235" s="107">
        <f t="shared" si="7"/>
        <v>234</v>
      </c>
      <c r="C235" s="103" t="s">
        <v>283</v>
      </c>
      <c r="D235" s="114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0"/>
    </row>
    <row r="236" spans="1:18" ht="20.100000000000001" customHeight="1" thickBot="1">
      <c r="A236" s="107">
        <f t="shared" si="6"/>
        <v>235</v>
      </c>
      <c r="B236" s="107">
        <f t="shared" si="7"/>
        <v>235</v>
      </c>
      <c r="C236" s="103" t="s">
        <v>284</v>
      </c>
      <c r="D236" s="114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0"/>
    </row>
    <row r="237" spans="1:18" ht="20.100000000000001" customHeight="1" thickBot="1">
      <c r="A237" s="107">
        <f t="shared" si="6"/>
        <v>236</v>
      </c>
      <c r="B237" s="107">
        <f t="shared" si="7"/>
        <v>236</v>
      </c>
      <c r="C237" s="103" t="s">
        <v>285</v>
      </c>
      <c r="D237" s="114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0"/>
    </row>
    <row r="238" spans="1:18" ht="20.100000000000001" customHeight="1" thickBot="1">
      <c r="A238" s="107">
        <f t="shared" si="6"/>
        <v>237</v>
      </c>
      <c r="B238" s="107">
        <f t="shared" si="7"/>
        <v>237</v>
      </c>
      <c r="C238" s="103" t="s">
        <v>286</v>
      </c>
      <c r="D238" s="114"/>
      <c r="E238" s="102"/>
      <c r="F238" s="102"/>
      <c r="G238" s="102"/>
      <c r="H238" s="102"/>
      <c r="I238" s="102"/>
      <c r="J238" s="102"/>
      <c r="K238" s="102"/>
      <c r="L238" s="102"/>
      <c r="M238" s="102"/>
      <c r="N238" s="102"/>
      <c r="O238" s="102"/>
      <c r="P238" s="102"/>
      <c r="Q238" s="102"/>
      <c r="R238" s="100"/>
    </row>
    <row r="239" spans="1:18" ht="20.100000000000001" customHeight="1" thickBot="1">
      <c r="A239" s="107">
        <f t="shared" si="6"/>
        <v>238</v>
      </c>
      <c r="B239" s="107">
        <f t="shared" si="7"/>
        <v>238</v>
      </c>
      <c r="C239" s="103" t="s">
        <v>287</v>
      </c>
      <c r="D239" s="114"/>
      <c r="E239" s="102"/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  <c r="P239" s="102"/>
      <c r="Q239" s="102"/>
      <c r="R239" s="100"/>
    </row>
    <row r="240" spans="1:18" ht="20.100000000000001" customHeight="1" thickBot="1">
      <c r="A240" s="107">
        <f t="shared" si="6"/>
        <v>239</v>
      </c>
      <c r="B240" s="107">
        <f t="shared" si="7"/>
        <v>239</v>
      </c>
      <c r="C240" s="103" t="s">
        <v>288</v>
      </c>
      <c r="D240" s="114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0"/>
    </row>
    <row r="241" spans="1:18" ht="20.100000000000001" customHeight="1" thickBot="1">
      <c r="A241" s="107">
        <f t="shared" si="6"/>
        <v>240</v>
      </c>
      <c r="B241" s="107">
        <f t="shared" si="7"/>
        <v>240</v>
      </c>
      <c r="C241" s="103" t="s">
        <v>289</v>
      </c>
      <c r="D241" s="114"/>
      <c r="E241" s="102"/>
      <c r="F241" s="102"/>
      <c r="G241" s="102"/>
      <c r="H241" s="102"/>
      <c r="I241" s="102"/>
      <c r="J241" s="102"/>
      <c r="K241" s="102"/>
      <c r="L241" s="102"/>
      <c r="M241" s="102"/>
      <c r="N241" s="102"/>
      <c r="O241" s="102"/>
      <c r="P241" s="102"/>
      <c r="Q241" s="102"/>
      <c r="R241" s="100"/>
    </row>
    <row r="242" spans="1:18" ht="20.100000000000001" customHeight="1" thickBot="1">
      <c r="A242" s="107">
        <f t="shared" si="6"/>
        <v>241</v>
      </c>
      <c r="B242" s="107">
        <f t="shared" si="7"/>
        <v>241</v>
      </c>
      <c r="C242" s="103" t="s">
        <v>290</v>
      </c>
      <c r="D242" s="114"/>
      <c r="E242" s="102"/>
      <c r="F242" s="102"/>
      <c r="G242" s="102"/>
      <c r="H242" s="102"/>
      <c r="I242" s="102"/>
      <c r="J242" s="102"/>
      <c r="K242" s="102"/>
      <c r="L242" s="102"/>
      <c r="M242" s="102"/>
      <c r="N242" s="102"/>
      <c r="O242" s="102"/>
      <c r="P242" s="102"/>
      <c r="Q242" s="102"/>
      <c r="R242" s="100"/>
    </row>
    <row r="243" spans="1:18" ht="20.100000000000001" customHeight="1" thickBot="1">
      <c r="A243" s="107">
        <f t="shared" si="6"/>
        <v>242</v>
      </c>
      <c r="B243" s="107">
        <f t="shared" si="7"/>
        <v>242</v>
      </c>
      <c r="C243" s="103" t="s">
        <v>291</v>
      </c>
      <c r="D243" s="114"/>
      <c r="E243" s="102"/>
      <c r="F243" s="102"/>
      <c r="G243" s="102"/>
      <c r="H243" s="102"/>
      <c r="I243" s="102"/>
      <c r="J243" s="102"/>
      <c r="K243" s="102"/>
      <c r="L243" s="102"/>
      <c r="M243" s="102"/>
      <c r="N243" s="102"/>
      <c r="O243" s="102"/>
      <c r="P243" s="102"/>
      <c r="Q243" s="102"/>
      <c r="R243" s="100"/>
    </row>
    <row r="244" spans="1:18" ht="20.100000000000001" customHeight="1" thickBot="1">
      <c r="A244" s="107">
        <f t="shared" si="6"/>
        <v>243</v>
      </c>
      <c r="B244" s="107">
        <f t="shared" si="7"/>
        <v>243</v>
      </c>
      <c r="C244" s="103" t="s">
        <v>292</v>
      </c>
      <c r="D244" s="114"/>
      <c r="E244" s="102"/>
      <c r="F244" s="102"/>
      <c r="G244" s="102"/>
      <c r="H244" s="102"/>
      <c r="I244" s="102"/>
      <c r="J244" s="102"/>
      <c r="K244" s="102"/>
      <c r="L244" s="102"/>
      <c r="M244" s="102"/>
      <c r="N244" s="102"/>
      <c r="O244" s="102"/>
      <c r="P244" s="102"/>
      <c r="Q244" s="102"/>
      <c r="R244" s="100"/>
    </row>
    <row r="245" spans="1:18" ht="20.100000000000001" customHeight="1" thickBot="1">
      <c r="A245" s="107">
        <f t="shared" si="6"/>
        <v>244</v>
      </c>
      <c r="B245" s="107">
        <f t="shared" si="7"/>
        <v>244</v>
      </c>
      <c r="C245" s="103" t="s">
        <v>293</v>
      </c>
      <c r="D245" s="114"/>
      <c r="E245" s="102"/>
      <c r="F245" s="102"/>
      <c r="G245" s="102"/>
      <c r="H245" s="102"/>
      <c r="I245" s="102"/>
      <c r="J245" s="102"/>
      <c r="K245" s="102"/>
      <c r="L245" s="102"/>
      <c r="M245" s="102"/>
      <c r="N245" s="102"/>
      <c r="O245" s="102"/>
      <c r="P245" s="102"/>
      <c r="Q245" s="102"/>
      <c r="R245" s="100"/>
    </row>
    <row r="246" spans="1:18" ht="20.100000000000001" customHeight="1" thickBot="1">
      <c r="A246" s="107">
        <f t="shared" si="6"/>
        <v>245</v>
      </c>
      <c r="B246" s="107">
        <f t="shared" si="7"/>
        <v>245</v>
      </c>
      <c r="C246" s="103" t="s">
        <v>294</v>
      </c>
      <c r="D246" s="114"/>
      <c r="E246" s="102"/>
      <c r="F246" s="102"/>
      <c r="G246" s="102"/>
      <c r="H246" s="102"/>
      <c r="I246" s="102"/>
      <c r="J246" s="102"/>
      <c r="K246" s="102"/>
      <c r="L246" s="102"/>
      <c r="M246" s="102"/>
      <c r="N246" s="102"/>
      <c r="O246" s="102"/>
      <c r="P246" s="102"/>
      <c r="Q246" s="102"/>
      <c r="R246" s="100"/>
    </row>
    <row r="247" spans="1:18" ht="20.100000000000001" customHeight="1" thickBot="1">
      <c r="A247" s="107">
        <f t="shared" si="6"/>
        <v>246</v>
      </c>
      <c r="B247" s="107">
        <f t="shared" si="7"/>
        <v>246</v>
      </c>
      <c r="C247" s="103" t="s">
        <v>295</v>
      </c>
      <c r="D247" s="114"/>
      <c r="E247" s="102"/>
      <c r="F247" s="102"/>
      <c r="G247" s="102"/>
      <c r="H247" s="102"/>
      <c r="I247" s="102"/>
      <c r="J247" s="102"/>
      <c r="K247" s="102"/>
      <c r="L247" s="102"/>
      <c r="M247" s="102"/>
      <c r="N247" s="102"/>
      <c r="O247" s="102"/>
      <c r="P247" s="102"/>
      <c r="Q247" s="102"/>
      <c r="R247" s="100"/>
    </row>
    <row r="248" spans="1:18" ht="20.100000000000001" customHeight="1" thickBot="1">
      <c r="A248" s="107">
        <f t="shared" si="6"/>
        <v>247</v>
      </c>
      <c r="B248" s="107">
        <f t="shared" si="7"/>
        <v>247</v>
      </c>
      <c r="C248" s="103" t="s">
        <v>296</v>
      </c>
      <c r="D248" s="114"/>
      <c r="E248" s="102"/>
      <c r="F248" s="102"/>
      <c r="G248" s="102"/>
      <c r="H248" s="102"/>
      <c r="I248" s="102"/>
      <c r="J248" s="102"/>
      <c r="K248" s="102"/>
      <c r="L248" s="102"/>
      <c r="M248" s="102"/>
      <c r="N248" s="102"/>
      <c r="O248" s="102"/>
      <c r="P248" s="102"/>
      <c r="Q248" s="102"/>
      <c r="R248" s="100"/>
    </row>
    <row r="249" spans="1:18" ht="20.100000000000001" customHeight="1" thickBot="1">
      <c r="A249" s="107">
        <f t="shared" si="6"/>
        <v>248</v>
      </c>
      <c r="B249" s="107">
        <f t="shared" si="7"/>
        <v>248</v>
      </c>
      <c r="C249" s="103" t="s">
        <v>297</v>
      </c>
      <c r="D249" s="114"/>
      <c r="E249" s="102"/>
      <c r="F249" s="102"/>
      <c r="G249" s="102"/>
      <c r="H249" s="102"/>
      <c r="I249" s="102"/>
      <c r="J249" s="102"/>
      <c r="K249" s="102"/>
      <c r="L249" s="102"/>
      <c r="M249" s="102"/>
      <c r="N249" s="102"/>
      <c r="O249" s="102"/>
      <c r="P249" s="102"/>
      <c r="Q249" s="102"/>
      <c r="R249" s="100"/>
    </row>
    <row r="250" spans="1:18" ht="20.100000000000001" customHeight="1" thickBot="1">
      <c r="A250" s="107">
        <f t="shared" si="6"/>
        <v>249</v>
      </c>
      <c r="B250" s="107">
        <f t="shared" si="7"/>
        <v>249</v>
      </c>
      <c r="C250" s="103" t="s">
        <v>298</v>
      </c>
      <c r="D250" s="114"/>
      <c r="E250" s="102"/>
      <c r="F250" s="102"/>
      <c r="G250" s="102"/>
      <c r="H250" s="102"/>
      <c r="I250" s="102"/>
      <c r="J250" s="102"/>
      <c r="K250" s="102"/>
      <c r="L250" s="102"/>
      <c r="M250" s="102"/>
      <c r="N250" s="102"/>
      <c r="O250" s="102"/>
      <c r="P250" s="102"/>
      <c r="Q250" s="102"/>
      <c r="R250" s="100"/>
    </row>
    <row r="251" spans="1:18" ht="20.100000000000001" customHeight="1" thickBot="1">
      <c r="A251" s="107">
        <f t="shared" si="6"/>
        <v>250</v>
      </c>
      <c r="B251" s="107">
        <f t="shared" si="7"/>
        <v>250</v>
      </c>
      <c r="C251" s="103" t="s">
        <v>299</v>
      </c>
      <c r="D251" s="114"/>
      <c r="E251" s="102"/>
      <c r="F251" s="102"/>
      <c r="G251" s="102"/>
      <c r="H251" s="102"/>
      <c r="I251" s="102"/>
      <c r="J251" s="102"/>
      <c r="K251" s="102"/>
      <c r="L251" s="102"/>
      <c r="M251" s="102"/>
      <c r="N251" s="102"/>
      <c r="O251" s="102"/>
      <c r="P251" s="102"/>
      <c r="Q251" s="102"/>
      <c r="R251" s="100"/>
    </row>
    <row r="252" spans="1:18" ht="20.100000000000001" customHeight="1" thickBot="1">
      <c r="A252" s="107">
        <f t="shared" si="6"/>
        <v>251</v>
      </c>
      <c r="B252" s="107">
        <f t="shared" si="7"/>
        <v>251</v>
      </c>
      <c r="C252" s="103" t="s">
        <v>300</v>
      </c>
      <c r="D252" s="114"/>
      <c r="E252" s="102"/>
      <c r="F252" s="102"/>
      <c r="G252" s="102"/>
      <c r="H252" s="102"/>
      <c r="I252" s="102"/>
      <c r="J252" s="102"/>
      <c r="K252" s="102"/>
      <c r="L252" s="102"/>
      <c r="M252" s="102"/>
      <c r="N252" s="102"/>
      <c r="O252" s="102"/>
      <c r="P252" s="102"/>
      <c r="Q252" s="102"/>
      <c r="R252" s="100"/>
    </row>
    <row r="253" spans="1:18" ht="20.100000000000001" customHeight="1" thickBot="1">
      <c r="A253" s="107">
        <f t="shared" si="6"/>
        <v>252</v>
      </c>
      <c r="B253" s="107">
        <f t="shared" si="7"/>
        <v>252</v>
      </c>
      <c r="C253" s="103" t="s">
        <v>301</v>
      </c>
      <c r="D253" s="114"/>
      <c r="E253" s="102"/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  <c r="P253" s="102"/>
      <c r="Q253" s="102"/>
      <c r="R253" s="100"/>
    </row>
    <row r="254" spans="1:18" ht="20.100000000000001" customHeight="1" thickBot="1">
      <c r="A254" s="107">
        <f t="shared" si="6"/>
        <v>253</v>
      </c>
      <c r="B254" s="107">
        <f t="shared" si="7"/>
        <v>253</v>
      </c>
      <c r="C254" s="103" t="s">
        <v>302</v>
      </c>
      <c r="D254" s="114"/>
      <c r="E254" s="102"/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  <c r="P254" s="102"/>
      <c r="Q254" s="102"/>
      <c r="R254" s="100"/>
    </row>
    <row r="255" spans="1:18" ht="20.100000000000001" customHeight="1" thickBot="1">
      <c r="A255" s="107">
        <f t="shared" si="6"/>
        <v>254</v>
      </c>
      <c r="B255" s="107">
        <f t="shared" si="7"/>
        <v>254</v>
      </c>
      <c r="C255" s="103" t="s">
        <v>303</v>
      </c>
      <c r="D255" s="114"/>
      <c r="E255" s="102"/>
      <c r="F255" s="102"/>
      <c r="G255" s="102"/>
      <c r="H255" s="102"/>
      <c r="I255" s="102"/>
      <c r="J255" s="102"/>
      <c r="K255" s="102"/>
      <c r="L255" s="102"/>
      <c r="M255" s="102"/>
      <c r="N255" s="102"/>
      <c r="O255" s="102"/>
      <c r="P255" s="102"/>
      <c r="Q255" s="102"/>
      <c r="R255" s="100"/>
    </row>
    <row r="256" spans="1:18" ht="20.100000000000001" customHeight="1" thickBot="1">
      <c r="A256" s="107">
        <f t="shared" si="6"/>
        <v>255</v>
      </c>
      <c r="B256" s="107">
        <f t="shared" si="7"/>
        <v>255</v>
      </c>
      <c r="C256" s="103" t="s">
        <v>304</v>
      </c>
      <c r="D256" s="114"/>
      <c r="E256" s="102"/>
      <c r="F256" s="102"/>
      <c r="G256" s="102"/>
      <c r="H256" s="102"/>
      <c r="I256" s="102"/>
      <c r="J256" s="102"/>
      <c r="K256" s="102"/>
      <c r="L256" s="102"/>
      <c r="M256" s="102"/>
      <c r="N256" s="102"/>
      <c r="O256" s="102"/>
      <c r="P256" s="102"/>
      <c r="Q256" s="102"/>
      <c r="R256" s="100"/>
    </row>
    <row r="257" spans="1:18" ht="20.100000000000001" customHeight="1" thickBot="1">
      <c r="A257" s="107">
        <f t="shared" si="6"/>
        <v>256</v>
      </c>
      <c r="B257" s="107">
        <f t="shared" si="7"/>
        <v>256</v>
      </c>
      <c r="C257" s="103" t="s">
        <v>305</v>
      </c>
      <c r="D257" s="114"/>
      <c r="E257" s="102"/>
      <c r="F257" s="102"/>
      <c r="G257" s="102"/>
      <c r="H257" s="102"/>
      <c r="I257" s="102"/>
      <c r="J257" s="102"/>
      <c r="K257" s="102"/>
      <c r="L257" s="102"/>
      <c r="M257" s="102"/>
      <c r="N257" s="102"/>
      <c r="O257" s="102"/>
      <c r="P257" s="102"/>
      <c r="Q257" s="102"/>
      <c r="R257" s="100"/>
    </row>
    <row r="258" spans="1:18" ht="20.100000000000001" customHeight="1" thickBot="1">
      <c r="A258" s="107">
        <f t="shared" si="6"/>
        <v>257</v>
      </c>
      <c r="B258" s="107">
        <f t="shared" si="7"/>
        <v>257</v>
      </c>
      <c r="C258" s="103" t="s">
        <v>306</v>
      </c>
      <c r="D258" s="114"/>
      <c r="E258" s="102"/>
      <c r="F258" s="102"/>
      <c r="G258" s="102"/>
      <c r="H258" s="102"/>
      <c r="I258" s="102"/>
      <c r="J258" s="102"/>
      <c r="K258" s="102"/>
      <c r="L258" s="102"/>
      <c r="M258" s="102"/>
      <c r="N258" s="102"/>
      <c r="O258" s="102"/>
      <c r="P258" s="102"/>
      <c r="Q258" s="102"/>
      <c r="R258" s="100"/>
    </row>
    <row r="259" spans="1:18" ht="20.100000000000001" customHeight="1" thickBot="1">
      <c r="A259" s="107">
        <f t="shared" ref="A259:A322" si="8">ROW()-1</f>
        <v>258</v>
      </c>
      <c r="B259" s="107">
        <f t="shared" ref="B259:B322" si="9">ROW()-1</f>
        <v>258</v>
      </c>
      <c r="C259" s="103" t="s">
        <v>307</v>
      </c>
      <c r="D259" s="114"/>
      <c r="E259" s="102"/>
      <c r="F259" s="102"/>
      <c r="G259" s="102"/>
      <c r="H259" s="102"/>
      <c r="I259" s="102"/>
      <c r="J259" s="102"/>
      <c r="K259" s="102"/>
      <c r="L259" s="102"/>
      <c r="M259" s="102"/>
      <c r="N259" s="102"/>
      <c r="O259" s="102"/>
      <c r="P259" s="102"/>
      <c r="Q259" s="102"/>
      <c r="R259" s="100"/>
    </row>
    <row r="260" spans="1:18" ht="20.100000000000001" customHeight="1" thickBot="1">
      <c r="A260" s="107">
        <f t="shared" si="8"/>
        <v>259</v>
      </c>
      <c r="B260" s="107">
        <f t="shared" si="9"/>
        <v>259</v>
      </c>
      <c r="C260" s="103" t="s">
        <v>308</v>
      </c>
      <c r="D260" s="114"/>
      <c r="E260" s="102"/>
      <c r="F260" s="102"/>
      <c r="G260" s="102"/>
      <c r="H260" s="102"/>
      <c r="I260" s="102"/>
      <c r="J260" s="102"/>
      <c r="K260" s="102"/>
      <c r="L260" s="102"/>
      <c r="M260" s="102"/>
      <c r="N260" s="102"/>
      <c r="O260" s="102"/>
      <c r="P260" s="102"/>
      <c r="Q260" s="102"/>
      <c r="R260" s="100"/>
    </row>
    <row r="261" spans="1:18" ht="20.100000000000001" customHeight="1" thickBot="1">
      <c r="A261" s="107">
        <f t="shared" si="8"/>
        <v>260</v>
      </c>
      <c r="B261" s="107">
        <f t="shared" si="9"/>
        <v>260</v>
      </c>
      <c r="C261" s="103" t="s">
        <v>309</v>
      </c>
      <c r="D261" s="114"/>
      <c r="E261" s="102"/>
      <c r="F261" s="102"/>
      <c r="G261" s="102"/>
      <c r="H261" s="102"/>
      <c r="I261" s="102"/>
      <c r="J261" s="102"/>
      <c r="K261" s="102"/>
      <c r="L261" s="102"/>
      <c r="M261" s="102"/>
      <c r="N261" s="102"/>
      <c r="O261" s="102"/>
      <c r="P261" s="102"/>
      <c r="Q261" s="102"/>
      <c r="R261" s="100"/>
    </row>
    <row r="262" spans="1:18" ht="20.100000000000001" customHeight="1" thickBot="1">
      <c r="A262" s="107">
        <f t="shared" si="8"/>
        <v>261</v>
      </c>
      <c r="B262" s="107">
        <f t="shared" si="9"/>
        <v>261</v>
      </c>
      <c r="C262" s="103" t="s">
        <v>310</v>
      </c>
      <c r="D262" s="114"/>
      <c r="E262" s="102"/>
      <c r="F262" s="102"/>
      <c r="G262" s="102"/>
      <c r="H262" s="102"/>
      <c r="I262" s="102"/>
      <c r="J262" s="102"/>
      <c r="K262" s="102"/>
      <c r="L262" s="102"/>
      <c r="M262" s="102"/>
      <c r="N262" s="102"/>
      <c r="O262" s="102"/>
      <c r="P262" s="102"/>
      <c r="Q262" s="102"/>
      <c r="R262" s="100"/>
    </row>
    <row r="263" spans="1:18" ht="20.100000000000001" customHeight="1" thickBot="1">
      <c r="A263" s="107">
        <f t="shared" si="8"/>
        <v>262</v>
      </c>
      <c r="B263" s="107">
        <f t="shared" si="9"/>
        <v>262</v>
      </c>
      <c r="C263" s="103" t="s">
        <v>311</v>
      </c>
      <c r="D263" s="114"/>
      <c r="E263" s="102"/>
      <c r="F263" s="102"/>
      <c r="G263" s="102"/>
      <c r="H263" s="102"/>
      <c r="I263" s="102"/>
      <c r="J263" s="102"/>
      <c r="K263" s="102"/>
      <c r="L263" s="102"/>
      <c r="M263" s="102"/>
      <c r="N263" s="102"/>
      <c r="O263" s="102"/>
      <c r="P263" s="102"/>
      <c r="Q263" s="102"/>
      <c r="R263" s="100"/>
    </row>
    <row r="264" spans="1:18" ht="20.100000000000001" customHeight="1" thickBot="1">
      <c r="A264" s="107">
        <f t="shared" si="8"/>
        <v>263</v>
      </c>
      <c r="B264" s="107">
        <f t="shared" si="9"/>
        <v>263</v>
      </c>
      <c r="C264" s="103" t="s">
        <v>312</v>
      </c>
      <c r="D264" s="114"/>
      <c r="E264" s="102"/>
      <c r="F264" s="102"/>
      <c r="G264" s="102"/>
      <c r="H264" s="102"/>
      <c r="I264" s="102"/>
      <c r="J264" s="102"/>
      <c r="K264" s="102"/>
      <c r="L264" s="102"/>
      <c r="M264" s="102"/>
      <c r="N264" s="102"/>
      <c r="O264" s="102"/>
      <c r="P264" s="102"/>
      <c r="Q264" s="102"/>
      <c r="R264" s="100"/>
    </row>
    <row r="265" spans="1:18" ht="20.100000000000001" customHeight="1" thickBot="1">
      <c r="A265" s="107">
        <f t="shared" si="8"/>
        <v>264</v>
      </c>
      <c r="B265" s="107">
        <f t="shared" si="9"/>
        <v>264</v>
      </c>
      <c r="C265" s="103" t="s">
        <v>313</v>
      </c>
      <c r="D265" s="114"/>
      <c r="E265" s="102"/>
      <c r="F265" s="102"/>
      <c r="G265" s="102"/>
      <c r="H265" s="102"/>
      <c r="I265" s="102"/>
      <c r="J265" s="102"/>
      <c r="K265" s="102"/>
      <c r="L265" s="102"/>
      <c r="M265" s="102"/>
      <c r="N265" s="102"/>
      <c r="O265" s="102"/>
      <c r="P265" s="102"/>
      <c r="Q265" s="102"/>
      <c r="R265" s="100"/>
    </row>
    <row r="266" spans="1:18" ht="20.100000000000001" customHeight="1" thickBot="1">
      <c r="A266" s="107">
        <f t="shared" si="8"/>
        <v>265</v>
      </c>
      <c r="B266" s="107">
        <f t="shared" si="9"/>
        <v>265</v>
      </c>
      <c r="C266" s="103" t="s">
        <v>314</v>
      </c>
      <c r="D266" s="114"/>
      <c r="E266" s="102"/>
      <c r="F266" s="102"/>
      <c r="G266" s="102"/>
      <c r="H266" s="102"/>
      <c r="I266" s="102"/>
      <c r="J266" s="102"/>
      <c r="K266" s="102"/>
      <c r="L266" s="102"/>
      <c r="M266" s="102"/>
      <c r="N266" s="102"/>
      <c r="O266" s="102"/>
      <c r="P266" s="102"/>
      <c r="Q266" s="102"/>
      <c r="R266" s="100"/>
    </row>
    <row r="267" spans="1:18" ht="20.100000000000001" customHeight="1" thickBot="1">
      <c r="A267" s="107">
        <f t="shared" si="8"/>
        <v>266</v>
      </c>
      <c r="B267" s="107">
        <f t="shared" si="9"/>
        <v>266</v>
      </c>
      <c r="C267" s="103" t="s">
        <v>315</v>
      </c>
      <c r="D267" s="114"/>
      <c r="E267" s="102"/>
      <c r="F267" s="102"/>
      <c r="G267" s="102"/>
      <c r="H267" s="102"/>
      <c r="I267" s="102"/>
      <c r="J267" s="102"/>
      <c r="K267" s="102"/>
      <c r="L267" s="102"/>
      <c r="M267" s="102"/>
      <c r="N267" s="102"/>
      <c r="O267" s="102"/>
      <c r="P267" s="102"/>
      <c r="Q267" s="102"/>
      <c r="R267" s="100"/>
    </row>
    <row r="268" spans="1:18" ht="20.100000000000001" customHeight="1" thickBot="1">
      <c r="A268" s="107">
        <f t="shared" si="8"/>
        <v>267</v>
      </c>
      <c r="B268" s="107">
        <f t="shared" si="9"/>
        <v>267</v>
      </c>
      <c r="C268" s="103" t="s">
        <v>316</v>
      </c>
      <c r="D268" s="114"/>
      <c r="E268" s="102"/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  <c r="P268" s="102"/>
      <c r="Q268" s="102"/>
      <c r="R268" s="100"/>
    </row>
    <row r="269" spans="1:18" ht="20.100000000000001" customHeight="1" thickBot="1">
      <c r="A269" s="107">
        <f t="shared" si="8"/>
        <v>268</v>
      </c>
      <c r="B269" s="107">
        <f t="shared" si="9"/>
        <v>268</v>
      </c>
      <c r="C269" s="103" t="s">
        <v>317</v>
      </c>
      <c r="D269" s="114"/>
      <c r="E269" s="102"/>
      <c r="F269" s="102"/>
      <c r="G269" s="102"/>
      <c r="H269" s="102"/>
      <c r="I269" s="102"/>
      <c r="J269" s="102"/>
      <c r="K269" s="102"/>
      <c r="L269" s="102"/>
      <c r="M269" s="102"/>
      <c r="N269" s="102"/>
      <c r="O269" s="102"/>
      <c r="P269" s="102"/>
      <c r="Q269" s="102"/>
      <c r="R269" s="100"/>
    </row>
    <row r="270" spans="1:18" ht="20.100000000000001" customHeight="1" thickBot="1">
      <c r="A270" s="107">
        <f t="shared" si="8"/>
        <v>269</v>
      </c>
      <c r="B270" s="107">
        <f t="shared" si="9"/>
        <v>269</v>
      </c>
      <c r="C270" s="103" t="s">
        <v>318</v>
      </c>
      <c r="D270" s="114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  <c r="Q270" s="102"/>
      <c r="R270" s="100"/>
    </row>
    <row r="271" spans="1:18" ht="20.100000000000001" customHeight="1" thickBot="1">
      <c r="A271" s="107">
        <f t="shared" si="8"/>
        <v>270</v>
      </c>
      <c r="B271" s="107">
        <f t="shared" si="9"/>
        <v>270</v>
      </c>
      <c r="C271" s="103" t="s">
        <v>319</v>
      </c>
      <c r="D271" s="114"/>
      <c r="E271" s="102"/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102"/>
      <c r="Q271" s="102"/>
      <c r="R271" s="100"/>
    </row>
    <row r="272" spans="1:18" ht="20.100000000000001" customHeight="1" thickBot="1">
      <c r="A272" s="107">
        <f t="shared" si="8"/>
        <v>271</v>
      </c>
      <c r="B272" s="107">
        <f t="shared" si="9"/>
        <v>271</v>
      </c>
      <c r="C272" s="103" t="s">
        <v>320</v>
      </c>
      <c r="D272" s="114"/>
      <c r="E272" s="102"/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  <c r="P272" s="102"/>
      <c r="Q272" s="102"/>
      <c r="R272" s="100"/>
    </row>
    <row r="273" spans="1:18" ht="20.100000000000001" customHeight="1" thickBot="1">
      <c r="A273" s="107">
        <f t="shared" si="8"/>
        <v>272</v>
      </c>
      <c r="B273" s="107">
        <f t="shared" si="9"/>
        <v>272</v>
      </c>
      <c r="C273" s="103" t="s">
        <v>321</v>
      </c>
      <c r="D273" s="114"/>
      <c r="E273" s="102"/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  <c r="P273" s="102"/>
      <c r="Q273" s="102"/>
      <c r="R273" s="100"/>
    </row>
    <row r="274" spans="1:18" ht="20.100000000000001" customHeight="1" thickBot="1">
      <c r="A274" s="107">
        <f t="shared" si="8"/>
        <v>273</v>
      </c>
      <c r="B274" s="107">
        <f t="shared" si="9"/>
        <v>273</v>
      </c>
      <c r="C274" s="103" t="s">
        <v>322</v>
      </c>
      <c r="D274" s="114"/>
      <c r="E274" s="102"/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  <c r="P274" s="102"/>
      <c r="Q274" s="102"/>
      <c r="R274" s="100"/>
    </row>
    <row r="275" spans="1:18" ht="20.100000000000001" customHeight="1" thickBot="1">
      <c r="A275" s="107">
        <f t="shared" si="8"/>
        <v>274</v>
      </c>
      <c r="B275" s="107">
        <f t="shared" si="9"/>
        <v>274</v>
      </c>
      <c r="C275" s="103" t="s">
        <v>323</v>
      </c>
      <c r="D275" s="114"/>
      <c r="E275" s="102"/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102"/>
      <c r="Q275" s="102"/>
      <c r="R275" s="100"/>
    </row>
    <row r="276" spans="1:18" ht="20.100000000000001" customHeight="1" thickBot="1">
      <c r="A276" s="107">
        <f t="shared" si="8"/>
        <v>275</v>
      </c>
      <c r="B276" s="107">
        <f t="shared" si="9"/>
        <v>275</v>
      </c>
      <c r="C276" s="103" t="s">
        <v>324</v>
      </c>
      <c r="D276" s="114"/>
      <c r="E276" s="102"/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  <c r="P276" s="102"/>
      <c r="Q276" s="102"/>
      <c r="R276" s="100"/>
    </row>
    <row r="277" spans="1:18" ht="20.100000000000001" customHeight="1" thickBot="1">
      <c r="A277" s="107">
        <f t="shared" si="8"/>
        <v>276</v>
      </c>
      <c r="B277" s="107">
        <f t="shared" si="9"/>
        <v>276</v>
      </c>
      <c r="C277" s="103" t="s">
        <v>325</v>
      </c>
      <c r="D277" s="114"/>
      <c r="E277" s="102"/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  <c r="P277" s="102"/>
      <c r="Q277" s="102"/>
      <c r="R277" s="100"/>
    </row>
    <row r="278" spans="1:18" ht="20.100000000000001" customHeight="1" thickBot="1">
      <c r="A278" s="107">
        <f t="shared" si="8"/>
        <v>277</v>
      </c>
      <c r="B278" s="107">
        <f t="shared" si="9"/>
        <v>277</v>
      </c>
      <c r="C278" s="103" t="s">
        <v>326</v>
      </c>
      <c r="D278" s="114"/>
      <c r="E278" s="102"/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  <c r="P278" s="102"/>
      <c r="Q278" s="102"/>
      <c r="R278" s="100"/>
    </row>
    <row r="279" spans="1:18" ht="20.100000000000001" customHeight="1" thickBot="1">
      <c r="A279" s="107">
        <f t="shared" si="8"/>
        <v>278</v>
      </c>
      <c r="B279" s="107">
        <f t="shared" si="9"/>
        <v>278</v>
      </c>
      <c r="C279" s="103" t="s">
        <v>327</v>
      </c>
      <c r="D279" s="114"/>
      <c r="E279" s="102"/>
      <c r="F279" s="102"/>
      <c r="G279" s="102"/>
      <c r="H279" s="102"/>
      <c r="I279" s="102"/>
      <c r="J279" s="102"/>
      <c r="K279" s="102"/>
      <c r="L279" s="102"/>
      <c r="M279" s="102"/>
      <c r="N279" s="102"/>
      <c r="O279" s="102"/>
      <c r="P279" s="102"/>
      <c r="Q279" s="102"/>
      <c r="R279" s="100"/>
    </row>
    <row r="280" spans="1:18" ht="20.100000000000001" customHeight="1" thickBot="1">
      <c r="A280" s="107">
        <f t="shared" si="8"/>
        <v>279</v>
      </c>
      <c r="B280" s="107">
        <f t="shared" si="9"/>
        <v>279</v>
      </c>
      <c r="C280" s="103" t="s">
        <v>328</v>
      </c>
      <c r="D280" s="114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  <c r="Q280" s="102"/>
      <c r="R280" s="100"/>
    </row>
    <row r="281" spans="1:18" ht="20.100000000000001" customHeight="1" thickBot="1">
      <c r="A281" s="107">
        <f t="shared" si="8"/>
        <v>280</v>
      </c>
      <c r="B281" s="107">
        <f t="shared" si="9"/>
        <v>280</v>
      </c>
      <c r="C281" s="103" t="s">
        <v>329</v>
      </c>
      <c r="D281" s="114"/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102"/>
      <c r="Q281" s="102"/>
      <c r="R281" s="100"/>
    </row>
    <row r="282" spans="1:18" ht="20.100000000000001" customHeight="1" thickBot="1">
      <c r="A282" s="107">
        <f t="shared" si="8"/>
        <v>281</v>
      </c>
      <c r="B282" s="107">
        <f t="shared" si="9"/>
        <v>281</v>
      </c>
      <c r="C282" s="103" t="s">
        <v>330</v>
      </c>
      <c r="D282" s="114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0"/>
    </row>
    <row r="283" spans="1:18" ht="20.100000000000001" customHeight="1" thickBot="1">
      <c r="A283" s="107">
        <f t="shared" si="8"/>
        <v>282</v>
      </c>
      <c r="B283" s="107">
        <f t="shared" si="9"/>
        <v>282</v>
      </c>
      <c r="C283" s="103" t="s">
        <v>331</v>
      </c>
      <c r="D283" s="114"/>
      <c r="E283" s="102"/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  <c r="P283" s="102"/>
      <c r="Q283" s="102"/>
      <c r="R283" s="100"/>
    </row>
    <row r="284" spans="1:18" ht="20.100000000000001" customHeight="1" thickBot="1">
      <c r="A284" s="107">
        <f t="shared" si="8"/>
        <v>283</v>
      </c>
      <c r="B284" s="107">
        <f t="shared" si="9"/>
        <v>283</v>
      </c>
      <c r="C284" s="103" t="s">
        <v>332</v>
      </c>
      <c r="D284" s="114"/>
      <c r="E284" s="102"/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102"/>
      <c r="Q284" s="102"/>
      <c r="R284" s="100"/>
    </row>
    <row r="285" spans="1:18" ht="20.100000000000001" customHeight="1" thickBot="1">
      <c r="A285" s="107">
        <f t="shared" si="8"/>
        <v>284</v>
      </c>
      <c r="B285" s="107">
        <f t="shared" si="9"/>
        <v>284</v>
      </c>
      <c r="C285" s="103" t="s">
        <v>333</v>
      </c>
      <c r="D285" s="114"/>
      <c r="E285" s="102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102"/>
      <c r="Q285" s="102"/>
      <c r="R285" s="100"/>
    </row>
    <row r="286" spans="1:18" ht="20.100000000000001" customHeight="1" thickBot="1">
      <c r="A286" s="107">
        <f t="shared" si="8"/>
        <v>285</v>
      </c>
      <c r="B286" s="107">
        <f t="shared" si="9"/>
        <v>285</v>
      </c>
      <c r="C286" s="103" t="s">
        <v>334</v>
      </c>
      <c r="D286" s="114"/>
      <c r="E286" s="102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102"/>
      <c r="Q286" s="102"/>
      <c r="R286" s="100"/>
    </row>
    <row r="287" spans="1:18" ht="20.100000000000001" customHeight="1" thickBot="1">
      <c r="A287" s="107">
        <f t="shared" si="8"/>
        <v>286</v>
      </c>
      <c r="B287" s="107">
        <f t="shared" si="9"/>
        <v>286</v>
      </c>
      <c r="C287" s="103" t="s">
        <v>335</v>
      </c>
      <c r="D287" s="114"/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  <c r="Q287" s="102"/>
      <c r="R287" s="100"/>
    </row>
    <row r="288" spans="1:18" ht="20.100000000000001" customHeight="1" thickBot="1">
      <c r="A288" s="107">
        <f t="shared" si="8"/>
        <v>287</v>
      </c>
      <c r="B288" s="107">
        <f t="shared" si="9"/>
        <v>287</v>
      </c>
      <c r="C288" s="103" t="s">
        <v>336</v>
      </c>
      <c r="D288" s="114"/>
      <c r="E288" s="102"/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  <c r="P288" s="102"/>
      <c r="Q288" s="102"/>
      <c r="R288" s="100"/>
    </row>
    <row r="289" spans="1:18" ht="20.100000000000001" customHeight="1" thickBot="1">
      <c r="A289" s="107">
        <f t="shared" si="8"/>
        <v>288</v>
      </c>
      <c r="B289" s="107">
        <f t="shared" si="9"/>
        <v>288</v>
      </c>
      <c r="C289" s="103" t="s">
        <v>337</v>
      </c>
      <c r="D289" s="114"/>
      <c r="E289" s="102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102"/>
      <c r="Q289" s="102"/>
      <c r="R289" s="100"/>
    </row>
    <row r="290" spans="1:18" ht="20.100000000000001" customHeight="1" thickBot="1">
      <c r="A290" s="107">
        <f t="shared" si="8"/>
        <v>289</v>
      </c>
      <c r="B290" s="107">
        <f t="shared" si="9"/>
        <v>289</v>
      </c>
      <c r="C290" s="103" t="s">
        <v>338</v>
      </c>
      <c r="D290" s="114"/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  <c r="Q290" s="102"/>
      <c r="R290" s="100"/>
    </row>
    <row r="291" spans="1:18" ht="20.100000000000001" customHeight="1" thickBot="1">
      <c r="A291" s="107">
        <f t="shared" si="8"/>
        <v>290</v>
      </c>
      <c r="B291" s="107">
        <f t="shared" si="9"/>
        <v>290</v>
      </c>
      <c r="C291" s="103" t="s">
        <v>339</v>
      </c>
      <c r="D291" s="114"/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102"/>
      <c r="Q291" s="102"/>
      <c r="R291" s="100"/>
    </row>
    <row r="292" spans="1:18" ht="20.100000000000001" customHeight="1" thickBot="1">
      <c r="A292" s="107">
        <f t="shared" si="8"/>
        <v>291</v>
      </c>
      <c r="B292" s="107">
        <f t="shared" si="9"/>
        <v>291</v>
      </c>
      <c r="C292" s="103" t="s">
        <v>340</v>
      </c>
      <c r="D292" s="114"/>
      <c r="E292" s="102"/>
      <c r="F292" s="102"/>
      <c r="G292" s="102"/>
      <c r="H292" s="102"/>
      <c r="I292" s="102"/>
      <c r="J292" s="102"/>
      <c r="K292" s="102"/>
      <c r="L292" s="102"/>
      <c r="M292" s="102"/>
      <c r="N292" s="102"/>
      <c r="O292" s="102"/>
      <c r="P292" s="102"/>
      <c r="Q292" s="102"/>
      <c r="R292" s="100"/>
    </row>
    <row r="293" spans="1:18" ht="20.100000000000001" customHeight="1" thickBot="1">
      <c r="A293" s="107">
        <f t="shared" si="8"/>
        <v>292</v>
      </c>
      <c r="B293" s="107">
        <f t="shared" si="9"/>
        <v>292</v>
      </c>
      <c r="C293" s="103" t="s">
        <v>341</v>
      </c>
      <c r="D293" s="114"/>
      <c r="E293" s="102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  <c r="Q293" s="102"/>
      <c r="R293" s="100"/>
    </row>
    <row r="294" spans="1:18" ht="20.100000000000001" customHeight="1" thickBot="1">
      <c r="A294" s="107">
        <f t="shared" si="8"/>
        <v>293</v>
      </c>
      <c r="B294" s="107">
        <f t="shared" si="9"/>
        <v>293</v>
      </c>
      <c r="C294" s="103" t="s">
        <v>342</v>
      </c>
      <c r="D294" s="114"/>
      <c r="E294" s="102"/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  <c r="P294" s="102"/>
      <c r="Q294" s="102"/>
      <c r="R294" s="100"/>
    </row>
    <row r="295" spans="1:18" ht="20.100000000000001" customHeight="1" thickBot="1">
      <c r="A295" s="107">
        <f t="shared" si="8"/>
        <v>294</v>
      </c>
      <c r="B295" s="107">
        <f t="shared" si="9"/>
        <v>294</v>
      </c>
      <c r="C295" s="103" t="s">
        <v>343</v>
      </c>
      <c r="D295" s="114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  <c r="R295" s="100"/>
    </row>
    <row r="296" spans="1:18" ht="20.100000000000001" customHeight="1" thickBot="1">
      <c r="A296" s="107">
        <f t="shared" si="8"/>
        <v>295</v>
      </c>
      <c r="B296" s="107">
        <f t="shared" si="9"/>
        <v>295</v>
      </c>
      <c r="C296" s="103" t="s">
        <v>344</v>
      </c>
      <c r="D296" s="114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0"/>
    </row>
    <row r="297" spans="1:18" ht="20.100000000000001" customHeight="1" thickBot="1">
      <c r="A297" s="107">
        <f t="shared" si="8"/>
        <v>296</v>
      </c>
      <c r="B297" s="107">
        <f t="shared" si="9"/>
        <v>296</v>
      </c>
      <c r="C297" s="103" t="s">
        <v>345</v>
      </c>
      <c r="D297" s="114"/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102"/>
      <c r="Q297" s="102"/>
      <c r="R297" s="100"/>
    </row>
    <row r="298" spans="1:18" ht="20.100000000000001" customHeight="1" thickBot="1">
      <c r="A298" s="107">
        <f t="shared" si="8"/>
        <v>297</v>
      </c>
      <c r="B298" s="107">
        <f t="shared" si="9"/>
        <v>297</v>
      </c>
      <c r="C298" s="103" t="s">
        <v>346</v>
      </c>
      <c r="D298" s="114"/>
      <c r="E298" s="102"/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102"/>
      <c r="Q298" s="102"/>
      <c r="R298" s="100"/>
    </row>
    <row r="299" spans="1:18" ht="20.100000000000001" customHeight="1" thickBot="1">
      <c r="A299" s="107">
        <f t="shared" si="8"/>
        <v>298</v>
      </c>
      <c r="B299" s="107">
        <f t="shared" si="9"/>
        <v>298</v>
      </c>
      <c r="C299" s="103" t="s">
        <v>347</v>
      </c>
      <c r="D299" s="114"/>
      <c r="E299" s="102"/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  <c r="P299" s="102"/>
      <c r="Q299" s="102"/>
      <c r="R299" s="100"/>
    </row>
    <row r="300" spans="1:18" ht="20.100000000000001" customHeight="1" thickBot="1">
      <c r="A300" s="107">
        <f t="shared" si="8"/>
        <v>299</v>
      </c>
      <c r="B300" s="107">
        <f t="shared" si="9"/>
        <v>299</v>
      </c>
      <c r="C300" s="103" t="s">
        <v>348</v>
      </c>
      <c r="D300" s="114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  <c r="Q300" s="102"/>
      <c r="R300" s="100"/>
    </row>
    <row r="301" spans="1:18" ht="20.100000000000001" customHeight="1" thickBot="1">
      <c r="A301" s="107">
        <f t="shared" si="8"/>
        <v>300</v>
      </c>
      <c r="B301" s="107">
        <f t="shared" si="9"/>
        <v>300</v>
      </c>
      <c r="C301" s="103" t="s">
        <v>349</v>
      </c>
      <c r="D301" s="114"/>
      <c r="E301" s="102"/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  <c r="P301" s="102"/>
      <c r="Q301" s="102"/>
      <c r="R301" s="100"/>
    </row>
    <row r="302" spans="1:18" ht="20.100000000000001" customHeight="1" thickBot="1">
      <c r="A302" s="107">
        <f t="shared" si="8"/>
        <v>301</v>
      </c>
      <c r="B302" s="107">
        <f t="shared" si="9"/>
        <v>301</v>
      </c>
      <c r="C302" s="103" t="s">
        <v>350</v>
      </c>
      <c r="D302" s="114"/>
      <c r="E302" s="102"/>
      <c r="F302" s="102"/>
      <c r="G302" s="102"/>
      <c r="H302" s="102"/>
      <c r="I302" s="102"/>
      <c r="J302" s="102"/>
      <c r="K302" s="102"/>
      <c r="L302" s="102"/>
      <c r="M302" s="102"/>
      <c r="N302" s="102"/>
      <c r="O302" s="102"/>
      <c r="P302" s="102"/>
      <c r="Q302" s="102"/>
      <c r="R302" s="100"/>
    </row>
    <row r="303" spans="1:18" ht="20.100000000000001" customHeight="1" thickBot="1">
      <c r="A303" s="107">
        <f t="shared" si="8"/>
        <v>302</v>
      </c>
      <c r="B303" s="107">
        <f t="shared" si="9"/>
        <v>302</v>
      </c>
      <c r="C303" s="103" t="s">
        <v>351</v>
      </c>
      <c r="D303" s="114"/>
      <c r="E303" s="102"/>
      <c r="F303" s="102"/>
      <c r="G303" s="102"/>
      <c r="H303" s="102"/>
      <c r="I303" s="102"/>
      <c r="J303" s="102"/>
      <c r="K303" s="102"/>
      <c r="L303" s="102"/>
      <c r="M303" s="102"/>
      <c r="N303" s="102"/>
      <c r="O303" s="102"/>
      <c r="P303" s="102"/>
      <c r="Q303" s="102"/>
      <c r="R303" s="100"/>
    </row>
    <row r="304" spans="1:18" ht="20.100000000000001" customHeight="1" thickBot="1">
      <c r="A304" s="107">
        <f t="shared" si="8"/>
        <v>303</v>
      </c>
      <c r="B304" s="107">
        <f t="shared" si="9"/>
        <v>303</v>
      </c>
      <c r="C304" s="103" t="s">
        <v>352</v>
      </c>
      <c r="D304" s="114"/>
      <c r="E304" s="102"/>
      <c r="F304" s="102"/>
      <c r="G304" s="102"/>
      <c r="H304" s="102"/>
      <c r="I304" s="102"/>
      <c r="J304" s="102"/>
      <c r="K304" s="102"/>
      <c r="L304" s="102"/>
      <c r="M304" s="102"/>
      <c r="N304" s="102"/>
      <c r="O304" s="102"/>
      <c r="P304" s="102"/>
      <c r="Q304" s="102"/>
      <c r="R304" s="100"/>
    </row>
    <row r="305" spans="1:18" ht="20.100000000000001" customHeight="1" thickBot="1">
      <c r="A305" s="107">
        <f t="shared" si="8"/>
        <v>304</v>
      </c>
      <c r="B305" s="107">
        <f t="shared" si="9"/>
        <v>304</v>
      </c>
      <c r="C305" s="103" t="s">
        <v>353</v>
      </c>
      <c r="D305" s="114"/>
      <c r="E305" s="102"/>
      <c r="F305" s="102"/>
      <c r="G305" s="102"/>
      <c r="H305" s="102"/>
      <c r="I305" s="102"/>
      <c r="J305" s="102"/>
      <c r="K305" s="102"/>
      <c r="L305" s="102"/>
      <c r="M305" s="102"/>
      <c r="N305" s="102"/>
      <c r="O305" s="102"/>
      <c r="P305" s="102"/>
      <c r="Q305" s="102"/>
      <c r="R305" s="100"/>
    </row>
    <row r="306" spans="1:18" ht="20.100000000000001" customHeight="1" thickBot="1">
      <c r="A306" s="107">
        <f t="shared" si="8"/>
        <v>305</v>
      </c>
      <c r="B306" s="107">
        <f t="shared" si="9"/>
        <v>305</v>
      </c>
      <c r="C306" s="103" t="s">
        <v>354</v>
      </c>
      <c r="D306" s="114"/>
      <c r="E306" s="102"/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  <c r="P306" s="102"/>
      <c r="Q306" s="102"/>
      <c r="R306" s="100"/>
    </row>
    <row r="307" spans="1:18" ht="20.100000000000001" customHeight="1" thickBot="1">
      <c r="A307" s="107">
        <f t="shared" si="8"/>
        <v>306</v>
      </c>
      <c r="B307" s="107">
        <f t="shared" si="9"/>
        <v>306</v>
      </c>
      <c r="C307" s="103" t="s">
        <v>355</v>
      </c>
      <c r="D307" s="114"/>
      <c r="E307" s="102"/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  <c r="P307" s="102"/>
      <c r="Q307" s="102"/>
      <c r="R307" s="100"/>
    </row>
    <row r="308" spans="1:18" ht="20.100000000000001" customHeight="1" thickBot="1">
      <c r="A308" s="107">
        <f t="shared" si="8"/>
        <v>307</v>
      </c>
      <c r="B308" s="107">
        <f t="shared" si="9"/>
        <v>307</v>
      </c>
      <c r="C308" s="103" t="s">
        <v>356</v>
      </c>
      <c r="D308" s="114"/>
      <c r="E308" s="102"/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  <c r="P308" s="102"/>
      <c r="Q308" s="102"/>
      <c r="R308" s="100"/>
    </row>
    <row r="309" spans="1:18" ht="20.100000000000001" customHeight="1" thickBot="1">
      <c r="A309" s="107">
        <f t="shared" si="8"/>
        <v>308</v>
      </c>
      <c r="B309" s="107">
        <f t="shared" si="9"/>
        <v>308</v>
      </c>
      <c r="C309" s="103" t="s">
        <v>357</v>
      </c>
      <c r="D309" s="114"/>
      <c r="E309" s="102"/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P309" s="102"/>
      <c r="Q309" s="102"/>
      <c r="R309" s="100"/>
    </row>
    <row r="310" spans="1:18" ht="20.100000000000001" customHeight="1" thickBot="1">
      <c r="A310" s="107">
        <f t="shared" si="8"/>
        <v>309</v>
      </c>
      <c r="B310" s="107">
        <f t="shared" si="9"/>
        <v>309</v>
      </c>
      <c r="C310" s="103" t="s">
        <v>358</v>
      </c>
      <c r="D310" s="114"/>
      <c r="E310" s="102"/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  <c r="P310" s="102"/>
      <c r="Q310" s="102"/>
      <c r="R310" s="100"/>
    </row>
    <row r="311" spans="1:18" ht="20.100000000000001" customHeight="1" thickBot="1">
      <c r="A311" s="107">
        <f t="shared" si="8"/>
        <v>310</v>
      </c>
      <c r="B311" s="107">
        <f t="shared" si="9"/>
        <v>310</v>
      </c>
      <c r="C311" s="103" t="s">
        <v>359</v>
      </c>
      <c r="D311" s="114"/>
      <c r="E311" s="102"/>
      <c r="F311" s="102"/>
      <c r="G311" s="102"/>
      <c r="H311" s="102"/>
      <c r="I311" s="102"/>
      <c r="J311" s="102"/>
      <c r="K311" s="102"/>
      <c r="L311" s="102"/>
      <c r="M311" s="102"/>
      <c r="N311" s="102"/>
      <c r="O311" s="102"/>
      <c r="P311" s="102"/>
      <c r="Q311" s="102"/>
      <c r="R311" s="100"/>
    </row>
    <row r="312" spans="1:18" ht="20.100000000000001" customHeight="1" thickBot="1">
      <c r="A312" s="107">
        <f t="shared" si="8"/>
        <v>311</v>
      </c>
      <c r="B312" s="107">
        <f t="shared" si="9"/>
        <v>311</v>
      </c>
      <c r="C312" s="103" t="s">
        <v>360</v>
      </c>
      <c r="D312" s="114"/>
      <c r="E312" s="102"/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  <c r="P312" s="102"/>
      <c r="Q312" s="102"/>
      <c r="R312" s="100"/>
    </row>
    <row r="313" spans="1:18" ht="20.100000000000001" customHeight="1" thickBot="1">
      <c r="A313" s="107">
        <f t="shared" si="8"/>
        <v>312</v>
      </c>
      <c r="B313" s="107">
        <f t="shared" si="9"/>
        <v>312</v>
      </c>
      <c r="C313" s="103" t="s">
        <v>361</v>
      </c>
      <c r="D313" s="114"/>
      <c r="E313" s="102"/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  <c r="P313" s="102"/>
      <c r="Q313" s="102"/>
      <c r="R313" s="100"/>
    </row>
    <row r="314" spans="1:18" ht="20.100000000000001" customHeight="1" thickBot="1">
      <c r="A314" s="107">
        <f t="shared" si="8"/>
        <v>313</v>
      </c>
      <c r="B314" s="107">
        <f t="shared" si="9"/>
        <v>313</v>
      </c>
      <c r="C314" s="103" t="s">
        <v>362</v>
      </c>
      <c r="D314" s="114"/>
      <c r="E314" s="102"/>
      <c r="F314" s="102"/>
      <c r="G314" s="102"/>
      <c r="H314" s="102"/>
      <c r="I314" s="102"/>
      <c r="J314" s="102"/>
      <c r="K314" s="102"/>
      <c r="L314" s="102"/>
      <c r="M314" s="102"/>
      <c r="N314" s="102"/>
      <c r="O314" s="102"/>
      <c r="P314" s="102"/>
      <c r="Q314" s="102"/>
      <c r="R314" s="100"/>
    </row>
    <row r="315" spans="1:18" ht="20.100000000000001" customHeight="1" thickBot="1">
      <c r="A315" s="107">
        <f t="shared" si="8"/>
        <v>314</v>
      </c>
      <c r="B315" s="107">
        <f t="shared" si="9"/>
        <v>314</v>
      </c>
      <c r="C315" s="103" t="s">
        <v>363</v>
      </c>
      <c r="D315" s="114"/>
      <c r="E315" s="102"/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  <c r="P315" s="102"/>
      <c r="Q315" s="102"/>
      <c r="R315" s="100"/>
    </row>
    <row r="316" spans="1:18" ht="20.100000000000001" customHeight="1" thickBot="1">
      <c r="A316" s="107">
        <f t="shared" si="8"/>
        <v>315</v>
      </c>
      <c r="B316" s="107">
        <f t="shared" si="9"/>
        <v>315</v>
      </c>
      <c r="C316" s="103" t="s">
        <v>364</v>
      </c>
      <c r="D316" s="114"/>
      <c r="E316" s="102"/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102"/>
      <c r="Q316" s="102"/>
      <c r="R316" s="100"/>
    </row>
    <row r="317" spans="1:18" ht="20.100000000000001" customHeight="1" thickBot="1">
      <c r="A317" s="107">
        <f t="shared" si="8"/>
        <v>316</v>
      </c>
      <c r="B317" s="107">
        <f t="shared" si="9"/>
        <v>316</v>
      </c>
      <c r="C317" s="103" t="s">
        <v>365</v>
      </c>
      <c r="D317" s="114"/>
      <c r="E317" s="102"/>
      <c r="F317" s="102"/>
      <c r="G317" s="102"/>
      <c r="H317" s="102"/>
      <c r="I317" s="102"/>
      <c r="J317" s="102"/>
      <c r="K317" s="102"/>
      <c r="L317" s="102"/>
      <c r="M317" s="102"/>
      <c r="N317" s="102"/>
      <c r="O317" s="102"/>
      <c r="P317" s="102"/>
      <c r="Q317" s="102"/>
      <c r="R317" s="100"/>
    </row>
    <row r="318" spans="1:18" ht="20.100000000000001" customHeight="1" thickBot="1">
      <c r="A318" s="107">
        <f t="shared" si="8"/>
        <v>317</v>
      </c>
      <c r="B318" s="107">
        <f t="shared" si="9"/>
        <v>317</v>
      </c>
      <c r="C318" s="103" t="s">
        <v>366</v>
      </c>
      <c r="D318" s="114"/>
      <c r="E318" s="102"/>
      <c r="F318" s="102"/>
      <c r="G318" s="102"/>
      <c r="H318" s="102"/>
      <c r="I318" s="102"/>
      <c r="J318" s="102"/>
      <c r="K318" s="102"/>
      <c r="L318" s="102"/>
      <c r="M318" s="102"/>
      <c r="N318" s="102"/>
      <c r="O318" s="102"/>
      <c r="P318" s="102"/>
      <c r="Q318" s="102"/>
      <c r="R318" s="100"/>
    </row>
    <row r="319" spans="1:18" ht="20.100000000000001" customHeight="1" thickBot="1">
      <c r="A319" s="107">
        <f t="shared" si="8"/>
        <v>318</v>
      </c>
      <c r="B319" s="107">
        <f t="shared" si="9"/>
        <v>318</v>
      </c>
      <c r="C319" s="103" t="s">
        <v>367</v>
      </c>
      <c r="D319" s="114"/>
      <c r="E319" s="102"/>
      <c r="F319" s="102"/>
      <c r="G319" s="102"/>
      <c r="H319" s="102"/>
      <c r="I319" s="102"/>
      <c r="J319" s="102"/>
      <c r="K319" s="102"/>
      <c r="L319" s="102"/>
      <c r="M319" s="102"/>
      <c r="N319" s="102"/>
      <c r="O319" s="102"/>
      <c r="P319" s="102"/>
      <c r="Q319" s="102"/>
      <c r="R319" s="100"/>
    </row>
    <row r="320" spans="1:18" ht="20.100000000000001" customHeight="1" thickBot="1">
      <c r="A320" s="107">
        <f t="shared" si="8"/>
        <v>319</v>
      </c>
      <c r="B320" s="107">
        <f t="shared" si="9"/>
        <v>319</v>
      </c>
      <c r="C320" s="103" t="s">
        <v>368</v>
      </c>
      <c r="D320" s="114"/>
      <c r="E320" s="102"/>
      <c r="F320" s="102"/>
      <c r="G320" s="102"/>
      <c r="H320" s="102"/>
      <c r="I320" s="102"/>
      <c r="J320" s="102"/>
      <c r="K320" s="102"/>
      <c r="L320" s="102"/>
      <c r="M320" s="102"/>
      <c r="N320" s="102"/>
      <c r="O320" s="102"/>
      <c r="P320" s="102"/>
      <c r="Q320" s="102"/>
      <c r="R320" s="100"/>
    </row>
    <row r="321" spans="1:18" ht="20.100000000000001" customHeight="1" thickBot="1">
      <c r="A321" s="107">
        <f t="shared" si="8"/>
        <v>320</v>
      </c>
      <c r="B321" s="107">
        <f t="shared" si="9"/>
        <v>320</v>
      </c>
      <c r="C321" s="103" t="s">
        <v>369</v>
      </c>
      <c r="D321" s="114"/>
      <c r="E321" s="102"/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102"/>
      <c r="Q321" s="102"/>
      <c r="R321" s="100"/>
    </row>
    <row r="322" spans="1:18" ht="20.100000000000001" customHeight="1" thickBot="1">
      <c r="A322" s="107">
        <f t="shared" si="8"/>
        <v>321</v>
      </c>
      <c r="B322" s="107">
        <f t="shared" si="9"/>
        <v>321</v>
      </c>
      <c r="C322" s="103" t="s">
        <v>370</v>
      </c>
      <c r="D322" s="114"/>
      <c r="E322" s="102"/>
      <c r="F322" s="102"/>
      <c r="G322" s="102"/>
      <c r="H322" s="102"/>
      <c r="I322" s="102"/>
      <c r="J322" s="102"/>
      <c r="K322" s="102"/>
      <c r="L322" s="102"/>
      <c r="M322" s="102"/>
      <c r="N322" s="102"/>
      <c r="O322" s="102"/>
      <c r="P322" s="102"/>
      <c r="Q322" s="102"/>
      <c r="R322" s="100"/>
    </row>
    <row r="323" spans="1:18" ht="20.100000000000001" customHeight="1" thickBot="1">
      <c r="A323" s="107">
        <f t="shared" ref="A323:A386" si="10">ROW()-1</f>
        <v>322</v>
      </c>
      <c r="B323" s="107">
        <f t="shared" ref="B323:B386" si="11">ROW()-1</f>
        <v>322</v>
      </c>
      <c r="C323" s="103" t="s">
        <v>371</v>
      </c>
      <c r="D323" s="114"/>
      <c r="E323" s="102"/>
      <c r="F323" s="102"/>
      <c r="G323" s="102"/>
      <c r="H323" s="102"/>
      <c r="I323" s="102"/>
      <c r="J323" s="102"/>
      <c r="K323" s="102"/>
      <c r="L323" s="102"/>
      <c r="M323" s="102"/>
      <c r="N323" s="102"/>
      <c r="O323" s="102"/>
      <c r="P323" s="102"/>
      <c r="Q323" s="102"/>
      <c r="R323" s="100"/>
    </row>
    <row r="324" spans="1:18" ht="20.100000000000001" customHeight="1" thickBot="1">
      <c r="A324" s="107">
        <f t="shared" si="10"/>
        <v>323</v>
      </c>
      <c r="B324" s="107">
        <f t="shared" si="11"/>
        <v>323</v>
      </c>
      <c r="C324" s="103" t="s">
        <v>372</v>
      </c>
      <c r="D324" s="114"/>
      <c r="E324" s="102"/>
      <c r="F324" s="102"/>
      <c r="G324" s="102"/>
      <c r="H324" s="102"/>
      <c r="I324" s="102"/>
      <c r="J324" s="102"/>
      <c r="K324" s="102"/>
      <c r="L324" s="102"/>
      <c r="M324" s="102"/>
      <c r="N324" s="102"/>
      <c r="O324" s="102"/>
      <c r="P324" s="102"/>
      <c r="Q324" s="102"/>
      <c r="R324" s="100"/>
    </row>
    <row r="325" spans="1:18" ht="20.100000000000001" customHeight="1" thickBot="1">
      <c r="A325" s="107">
        <f t="shared" si="10"/>
        <v>324</v>
      </c>
      <c r="B325" s="107">
        <f t="shared" si="11"/>
        <v>324</v>
      </c>
      <c r="C325" s="103" t="s">
        <v>373</v>
      </c>
      <c r="D325" s="114"/>
      <c r="E325" s="102"/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  <c r="Q325" s="102"/>
      <c r="R325" s="100"/>
    </row>
    <row r="326" spans="1:18" ht="20.100000000000001" customHeight="1" thickBot="1">
      <c r="A326" s="107">
        <f t="shared" si="10"/>
        <v>325</v>
      </c>
      <c r="B326" s="107">
        <f t="shared" si="11"/>
        <v>325</v>
      </c>
      <c r="C326" s="103" t="s">
        <v>374</v>
      </c>
      <c r="D326" s="114"/>
      <c r="E326" s="102"/>
      <c r="F326" s="102"/>
      <c r="G326" s="102"/>
      <c r="H326" s="102"/>
      <c r="I326" s="102"/>
      <c r="J326" s="102"/>
      <c r="K326" s="102"/>
      <c r="L326" s="102"/>
      <c r="M326" s="102"/>
      <c r="N326" s="102"/>
      <c r="O326" s="102"/>
      <c r="P326" s="102"/>
      <c r="Q326" s="102"/>
      <c r="R326" s="100"/>
    </row>
    <row r="327" spans="1:18" ht="20.100000000000001" customHeight="1" thickBot="1">
      <c r="A327" s="107">
        <f t="shared" si="10"/>
        <v>326</v>
      </c>
      <c r="B327" s="107">
        <f t="shared" si="11"/>
        <v>326</v>
      </c>
      <c r="C327" s="103" t="s">
        <v>375</v>
      </c>
      <c r="D327" s="114"/>
      <c r="E327" s="102"/>
      <c r="F327" s="102"/>
      <c r="G327" s="102"/>
      <c r="H327" s="102"/>
      <c r="I327" s="102"/>
      <c r="J327" s="102"/>
      <c r="K327" s="102"/>
      <c r="L327" s="102"/>
      <c r="M327" s="102"/>
      <c r="N327" s="102"/>
      <c r="O327" s="102"/>
      <c r="P327" s="102"/>
      <c r="Q327" s="102"/>
      <c r="R327" s="100"/>
    </row>
    <row r="328" spans="1:18" ht="20.100000000000001" customHeight="1" thickBot="1">
      <c r="A328" s="107">
        <f t="shared" si="10"/>
        <v>327</v>
      </c>
      <c r="B328" s="107">
        <f t="shared" si="11"/>
        <v>327</v>
      </c>
      <c r="C328" s="103" t="s">
        <v>376</v>
      </c>
      <c r="D328" s="114"/>
      <c r="E328" s="102"/>
      <c r="F328" s="102"/>
      <c r="G328" s="102"/>
      <c r="H328" s="102"/>
      <c r="I328" s="102"/>
      <c r="J328" s="102"/>
      <c r="K328" s="102"/>
      <c r="L328" s="102"/>
      <c r="M328" s="102"/>
      <c r="N328" s="102"/>
      <c r="O328" s="102"/>
      <c r="P328" s="102"/>
      <c r="Q328" s="102"/>
      <c r="R328" s="100"/>
    </row>
    <row r="329" spans="1:18" ht="20.100000000000001" customHeight="1" thickBot="1">
      <c r="A329" s="107">
        <f t="shared" si="10"/>
        <v>328</v>
      </c>
      <c r="B329" s="107">
        <f t="shared" si="11"/>
        <v>328</v>
      </c>
      <c r="C329" s="103" t="s">
        <v>377</v>
      </c>
      <c r="D329" s="114"/>
      <c r="E329" s="102"/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102"/>
      <c r="Q329" s="102"/>
      <c r="R329" s="100"/>
    </row>
    <row r="330" spans="1:18" ht="20.100000000000001" customHeight="1" thickBot="1">
      <c r="A330" s="107">
        <f t="shared" si="10"/>
        <v>329</v>
      </c>
      <c r="B330" s="107">
        <f t="shared" si="11"/>
        <v>329</v>
      </c>
      <c r="C330" s="103" t="s">
        <v>378</v>
      </c>
      <c r="D330" s="114"/>
      <c r="E330" s="102"/>
      <c r="F330" s="102"/>
      <c r="G330" s="102"/>
      <c r="H330" s="102"/>
      <c r="I330" s="102"/>
      <c r="J330" s="102"/>
      <c r="K330" s="102"/>
      <c r="L330" s="102"/>
      <c r="M330" s="102"/>
      <c r="N330" s="102"/>
      <c r="O330" s="102"/>
      <c r="P330" s="102"/>
      <c r="Q330" s="102"/>
      <c r="R330" s="100"/>
    </row>
    <row r="331" spans="1:18" ht="20.100000000000001" customHeight="1" thickBot="1">
      <c r="A331" s="107">
        <f t="shared" si="10"/>
        <v>330</v>
      </c>
      <c r="B331" s="107">
        <f t="shared" si="11"/>
        <v>330</v>
      </c>
      <c r="C331" s="103" t="s">
        <v>379</v>
      </c>
      <c r="D331" s="114"/>
      <c r="E331" s="102"/>
      <c r="F331" s="102"/>
      <c r="G331" s="102"/>
      <c r="H331" s="102"/>
      <c r="I331" s="102"/>
      <c r="J331" s="102"/>
      <c r="K331" s="102"/>
      <c r="L331" s="102"/>
      <c r="M331" s="102"/>
      <c r="N331" s="102"/>
      <c r="O331" s="102"/>
      <c r="P331" s="102"/>
      <c r="Q331" s="102"/>
      <c r="R331" s="100"/>
    </row>
    <row r="332" spans="1:18" ht="20.100000000000001" customHeight="1" thickBot="1">
      <c r="A332" s="107">
        <f t="shared" si="10"/>
        <v>331</v>
      </c>
      <c r="B332" s="107">
        <f t="shared" si="11"/>
        <v>331</v>
      </c>
      <c r="C332" s="103" t="s">
        <v>380</v>
      </c>
      <c r="D332" s="114"/>
      <c r="E332" s="102"/>
      <c r="F332" s="102"/>
      <c r="G332" s="102"/>
      <c r="H332" s="102"/>
      <c r="I332" s="102"/>
      <c r="J332" s="102"/>
      <c r="K332" s="102"/>
      <c r="L332" s="102"/>
      <c r="M332" s="102"/>
      <c r="N332" s="102"/>
      <c r="O332" s="102"/>
      <c r="P332" s="102"/>
      <c r="Q332" s="102"/>
      <c r="R332" s="100"/>
    </row>
    <row r="333" spans="1:18" ht="20.100000000000001" customHeight="1" thickBot="1">
      <c r="A333" s="107">
        <f t="shared" si="10"/>
        <v>332</v>
      </c>
      <c r="B333" s="107">
        <f t="shared" si="11"/>
        <v>332</v>
      </c>
      <c r="C333" s="103" t="s">
        <v>381</v>
      </c>
      <c r="D333" s="114"/>
      <c r="E333" s="102"/>
      <c r="F333" s="102"/>
      <c r="G333" s="102"/>
      <c r="H333" s="102"/>
      <c r="I333" s="102"/>
      <c r="J333" s="102"/>
      <c r="K333" s="102"/>
      <c r="L333" s="102"/>
      <c r="M333" s="102"/>
      <c r="N333" s="102"/>
      <c r="O333" s="102"/>
      <c r="P333" s="102"/>
      <c r="Q333" s="102"/>
      <c r="R333" s="100"/>
    </row>
    <row r="334" spans="1:18" ht="20.100000000000001" customHeight="1" thickBot="1">
      <c r="A334" s="107">
        <f t="shared" si="10"/>
        <v>333</v>
      </c>
      <c r="B334" s="107">
        <f t="shared" si="11"/>
        <v>333</v>
      </c>
      <c r="C334" s="103" t="s">
        <v>382</v>
      </c>
      <c r="D334" s="114"/>
      <c r="E334" s="102"/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102"/>
      <c r="Q334" s="102"/>
      <c r="R334" s="100"/>
    </row>
    <row r="335" spans="1:18" ht="20.100000000000001" customHeight="1" thickBot="1">
      <c r="A335" s="107">
        <f t="shared" si="10"/>
        <v>334</v>
      </c>
      <c r="B335" s="107">
        <f t="shared" si="11"/>
        <v>334</v>
      </c>
      <c r="C335" s="103" t="s">
        <v>383</v>
      </c>
      <c r="D335" s="114"/>
      <c r="E335" s="102"/>
      <c r="F335" s="102"/>
      <c r="G335" s="102"/>
      <c r="H335" s="102"/>
      <c r="I335" s="102"/>
      <c r="J335" s="102"/>
      <c r="K335" s="102"/>
      <c r="L335" s="102"/>
      <c r="M335" s="102"/>
      <c r="N335" s="102"/>
      <c r="O335" s="102"/>
      <c r="P335" s="102"/>
      <c r="Q335" s="102"/>
      <c r="R335" s="100"/>
    </row>
    <row r="336" spans="1:18" ht="20.100000000000001" customHeight="1" thickBot="1">
      <c r="A336" s="107">
        <f t="shared" si="10"/>
        <v>335</v>
      </c>
      <c r="B336" s="107">
        <f t="shared" si="11"/>
        <v>335</v>
      </c>
      <c r="C336" s="103" t="s">
        <v>384</v>
      </c>
      <c r="D336" s="114"/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  <c r="R336" s="100"/>
    </row>
    <row r="337" spans="1:18" ht="20.100000000000001" customHeight="1" thickBot="1">
      <c r="A337" s="107">
        <f t="shared" si="10"/>
        <v>336</v>
      </c>
      <c r="B337" s="107">
        <f t="shared" si="11"/>
        <v>336</v>
      </c>
      <c r="C337" s="103" t="s">
        <v>385</v>
      </c>
      <c r="D337" s="114"/>
      <c r="E337" s="102"/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  <c r="R337" s="100"/>
    </row>
    <row r="338" spans="1:18" ht="20.100000000000001" customHeight="1" thickBot="1">
      <c r="A338" s="107">
        <f t="shared" si="10"/>
        <v>337</v>
      </c>
      <c r="B338" s="107">
        <f t="shared" si="11"/>
        <v>337</v>
      </c>
      <c r="C338" s="103" t="s">
        <v>386</v>
      </c>
      <c r="D338" s="114"/>
      <c r="E338" s="102"/>
      <c r="F338" s="102"/>
      <c r="G338" s="102"/>
      <c r="H338" s="102"/>
      <c r="I338" s="102"/>
      <c r="J338" s="102"/>
      <c r="K338" s="102"/>
      <c r="L338" s="102"/>
      <c r="M338" s="102"/>
      <c r="N338" s="102"/>
      <c r="O338" s="102"/>
      <c r="P338" s="102"/>
      <c r="Q338" s="102"/>
      <c r="R338" s="100"/>
    </row>
    <row r="339" spans="1:18" ht="20.100000000000001" customHeight="1" thickBot="1">
      <c r="A339" s="107">
        <f t="shared" si="10"/>
        <v>338</v>
      </c>
      <c r="B339" s="107">
        <f t="shared" si="11"/>
        <v>338</v>
      </c>
      <c r="C339" s="103" t="s">
        <v>387</v>
      </c>
      <c r="D339" s="114"/>
      <c r="E339" s="102"/>
      <c r="F339" s="102"/>
      <c r="G339" s="102"/>
      <c r="H339" s="102"/>
      <c r="I339" s="102"/>
      <c r="J339" s="102"/>
      <c r="K339" s="102"/>
      <c r="L339" s="102"/>
      <c r="M339" s="102"/>
      <c r="N339" s="102"/>
      <c r="O339" s="102"/>
      <c r="P339" s="102"/>
      <c r="Q339" s="102"/>
      <c r="R339" s="100"/>
    </row>
    <row r="340" spans="1:18" ht="20.100000000000001" customHeight="1" thickBot="1">
      <c r="A340" s="107">
        <f t="shared" si="10"/>
        <v>339</v>
      </c>
      <c r="B340" s="107">
        <f t="shared" si="11"/>
        <v>339</v>
      </c>
      <c r="C340" s="103" t="s">
        <v>388</v>
      </c>
      <c r="D340" s="114"/>
      <c r="E340" s="102"/>
      <c r="F340" s="102"/>
      <c r="G340" s="102"/>
      <c r="H340" s="102"/>
      <c r="I340" s="102"/>
      <c r="J340" s="102"/>
      <c r="K340" s="102"/>
      <c r="L340" s="102"/>
      <c r="M340" s="102"/>
      <c r="N340" s="102"/>
      <c r="O340" s="102"/>
      <c r="P340" s="102"/>
      <c r="Q340" s="102"/>
      <c r="R340" s="100"/>
    </row>
    <row r="341" spans="1:18" ht="20.100000000000001" customHeight="1" thickBot="1">
      <c r="A341" s="107">
        <f t="shared" si="10"/>
        <v>340</v>
      </c>
      <c r="B341" s="107">
        <f t="shared" si="11"/>
        <v>340</v>
      </c>
      <c r="C341" s="103" t="s">
        <v>389</v>
      </c>
      <c r="D341" s="114"/>
      <c r="E341" s="102"/>
      <c r="F341" s="102"/>
      <c r="G341" s="102"/>
      <c r="H341" s="102"/>
      <c r="I341" s="102"/>
      <c r="J341" s="102"/>
      <c r="K341" s="102"/>
      <c r="L341" s="102"/>
      <c r="M341" s="102"/>
      <c r="N341" s="102"/>
      <c r="O341" s="102"/>
      <c r="P341" s="102"/>
      <c r="Q341" s="102"/>
      <c r="R341" s="100"/>
    </row>
    <row r="342" spans="1:18" ht="20.100000000000001" customHeight="1" thickBot="1">
      <c r="A342" s="107">
        <f t="shared" si="10"/>
        <v>341</v>
      </c>
      <c r="B342" s="107">
        <f t="shared" si="11"/>
        <v>341</v>
      </c>
      <c r="C342" s="103" t="s">
        <v>390</v>
      </c>
      <c r="D342" s="114"/>
      <c r="E342" s="102"/>
      <c r="F342" s="102"/>
      <c r="G342" s="102"/>
      <c r="H342" s="102"/>
      <c r="I342" s="102"/>
      <c r="J342" s="102"/>
      <c r="K342" s="102"/>
      <c r="L342" s="102"/>
      <c r="M342" s="102"/>
      <c r="N342" s="102"/>
      <c r="O342" s="102"/>
      <c r="P342" s="102"/>
      <c r="Q342" s="102"/>
      <c r="R342" s="100"/>
    </row>
    <row r="343" spans="1:18" ht="20.100000000000001" customHeight="1" thickBot="1">
      <c r="A343" s="107">
        <f t="shared" si="10"/>
        <v>342</v>
      </c>
      <c r="B343" s="107">
        <f t="shared" si="11"/>
        <v>342</v>
      </c>
      <c r="C343" s="103"/>
      <c r="D343" s="114"/>
      <c r="E343" s="102"/>
      <c r="F343" s="102"/>
      <c r="G343" s="102"/>
      <c r="H343" s="102"/>
      <c r="I343" s="102"/>
      <c r="J343" s="102"/>
      <c r="K343" s="102"/>
      <c r="L343" s="102"/>
      <c r="M343" s="102"/>
      <c r="N343" s="102"/>
      <c r="O343" s="102"/>
      <c r="P343" s="102"/>
      <c r="Q343" s="102"/>
      <c r="R343" s="100"/>
    </row>
    <row r="344" spans="1:18" ht="20.100000000000001" customHeight="1" thickBot="1">
      <c r="A344" s="107">
        <f t="shared" si="10"/>
        <v>343</v>
      </c>
      <c r="B344" s="107">
        <f t="shared" si="11"/>
        <v>343</v>
      </c>
      <c r="C344" s="103"/>
      <c r="D344" s="114"/>
      <c r="E344" s="102"/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  <c r="Q344" s="102"/>
      <c r="R344" s="100"/>
    </row>
    <row r="345" spans="1:18" ht="20.100000000000001" customHeight="1" thickBot="1">
      <c r="A345" s="107">
        <f t="shared" si="10"/>
        <v>344</v>
      </c>
      <c r="B345" s="107">
        <f t="shared" si="11"/>
        <v>344</v>
      </c>
      <c r="C345" s="103"/>
      <c r="D345" s="114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0"/>
    </row>
    <row r="346" spans="1:18" ht="20.100000000000001" customHeight="1" thickBot="1">
      <c r="A346" s="107">
        <f t="shared" si="10"/>
        <v>345</v>
      </c>
      <c r="B346" s="107">
        <f t="shared" si="11"/>
        <v>345</v>
      </c>
      <c r="C346" s="103"/>
      <c r="D346" s="114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0"/>
    </row>
    <row r="347" spans="1:18" ht="20.100000000000001" customHeight="1" thickBot="1">
      <c r="A347" s="107">
        <f t="shared" si="10"/>
        <v>346</v>
      </c>
      <c r="B347" s="107">
        <f t="shared" si="11"/>
        <v>346</v>
      </c>
      <c r="C347" s="103"/>
      <c r="D347" s="114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0"/>
    </row>
    <row r="348" spans="1:18" ht="20.100000000000001" customHeight="1" thickBot="1">
      <c r="A348" s="107">
        <f t="shared" si="10"/>
        <v>347</v>
      </c>
      <c r="B348" s="107">
        <f t="shared" si="11"/>
        <v>347</v>
      </c>
      <c r="C348" s="103"/>
      <c r="D348" s="114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0"/>
    </row>
    <row r="349" spans="1:18" ht="20.100000000000001" customHeight="1" thickBot="1">
      <c r="A349" s="107">
        <f t="shared" si="10"/>
        <v>348</v>
      </c>
      <c r="B349" s="107">
        <f t="shared" si="11"/>
        <v>348</v>
      </c>
      <c r="C349" s="103"/>
      <c r="D349" s="114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0"/>
    </row>
    <row r="350" spans="1:18" ht="20.100000000000001" customHeight="1" thickBot="1">
      <c r="A350" s="107">
        <f t="shared" si="10"/>
        <v>349</v>
      </c>
      <c r="B350" s="107">
        <f t="shared" si="11"/>
        <v>349</v>
      </c>
      <c r="C350" s="103"/>
      <c r="D350" s="114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0"/>
    </row>
    <row r="351" spans="1:18" ht="20.100000000000001" customHeight="1" thickBot="1">
      <c r="A351" s="107">
        <f t="shared" si="10"/>
        <v>350</v>
      </c>
      <c r="B351" s="107">
        <f t="shared" si="11"/>
        <v>350</v>
      </c>
      <c r="C351" s="103"/>
      <c r="D351" s="114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0"/>
    </row>
    <row r="352" spans="1:18" ht="20.100000000000001" customHeight="1" thickBot="1">
      <c r="A352" s="107">
        <f t="shared" si="10"/>
        <v>351</v>
      </c>
      <c r="B352" s="107">
        <f t="shared" si="11"/>
        <v>351</v>
      </c>
      <c r="C352" s="103"/>
      <c r="D352" s="114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0"/>
    </row>
    <row r="353" spans="1:18" ht="20.100000000000001" customHeight="1" thickBot="1">
      <c r="A353" s="107">
        <f t="shared" si="10"/>
        <v>352</v>
      </c>
      <c r="B353" s="107">
        <f t="shared" si="11"/>
        <v>352</v>
      </c>
      <c r="C353" s="103"/>
      <c r="D353" s="114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0"/>
    </row>
    <row r="354" spans="1:18" ht="20.100000000000001" customHeight="1" thickBot="1">
      <c r="A354" s="107">
        <f t="shared" si="10"/>
        <v>353</v>
      </c>
      <c r="B354" s="107">
        <f t="shared" si="11"/>
        <v>353</v>
      </c>
      <c r="C354" s="103"/>
      <c r="D354" s="114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0"/>
    </row>
    <row r="355" spans="1:18" ht="20.100000000000001" customHeight="1" thickBot="1">
      <c r="A355" s="107">
        <f t="shared" si="10"/>
        <v>354</v>
      </c>
      <c r="B355" s="107">
        <f t="shared" si="11"/>
        <v>354</v>
      </c>
      <c r="C355" s="103"/>
      <c r="D355" s="114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0"/>
    </row>
    <row r="356" spans="1:18" ht="20.100000000000001" customHeight="1" thickBot="1">
      <c r="A356" s="107">
        <f t="shared" si="10"/>
        <v>355</v>
      </c>
      <c r="B356" s="107">
        <f t="shared" si="11"/>
        <v>355</v>
      </c>
      <c r="C356" s="103"/>
      <c r="D356" s="114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0"/>
    </row>
    <row r="357" spans="1:18" ht="20.100000000000001" customHeight="1" thickBot="1">
      <c r="A357" s="107">
        <f t="shared" si="10"/>
        <v>356</v>
      </c>
      <c r="B357" s="107">
        <f t="shared" si="11"/>
        <v>356</v>
      </c>
      <c r="C357" s="103"/>
      <c r="D357" s="114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0"/>
    </row>
    <row r="358" spans="1:18" ht="20.100000000000001" customHeight="1" thickBot="1">
      <c r="A358" s="107">
        <f t="shared" si="10"/>
        <v>357</v>
      </c>
      <c r="B358" s="107">
        <f t="shared" si="11"/>
        <v>357</v>
      </c>
      <c r="C358" s="103"/>
      <c r="D358" s="114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0"/>
    </row>
    <row r="359" spans="1:18" ht="20.100000000000001" customHeight="1" thickBot="1">
      <c r="A359" s="107">
        <f t="shared" si="10"/>
        <v>358</v>
      </c>
      <c r="B359" s="107">
        <f t="shared" si="11"/>
        <v>358</v>
      </c>
      <c r="C359" s="103"/>
      <c r="D359" s="114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0"/>
    </row>
    <row r="360" spans="1:18" ht="20.100000000000001" customHeight="1" thickBot="1">
      <c r="A360" s="107">
        <f t="shared" si="10"/>
        <v>359</v>
      </c>
      <c r="B360" s="107">
        <f t="shared" si="11"/>
        <v>359</v>
      </c>
      <c r="C360" s="103"/>
      <c r="D360" s="114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0"/>
    </row>
    <row r="361" spans="1:18" ht="20.100000000000001" customHeight="1" thickBot="1">
      <c r="A361" s="107">
        <f t="shared" si="10"/>
        <v>360</v>
      </c>
      <c r="B361" s="107">
        <f t="shared" si="11"/>
        <v>360</v>
      </c>
      <c r="C361" s="103"/>
      <c r="D361" s="114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0"/>
    </row>
    <row r="362" spans="1:18" ht="20.100000000000001" customHeight="1" thickBot="1">
      <c r="A362" s="107">
        <f t="shared" si="10"/>
        <v>361</v>
      </c>
      <c r="B362" s="107">
        <f t="shared" si="11"/>
        <v>361</v>
      </c>
      <c r="C362" s="103"/>
      <c r="D362" s="114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0"/>
    </row>
    <row r="363" spans="1:18" ht="20.100000000000001" customHeight="1" thickBot="1">
      <c r="A363" s="107">
        <f t="shared" si="10"/>
        <v>362</v>
      </c>
      <c r="B363" s="107">
        <f t="shared" si="11"/>
        <v>362</v>
      </c>
      <c r="C363" s="103"/>
      <c r="D363" s="114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0"/>
    </row>
    <row r="364" spans="1:18" ht="20.100000000000001" customHeight="1" thickBot="1">
      <c r="A364" s="107">
        <f t="shared" si="10"/>
        <v>363</v>
      </c>
      <c r="B364" s="107">
        <f t="shared" si="11"/>
        <v>363</v>
      </c>
      <c r="C364" s="103"/>
      <c r="D364" s="114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0"/>
    </row>
    <row r="365" spans="1:18" ht="20.100000000000001" customHeight="1" thickBot="1">
      <c r="A365" s="107">
        <f t="shared" si="10"/>
        <v>364</v>
      </c>
      <c r="B365" s="107">
        <f t="shared" si="11"/>
        <v>364</v>
      </c>
      <c r="C365" s="103"/>
      <c r="D365" s="114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0"/>
    </row>
    <row r="366" spans="1:18" ht="20.100000000000001" customHeight="1" thickBot="1">
      <c r="A366" s="107">
        <f t="shared" si="10"/>
        <v>365</v>
      </c>
      <c r="B366" s="107">
        <f t="shared" si="11"/>
        <v>365</v>
      </c>
      <c r="C366" s="103"/>
      <c r="D366" s="114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0"/>
    </row>
    <row r="367" spans="1:18" ht="20.100000000000001" customHeight="1" thickBot="1">
      <c r="A367" s="107">
        <f t="shared" si="10"/>
        <v>366</v>
      </c>
      <c r="B367" s="107">
        <f t="shared" si="11"/>
        <v>366</v>
      </c>
      <c r="C367" s="103"/>
      <c r="D367" s="114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0"/>
    </row>
    <row r="368" spans="1:18" ht="20.100000000000001" customHeight="1" thickBot="1">
      <c r="A368" s="107">
        <f t="shared" si="10"/>
        <v>367</v>
      </c>
      <c r="B368" s="107">
        <f t="shared" si="11"/>
        <v>367</v>
      </c>
      <c r="C368" s="103"/>
      <c r="D368" s="114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0"/>
    </row>
    <row r="369" spans="1:18" ht="20.100000000000001" customHeight="1" thickBot="1">
      <c r="A369" s="107">
        <f t="shared" si="10"/>
        <v>368</v>
      </c>
      <c r="B369" s="107">
        <f t="shared" si="11"/>
        <v>368</v>
      </c>
      <c r="C369" s="103"/>
      <c r="D369" s="114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0"/>
    </row>
    <row r="370" spans="1:18" ht="20.100000000000001" customHeight="1" thickBot="1">
      <c r="A370" s="107">
        <f t="shared" si="10"/>
        <v>369</v>
      </c>
      <c r="B370" s="107">
        <f t="shared" si="11"/>
        <v>369</v>
      </c>
      <c r="C370" s="103"/>
      <c r="D370" s="114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0"/>
    </row>
    <row r="371" spans="1:18" ht="20.100000000000001" customHeight="1" thickBot="1">
      <c r="A371" s="107">
        <f t="shared" si="10"/>
        <v>370</v>
      </c>
      <c r="B371" s="107">
        <f t="shared" si="11"/>
        <v>370</v>
      </c>
      <c r="C371" s="103"/>
      <c r="D371" s="114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0"/>
    </row>
    <row r="372" spans="1:18" ht="20.100000000000001" customHeight="1" thickBot="1">
      <c r="A372" s="107">
        <f t="shared" si="10"/>
        <v>371</v>
      </c>
      <c r="B372" s="107">
        <f t="shared" si="11"/>
        <v>371</v>
      </c>
      <c r="C372" s="103"/>
      <c r="D372" s="114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0"/>
    </row>
    <row r="373" spans="1:18" ht="20.100000000000001" customHeight="1" thickBot="1">
      <c r="A373" s="107">
        <f t="shared" si="10"/>
        <v>372</v>
      </c>
      <c r="B373" s="107">
        <f t="shared" si="11"/>
        <v>372</v>
      </c>
      <c r="C373" s="103"/>
      <c r="D373" s="114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0"/>
    </row>
    <row r="374" spans="1:18" ht="20.100000000000001" customHeight="1" thickBot="1">
      <c r="A374" s="107">
        <f t="shared" si="10"/>
        <v>373</v>
      </c>
      <c r="B374" s="107">
        <f t="shared" si="11"/>
        <v>373</v>
      </c>
      <c r="C374" s="103"/>
      <c r="D374" s="114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0"/>
    </row>
    <row r="375" spans="1:18" ht="20.100000000000001" customHeight="1" thickBot="1">
      <c r="A375" s="107">
        <f t="shared" si="10"/>
        <v>374</v>
      </c>
      <c r="B375" s="107">
        <f t="shared" si="11"/>
        <v>374</v>
      </c>
      <c r="C375" s="103"/>
      <c r="D375" s="114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0"/>
    </row>
    <row r="376" spans="1:18" ht="20.100000000000001" customHeight="1" thickBot="1">
      <c r="A376" s="107">
        <f t="shared" si="10"/>
        <v>375</v>
      </c>
      <c r="B376" s="107">
        <f t="shared" si="11"/>
        <v>375</v>
      </c>
      <c r="C376" s="103"/>
      <c r="D376" s="114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0"/>
    </row>
    <row r="377" spans="1:18" ht="20.100000000000001" customHeight="1" thickBot="1">
      <c r="A377" s="107">
        <f t="shared" si="10"/>
        <v>376</v>
      </c>
      <c r="B377" s="107">
        <f t="shared" si="11"/>
        <v>376</v>
      </c>
      <c r="C377" s="103"/>
      <c r="D377" s="114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0"/>
    </row>
    <row r="378" spans="1:18" ht="20.100000000000001" customHeight="1" thickBot="1">
      <c r="A378" s="107">
        <f t="shared" si="10"/>
        <v>377</v>
      </c>
      <c r="B378" s="107">
        <f t="shared" si="11"/>
        <v>377</v>
      </c>
      <c r="C378" s="103"/>
      <c r="D378" s="114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0"/>
    </row>
    <row r="379" spans="1:18" ht="20.100000000000001" customHeight="1" thickBot="1">
      <c r="A379" s="107">
        <f t="shared" si="10"/>
        <v>378</v>
      </c>
      <c r="B379" s="107">
        <f t="shared" si="11"/>
        <v>378</v>
      </c>
      <c r="C379" s="103"/>
      <c r="D379" s="114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0"/>
    </row>
    <row r="380" spans="1:18" ht="20.100000000000001" customHeight="1" thickBot="1">
      <c r="A380" s="107">
        <f t="shared" si="10"/>
        <v>379</v>
      </c>
      <c r="B380" s="107">
        <f t="shared" si="11"/>
        <v>379</v>
      </c>
      <c r="C380" s="103"/>
      <c r="D380" s="114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0"/>
    </row>
    <row r="381" spans="1:18" ht="20.100000000000001" customHeight="1" thickBot="1">
      <c r="A381" s="107">
        <f t="shared" si="10"/>
        <v>380</v>
      </c>
      <c r="B381" s="107">
        <f t="shared" si="11"/>
        <v>380</v>
      </c>
      <c r="C381" s="103"/>
      <c r="D381" s="114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0"/>
    </row>
    <row r="382" spans="1:18" ht="20.100000000000001" customHeight="1" thickBot="1">
      <c r="A382" s="107">
        <f t="shared" si="10"/>
        <v>381</v>
      </c>
      <c r="B382" s="107">
        <f t="shared" si="11"/>
        <v>381</v>
      </c>
      <c r="C382" s="103"/>
      <c r="D382" s="114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0"/>
    </row>
    <row r="383" spans="1:18" ht="20.100000000000001" customHeight="1" thickBot="1">
      <c r="A383" s="107">
        <f t="shared" si="10"/>
        <v>382</v>
      </c>
      <c r="B383" s="107">
        <f t="shared" si="11"/>
        <v>382</v>
      </c>
      <c r="C383" s="103"/>
      <c r="D383" s="114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0"/>
    </row>
    <row r="384" spans="1:18" ht="20.100000000000001" customHeight="1" thickBot="1">
      <c r="A384" s="107">
        <f t="shared" si="10"/>
        <v>383</v>
      </c>
      <c r="B384" s="107">
        <f t="shared" si="11"/>
        <v>383</v>
      </c>
      <c r="C384" s="103"/>
      <c r="D384" s="114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0"/>
    </row>
    <row r="385" spans="1:18" ht="20.100000000000001" customHeight="1" thickBot="1">
      <c r="A385" s="107">
        <f t="shared" si="10"/>
        <v>384</v>
      </c>
      <c r="B385" s="107">
        <f t="shared" si="11"/>
        <v>384</v>
      </c>
      <c r="C385" s="103"/>
      <c r="D385" s="114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0"/>
    </row>
    <row r="386" spans="1:18" ht="20.100000000000001" customHeight="1" thickBot="1">
      <c r="A386" s="107">
        <f t="shared" si="10"/>
        <v>385</v>
      </c>
      <c r="B386" s="107">
        <f t="shared" si="11"/>
        <v>385</v>
      </c>
      <c r="C386" s="103"/>
      <c r="D386" s="114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0"/>
    </row>
    <row r="387" spans="1:18" ht="20.100000000000001" customHeight="1" thickBot="1">
      <c r="A387" s="107">
        <f t="shared" ref="A387:A401" si="12">ROW()-1</f>
        <v>386</v>
      </c>
      <c r="B387" s="107">
        <f t="shared" ref="B387:B401" si="13">ROW()-1</f>
        <v>386</v>
      </c>
      <c r="C387" s="103"/>
      <c r="D387" s="114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0"/>
    </row>
    <row r="388" spans="1:18" ht="20.100000000000001" customHeight="1" thickBot="1">
      <c r="A388" s="107">
        <f t="shared" si="12"/>
        <v>387</v>
      </c>
      <c r="B388" s="107">
        <f t="shared" si="13"/>
        <v>387</v>
      </c>
      <c r="C388" s="103"/>
      <c r="D388" s="114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0"/>
    </row>
    <row r="389" spans="1:18" ht="20.100000000000001" customHeight="1" thickBot="1">
      <c r="A389" s="107">
        <f t="shared" si="12"/>
        <v>388</v>
      </c>
      <c r="B389" s="107">
        <f t="shared" si="13"/>
        <v>388</v>
      </c>
      <c r="C389" s="103"/>
      <c r="D389" s="114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0"/>
    </row>
    <row r="390" spans="1:18" ht="20.100000000000001" customHeight="1" thickBot="1">
      <c r="A390" s="107">
        <f t="shared" si="12"/>
        <v>389</v>
      </c>
      <c r="B390" s="107">
        <f t="shared" si="13"/>
        <v>389</v>
      </c>
      <c r="C390" s="103"/>
      <c r="D390" s="114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0"/>
    </row>
    <row r="391" spans="1:18" ht="20.100000000000001" customHeight="1" thickBot="1">
      <c r="A391" s="107">
        <f t="shared" si="12"/>
        <v>390</v>
      </c>
      <c r="B391" s="107">
        <f t="shared" si="13"/>
        <v>390</v>
      </c>
      <c r="C391" s="103"/>
      <c r="D391" s="114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0"/>
    </row>
    <row r="392" spans="1:18" ht="20.100000000000001" customHeight="1" thickBot="1">
      <c r="A392" s="107">
        <f t="shared" si="12"/>
        <v>391</v>
      </c>
      <c r="B392" s="107">
        <f t="shared" si="13"/>
        <v>391</v>
      </c>
      <c r="C392" s="103"/>
      <c r="D392" s="114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0"/>
    </row>
    <row r="393" spans="1:18" ht="20.100000000000001" customHeight="1" thickBot="1">
      <c r="A393" s="107">
        <f t="shared" si="12"/>
        <v>392</v>
      </c>
      <c r="B393" s="107">
        <f t="shared" si="13"/>
        <v>392</v>
      </c>
      <c r="C393" s="103"/>
      <c r="D393" s="114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0"/>
    </row>
    <row r="394" spans="1:18" ht="20.100000000000001" customHeight="1" thickBot="1">
      <c r="A394" s="107">
        <f t="shared" si="12"/>
        <v>393</v>
      </c>
      <c r="B394" s="107">
        <f t="shared" si="13"/>
        <v>393</v>
      </c>
      <c r="C394" s="103"/>
      <c r="D394" s="114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0"/>
    </row>
    <row r="395" spans="1:18" ht="20.100000000000001" customHeight="1" thickBot="1">
      <c r="A395" s="107">
        <f t="shared" si="12"/>
        <v>394</v>
      </c>
      <c r="B395" s="107">
        <f t="shared" si="13"/>
        <v>394</v>
      </c>
      <c r="C395" s="103"/>
      <c r="D395" s="114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0"/>
    </row>
    <row r="396" spans="1:18" ht="20.100000000000001" customHeight="1" thickBot="1">
      <c r="A396" s="107">
        <f t="shared" si="12"/>
        <v>395</v>
      </c>
      <c r="B396" s="107">
        <f t="shared" si="13"/>
        <v>395</v>
      </c>
      <c r="C396" s="103"/>
      <c r="D396" s="114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0"/>
    </row>
    <row r="397" spans="1:18" ht="20.100000000000001" customHeight="1" thickBot="1">
      <c r="A397" s="107">
        <f t="shared" si="12"/>
        <v>396</v>
      </c>
      <c r="B397" s="107">
        <f t="shared" si="13"/>
        <v>396</v>
      </c>
      <c r="C397" s="103"/>
      <c r="D397" s="114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0"/>
    </row>
    <row r="398" spans="1:18" ht="20.100000000000001" customHeight="1" thickBot="1">
      <c r="A398" s="107">
        <f t="shared" si="12"/>
        <v>397</v>
      </c>
      <c r="B398" s="107">
        <f t="shared" si="13"/>
        <v>397</v>
      </c>
      <c r="C398" s="102"/>
      <c r="D398" s="114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0"/>
    </row>
    <row r="399" spans="1:18" ht="20.100000000000001" customHeight="1" thickBot="1">
      <c r="A399" s="107">
        <f t="shared" si="12"/>
        <v>398</v>
      </c>
      <c r="B399" s="107">
        <f t="shared" si="13"/>
        <v>398</v>
      </c>
      <c r="C399" s="102"/>
      <c r="D399" s="114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0"/>
    </row>
    <row r="400" spans="1:18" ht="20.100000000000001" customHeight="1" thickBot="1">
      <c r="A400" s="107">
        <f t="shared" si="12"/>
        <v>399</v>
      </c>
      <c r="B400" s="107">
        <f t="shared" si="13"/>
        <v>399</v>
      </c>
      <c r="C400" s="102"/>
      <c r="D400" s="114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0"/>
    </row>
    <row r="401" spans="1:18" ht="20.100000000000001" customHeight="1" thickBot="1">
      <c r="A401" s="107">
        <f t="shared" si="12"/>
        <v>400</v>
      </c>
      <c r="B401" s="107">
        <f t="shared" si="13"/>
        <v>400</v>
      </c>
      <c r="C401" s="102"/>
      <c r="D401" s="114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0"/>
    </row>
    <row r="402" spans="1:18" ht="20.100000000000001" customHeight="1" thickBot="1">
      <c r="A402" s="102"/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0"/>
    </row>
    <row r="403" spans="1:18" ht="20.100000000000001" customHeight="1" thickBot="1">
      <c r="A403" s="9"/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0"/>
    </row>
    <row r="404" spans="1:18" ht="20.100000000000001" customHeight="1" thickBot="1">
      <c r="A404" s="9"/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0"/>
    </row>
    <row r="405" spans="1:18" ht="20.100000000000001" customHeight="1" thickBot="1">
      <c r="A405" s="9"/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0"/>
    </row>
    <row r="406" spans="1:18" ht="20.100000000000001" customHeight="1" thickBot="1">
      <c r="A406" s="9"/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0"/>
    </row>
    <row r="407" spans="1:18" ht="20.100000000000001" customHeight="1" thickBot="1">
      <c r="A407" s="9"/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0"/>
    </row>
    <row r="408" spans="1:18" ht="20.100000000000001" customHeight="1" thickBot="1">
      <c r="A408" s="9"/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0"/>
    </row>
    <row r="409" spans="1:18" ht="20.100000000000001" customHeight="1" thickBot="1">
      <c r="A409" s="9"/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0"/>
    </row>
    <row r="410" spans="1:18" ht="20.100000000000001" customHeight="1" thickBot="1">
      <c r="A410" s="9"/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0"/>
    </row>
    <row r="411" spans="1:18" ht="20.100000000000001" customHeight="1" thickBot="1">
      <c r="A411" s="9"/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0"/>
    </row>
    <row r="412" spans="1:18" ht="20.100000000000001" customHeight="1" thickBot="1">
      <c r="A412" s="9"/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0"/>
    </row>
    <row r="413" spans="1:18" ht="20.100000000000001" customHeight="1" thickBot="1">
      <c r="A413" s="9"/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0"/>
    </row>
    <row r="414" spans="1:18" ht="20.100000000000001" customHeight="1" thickBot="1">
      <c r="A414" s="9"/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0"/>
    </row>
    <row r="415" spans="1:18" ht="20.100000000000001" customHeight="1" thickBot="1">
      <c r="A415" s="9"/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0"/>
    </row>
    <row r="416" spans="1:18" ht="20.100000000000001" customHeight="1" thickBot="1">
      <c r="A416" s="9"/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0"/>
    </row>
    <row r="417" spans="1:18" ht="20.100000000000001" customHeight="1" thickBot="1">
      <c r="A417" s="9"/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0"/>
    </row>
    <row r="418" spans="1:18" ht="20.100000000000001" customHeight="1" thickBot="1">
      <c r="A418" s="9"/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0"/>
    </row>
    <row r="419" spans="1:18" ht="20.100000000000001" customHeight="1" thickBot="1">
      <c r="A419" s="9"/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0"/>
    </row>
    <row r="420" spans="1:18" ht="20.100000000000001" customHeight="1" thickBot="1">
      <c r="A420" s="9"/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0"/>
    </row>
    <row r="421" spans="1:18" ht="20.100000000000001" customHeight="1" thickBot="1">
      <c r="A421" s="9"/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0"/>
    </row>
    <row r="422" spans="1:18" ht="20.100000000000001" customHeight="1" thickBot="1">
      <c r="A422" s="9"/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0"/>
    </row>
    <row r="423" spans="1:18" ht="20.100000000000001" customHeight="1" thickBot="1">
      <c r="A423" s="9"/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0"/>
    </row>
    <row r="424" spans="1:18" ht="20.100000000000001" customHeight="1" thickBot="1">
      <c r="A424" s="9"/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0"/>
    </row>
    <row r="425" spans="1:18" ht="20.100000000000001" customHeight="1" thickBot="1">
      <c r="A425" s="9"/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0"/>
    </row>
    <row r="426" spans="1:18" ht="20.100000000000001" customHeight="1" thickBot="1">
      <c r="A426" s="9"/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0"/>
    </row>
    <row r="427" spans="1:18" ht="20.100000000000001" customHeight="1" thickBot="1">
      <c r="A427" s="9"/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0"/>
    </row>
    <row r="428" spans="1:18" ht="20.100000000000001" customHeight="1" thickBot="1">
      <c r="A428" s="9"/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0"/>
    </row>
    <row r="429" spans="1:18" ht="20.100000000000001" customHeight="1" thickBot="1">
      <c r="A429" s="9"/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0"/>
    </row>
    <row r="430" spans="1:18" ht="20.100000000000001" customHeight="1" thickBot="1">
      <c r="A430" s="9"/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0"/>
    </row>
    <row r="431" spans="1:18" ht="20.100000000000001" customHeight="1" thickBot="1">
      <c r="A431" s="9"/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0"/>
    </row>
    <row r="432" spans="1:18" ht="20.100000000000001" customHeight="1" thickBot="1">
      <c r="A432" s="9"/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0"/>
    </row>
    <row r="433" spans="1:18" ht="20.100000000000001" customHeight="1" thickBot="1">
      <c r="A433" s="9"/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0"/>
    </row>
    <row r="434" spans="1:18" ht="20.100000000000001" customHeight="1" thickBot="1">
      <c r="A434" s="9"/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0"/>
    </row>
    <row r="435" spans="1:18" ht="20.100000000000001" customHeight="1" thickBot="1">
      <c r="A435" s="9"/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0"/>
    </row>
    <row r="436" spans="1:18" ht="20.100000000000001" customHeight="1" thickBot="1">
      <c r="A436" s="9"/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0"/>
    </row>
    <row r="437" spans="1:18" ht="20.100000000000001" customHeight="1" thickBot="1">
      <c r="A437" s="9"/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0"/>
    </row>
    <row r="438" spans="1:18" ht="20.100000000000001" customHeight="1" thickBot="1">
      <c r="A438" s="9"/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0"/>
    </row>
    <row r="439" spans="1:18" ht="20.100000000000001" customHeight="1" thickBot="1">
      <c r="A439" s="9"/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0"/>
    </row>
    <row r="440" spans="1:18" ht="20.100000000000001" customHeight="1" thickBot="1">
      <c r="A440" s="9"/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0"/>
    </row>
    <row r="441" spans="1:18" ht="20.100000000000001" customHeight="1" thickBot="1">
      <c r="A441" s="9"/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0"/>
    </row>
    <row r="442" spans="1:18" ht="20.100000000000001" customHeight="1" thickBot="1">
      <c r="A442" s="9"/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0"/>
    </row>
    <row r="443" spans="1:18" ht="20.100000000000001" customHeight="1" thickBot="1">
      <c r="A443" s="9"/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0"/>
    </row>
    <row r="444" spans="1:18" ht="20.100000000000001" customHeight="1" thickBot="1">
      <c r="A444" s="9"/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0"/>
    </row>
    <row r="445" spans="1:18" ht="20.100000000000001" customHeight="1" thickBot="1">
      <c r="A445" s="9"/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0"/>
    </row>
    <row r="446" spans="1:18" ht="20.100000000000001" customHeight="1" thickBot="1">
      <c r="A446" s="9"/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0"/>
    </row>
    <row r="447" spans="1:18" ht="20.100000000000001" customHeight="1" thickBot="1">
      <c r="A447" s="9"/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0"/>
    </row>
    <row r="448" spans="1:18" ht="20.100000000000001" customHeight="1" thickBot="1">
      <c r="A448" s="9"/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0"/>
    </row>
    <row r="449" spans="1:18" ht="20.100000000000001" customHeight="1" thickBot="1">
      <c r="A449" s="9"/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0"/>
    </row>
    <row r="450" spans="1:18" ht="20.100000000000001" customHeight="1" thickBot="1">
      <c r="A450" s="9"/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0"/>
    </row>
    <row r="451" spans="1:18" ht="20.100000000000001" customHeight="1" thickBot="1">
      <c r="A451" s="9"/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0"/>
    </row>
    <row r="452" spans="1:18" ht="20.100000000000001" customHeight="1" thickBot="1">
      <c r="A452" s="9"/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0"/>
    </row>
    <row r="453" spans="1:18" ht="20.100000000000001" customHeight="1" thickBot="1">
      <c r="A453" s="9"/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0"/>
    </row>
    <row r="454" spans="1:18" ht="20.100000000000001" customHeight="1" thickBot="1">
      <c r="A454" s="9"/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0"/>
    </row>
    <row r="455" spans="1:18" ht="20.100000000000001" customHeight="1" thickBot="1">
      <c r="A455" s="9"/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0"/>
    </row>
    <row r="456" spans="1:18" ht="20.100000000000001" customHeight="1" thickBot="1">
      <c r="A456" s="9"/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0"/>
    </row>
    <row r="457" spans="1:18" ht="20.100000000000001" customHeight="1" thickBot="1">
      <c r="A457" s="9"/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0"/>
    </row>
    <row r="458" spans="1:18" ht="20.100000000000001" customHeight="1" thickBot="1">
      <c r="A458" s="9"/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0"/>
    </row>
    <row r="459" spans="1:18" ht="20.100000000000001" customHeight="1" thickBot="1">
      <c r="A459" s="9"/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0"/>
    </row>
    <row r="460" spans="1:18" ht="20.100000000000001" customHeight="1" thickBot="1">
      <c r="A460" s="9"/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0"/>
    </row>
    <row r="461" spans="1:18" ht="20.100000000000001" customHeight="1" thickBot="1">
      <c r="A461" s="9"/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0"/>
    </row>
    <row r="462" spans="1:18" ht="20.100000000000001" customHeight="1" thickBot="1">
      <c r="A462" s="9"/>
      <c r="B462" s="102"/>
      <c r="C462" s="102"/>
      <c r="D462" s="102"/>
      <c r="E462" s="102"/>
      <c r="F462" s="102"/>
      <c r="G462" s="102"/>
      <c r="H462" s="102"/>
      <c r="I462" s="102"/>
      <c r="J462" s="102"/>
      <c r="K462" s="102"/>
      <c r="L462" s="102"/>
      <c r="M462" s="102"/>
      <c r="N462" s="102"/>
      <c r="O462" s="102"/>
      <c r="P462" s="102"/>
      <c r="Q462" s="102"/>
      <c r="R462" s="100"/>
    </row>
    <row r="463" spans="1:18" ht="20.100000000000001" customHeight="1" thickBot="1">
      <c r="A463" s="9"/>
      <c r="B463" s="102"/>
      <c r="C463" s="102"/>
      <c r="D463" s="102"/>
      <c r="E463" s="102"/>
      <c r="F463" s="102"/>
      <c r="G463" s="102"/>
      <c r="H463" s="102"/>
      <c r="I463" s="102"/>
      <c r="J463" s="102"/>
      <c r="K463" s="102"/>
      <c r="L463" s="102"/>
      <c r="M463" s="102"/>
      <c r="N463" s="102"/>
      <c r="O463" s="102"/>
      <c r="P463" s="102"/>
      <c r="Q463" s="102"/>
      <c r="R463" s="100"/>
    </row>
    <row r="464" spans="1:18" ht="20.100000000000001" customHeight="1" thickBot="1">
      <c r="A464" s="9"/>
      <c r="B464" s="102"/>
      <c r="C464" s="102"/>
      <c r="D464" s="102"/>
      <c r="E464" s="102"/>
      <c r="F464" s="102"/>
      <c r="G464" s="102"/>
      <c r="H464" s="102"/>
      <c r="I464" s="102"/>
      <c r="J464" s="102"/>
      <c r="K464" s="102"/>
      <c r="L464" s="102"/>
      <c r="M464" s="102"/>
      <c r="N464" s="102"/>
      <c r="O464" s="102"/>
      <c r="P464" s="102"/>
      <c r="Q464" s="102"/>
      <c r="R464" s="100"/>
    </row>
    <row r="465" spans="1:18" ht="20.100000000000001" customHeight="1" thickBot="1">
      <c r="A465" s="9"/>
      <c r="B465" s="102"/>
      <c r="C465" s="102"/>
      <c r="D465" s="102"/>
      <c r="E465" s="102"/>
      <c r="F465" s="102"/>
      <c r="G465" s="102"/>
      <c r="H465" s="102"/>
      <c r="I465" s="102"/>
      <c r="J465" s="102"/>
      <c r="K465" s="102"/>
      <c r="L465" s="102"/>
      <c r="M465" s="102"/>
      <c r="N465" s="102"/>
      <c r="O465" s="102"/>
      <c r="P465" s="102"/>
      <c r="Q465" s="102"/>
      <c r="R465" s="100"/>
    </row>
    <row r="466" spans="1:18" ht="20.100000000000001" customHeight="1" thickBot="1">
      <c r="A466" s="9"/>
      <c r="B466" s="102"/>
      <c r="C466" s="102"/>
      <c r="D466" s="102"/>
      <c r="E466" s="102"/>
      <c r="F466" s="102"/>
      <c r="G466" s="102"/>
      <c r="H466" s="102"/>
      <c r="I466" s="102"/>
      <c r="J466" s="102"/>
      <c r="K466" s="102"/>
      <c r="L466" s="102"/>
      <c r="M466" s="102"/>
      <c r="N466" s="102"/>
      <c r="O466" s="102"/>
      <c r="P466" s="102"/>
      <c r="Q466" s="102"/>
      <c r="R466" s="100"/>
    </row>
    <row r="467" spans="1:18" ht="20.100000000000001" customHeight="1" thickBot="1">
      <c r="A467" s="9"/>
      <c r="B467" s="102"/>
      <c r="C467" s="102"/>
      <c r="D467" s="102"/>
      <c r="E467" s="102"/>
      <c r="F467" s="102"/>
      <c r="G467" s="102"/>
      <c r="H467" s="102"/>
      <c r="I467" s="102"/>
      <c r="J467" s="102"/>
      <c r="K467" s="102"/>
      <c r="L467" s="102"/>
      <c r="M467" s="102"/>
      <c r="N467" s="102"/>
      <c r="O467" s="102"/>
      <c r="P467" s="102"/>
      <c r="Q467" s="102"/>
      <c r="R467" s="100"/>
    </row>
    <row r="468" spans="1:18" ht="20.100000000000001" customHeight="1" thickBot="1">
      <c r="A468" s="9"/>
      <c r="B468" s="102"/>
      <c r="C468" s="102"/>
      <c r="D468" s="102"/>
      <c r="E468" s="102"/>
      <c r="F468" s="102"/>
      <c r="G468" s="102"/>
      <c r="H468" s="102"/>
      <c r="I468" s="102"/>
      <c r="J468" s="102"/>
      <c r="K468" s="102"/>
      <c r="L468" s="102"/>
      <c r="M468" s="102"/>
      <c r="N468" s="102"/>
      <c r="O468" s="102"/>
      <c r="P468" s="102"/>
      <c r="Q468" s="102"/>
      <c r="R468" s="100"/>
    </row>
    <row r="469" spans="1:18" ht="20.100000000000001" customHeight="1" thickBot="1">
      <c r="A469" s="9"/>
      <c r="B469" s="102"/>
      <c r="C469" s="102"/>
      <c r="D469" s="102"/>
      <c r="E469" s="102"/>
      <c r="F469" s="102"/>
      <c r="G469" s="102"/>
      <c r="H469" s="102"/>
      <c r="I469" s="102"/>
      <c r="J469" s="102"/>
      <c r="K469" s="102"/>
      <c r="L469" s="102"/>
      <c r="M469" s="102"/>
      <c r="N469" s="102"/>
      <c r="O469" s="102"/>
      <c r="P469" s="102"/>
      <c r="Q469" s="102"/>
      <c r="R469" s="100"/>
    </row>
    <row r="470" spans="1:18" ht="20.100000000000001" customHeight="1" thickBot="1">
      <c r="A470" s="9"/>
      <c r="B470" s="102"/>
      <c r="C470" s="102"/>
      <c r="D470" s="102"/>
      <c r="E470" s="102"/>
      <c r="F470" s="102"/>
      <c r="G470" s="102"/>
      <c r="H470" s="102"/>
      <c r="I470" s="102"/>
      <c r="J470" s="102"/>
      <c r="K470" s="102"/>
      <c r="L470" s="102"/>
      <c r="M470" s="102"/>
      <c r="N470" s="102"/>
      <c r="O470" s="102"/>
      <c r="P470" s="102"/>
      <c r="Q470" s="102"/>
      <c r="R470" s="100"/>
    </row>
    <row r="471" spans="1:18" ht="20.100000000000001" customHeight="1" thickBot="1">
      <c r="A471" s="9"/>
      <c r="B471" s="102"/>
      <c r="C471" s="102"/>
      <c r="D471" s="102"/>
      <c r="E471" s="102"/>
      <c r="F471" s="102"/>
      <c r="G471" s="102"/>
      <c r="H471" s="102"/>
      <c r="I471" s="102"/>
      <c r="J471" s="102"/>
      <c r="K471" s="102"/>
      <c r="L471" s="102"/>
      <c r="M471" s="102"/>
      <c r="N471" s="102"/>
      <c r="O471" s="102"/>
      <c r="P471" s="102"/>
      <c r="Q471" s="102"/>
      <c r="R471" s="100"/>
    </row>
    <row r="472" spans="1:18" ht="20.100000000000001" customHeight="1" thickBot="1">
      <c r="A472" s="9"/>
      <c r="B472" s="102"/>
      <c r="C472" s="102"/>
      <c r="D472" s="102"/>
      <c r="E472" s="102"/>
      <c r="F472" s="102"/>
      <c r="G472" s="102"/>
      <c r="H472" s="102"/>
      <c r="I472" s="102"/>
      <c r="J472" s="102"/>
      <c r="K472" s="102"/>
      <c r="L472" s="102"/>
      <c r="M472" s="102"/>
      <c r="N472" s="102"/>
      <c r="O472" s="102"/>
      <c r="P472" s="102"/>
      <c r="Q472" s="102"/>
      <c r="R472" s="100"/>
    </row>
    <row r="473" spans="1:18" ht="20.100000000000001" customHeight="1" thickBot="1">
      <c r="A473" s="9"/>
      <c r="B473" s="102"/>
      <c r="C473" s="102"/>
      <c r="D473" s="102"/>
      <c r="E473" s="102"/>
      <c r="F473" s="102"/>
      <c r="G473" s="102"/>
      <c r="H473" s="102"/>
      <c r="I473" s="102"/>
      <c r="J473" s="102"/>
      <c r="K473" s="102"/>
      <c r="L473" s="102"/>
      <c r="M473" s="102"/>
      <c r="N473" s="102"/>
      <c r="O473" s="102"/>
      <c r="P473" s="102"/>
      <c r="Q473" s="102"/>
      <c r="R473" s="100"/>
    </row>
    <row r="474" spans="1:18" ht="20.100000000000001" customHeight="1" thickBot="1">
      <c r="A474" s="9"/>
      <c r="B474" s="102"/>
      <c r="C474" s="102"/>
      <c r="D474" s="102"/>
      <c r="E474" s="102"/>
      <c r="F474" s="102"/>
      <c r="G474" s="102"/>
      <c r="H474" s="102"/>
      <c r="I474" s="102"/>
      <c r="J474" s="102"/>
      <c r="K474" s="102"/>
      <c r="L474" s="102"/>
      <c r="M474" s="102"/>
      <c r="N474" s="102"/>
      <c r="O474" s="102"/>
      <c r="P474" s="102"/>
      <c r="Q474" s="102"/>
      <c r="R474" s="100"/>
    </row>
    <row r="475" spans="1:18" ht="20.100000000000001" customHeight="1" thickBot="1">
      <c r="A475" s="9"/>
      <c r="B475" s="102"/>
      <c r="C475" s="102"/>
      <c r="D475" s="102"/>
      <c r="E475" s="102"/>
      <c r="F475" s="102"/>
      <c r="G475" s="102"/>
      <c r="H475" s="102"/>
      <c r="I475" s="102"/>
      <c r="J475" s="102"/>
      <c r="K475" s="102"/>
      <c r="L475" s="102"/>
      <c r="M475" s="102"/>
      <c r="N475" s="102"/>
      <c r="O475" s="102"/>
      <c r="P475" s="102"/>
      <c r="Q475" s="102"/>
      <c r="R475" s="100"/>
    </row>
    <row r="476" spans="1:18" ht="20.100000000000001" customHeight="1" thickBot="1">
      <c r="A476" s="9"/>
      <c r="B476" s="102"/>
      <c r="C476" s="102"/>
      <c r="D476" s="102"/>
      <c r="E476" s="102"/>
      <c r="F476" s="102"/>
      <c r="G476" s="102"/>
      <c r="H476" s="102"/>
      <c r="I476" s="102"/>
      <c r="J476" s="102"/>
      <c r="K476" s="102"/>
      <c r="L476" s="102"/>
      <c r="M476" s="102"/>
      <c r="N476" s="102"/>
      <c r="O476" s="102"/>
      <c r="P476" s="102"/>
      <c r="Q476" s="102"/>
      <c r="R476" s="100"/>
    </row>
    <row r="477" spans="1:18" ht="20.100000000000001" customHeight="1" thickBot="1">
      <c r="A477" s="9"/>
      <c r="B477" s="102"/>
      <c r="C477" s="102"/>
      <c r="D477" s="102"/>
      <c r="E477" s="102"/>
      <c r="F477" s="102"/>
      <c r="G477" s="102"/>
      <c r="H477" s="102"/>
      <c r="I477" s="102"/>
      <c r="J477" s="102"/>
      <c r="K477" s="102"/>
      <c r="L477" s="102"/>
      <c r="M477" s="102"/>
      <c r="N477" s="102"/>
      <c r="O477" s="102"/>
      <c r="P477" s="102"/>
      <c r="Q477" s="102"/>
      <c r="R477" s="100"/>
    </row>
    <row r="478" spans="1:18" ht="20.100000000000001" customHeight="1" thickBot="1">
      <c r="A478" s="9"/>
      <c r="B478" s="102"/>
      <c r="C478" s="102"/>
      <c r="D478" s="102"/>
      <c r="E478" s="102"/>
      <c r="F478" s="102"/>
      <c r="G478" s="102"/>
      <c r="H478" s="102"/>
      <c r="I478" s="102"/>
      <c r="J478" s="102"/>
      <c r="K478" s="102"/>
      <c r="L478" s="102"/>
      <c r="M478" s="102"/>
      <c r="N478" s="102"/>
      <c r="O478" s="102"/>
      <c r="P478" s="102"/>
      <c r="Q478" s="102"/>
      <c r="R478" s="100"/>
    </row>
    <row r="479" spans="1:18" ht="20.100000000000001" customHeight="1" thickBot="1">
      <c r="A479" s="9"/>
      <c r="B479" s="102"/>
      <c r="C479" s="102"/>
      <c r="D479" s="102"/>
      <c r="E479" s="102"/>
      <c r="F479" s="102"/>
      <c r="G479" s="102"/>
      <c r="H479" s="102"/>
      <c r="I479" s="102"/>
      <c r="J479" s="102"/>
      <c r="K479" s="102"/>
      <c r="L479" s="102"/>
      <c r="M479" s="102"/>
      <c r="N479" s="102"/>
      <c r="O479" s="102"/>
      <c r="P479" s="102"/>
      <c r="Q479" s="102"/>
      <c r="R479" s="100"/>
    </row>
    <row r="480" spans="1:18" ht="20.100000000000001" customHeight="1" thickBot="1">
      <c r="A480" s="9"/>
      <c r="B480" s="102"/>
      <c r="C480" s="102"/>
      <c r="D480" s="102"/>
      <c r="E480" s="102"/>
      <c r="F480" s="102"/>
      <c r="G480" s="102"/>
      <c r="H480" s="102"/>
      <c r="I480" s="102"/>
      <c r="J480" s="102"/>
      <c r="K480" s="102"/>
      <c r="L480" s="102"/>
      <c r="M480" s="102"/>
      <c r="N480" s="102"/>
      <c r="O480" s="102"/>
      <c r="P480" s="102"/>
      <c r="Q480" s="102"/>
      <c r="R480" s="100"/>
    </row>
    <row r="481" spans="1:18" ht="20.100000000000001" customHeight="1" thickBot="1">
      <c r="A481" s="9"/>
      <c r="B481" s="102"/>
      <c r="C481" s="102"/>
      <c r="D481" s="102"/>
      <c r="E481" s="102"/>
      <c r="F481" s="102"/>
      <c r="G481" s="102"/>
      <c r="H481" s="102"/>
      <c r="I481" s="102"/>
      <c r="J481" s="102"/>
      <c r="K481" s="102"/>
      <c r="L481" s="102"/>
      <c r="M481" s="102"/>
      <c r="N481" s="102"/>
      <c r="O481" s="102"/>
      <c r="P481" s="102"/>
      <c r="Q481" s="102"/>
      <c r="R481" s="100"/>
    </row>
    <row r="482" spans="1:18" ht="20.100000000000001" customHeight="1" thickBot="1">
      <c r="A482" s="9"/>
      <c r="B482" s="102"/>
      <c r="C482" s="102"/>
      <c r="D482" s="102"/>
      <c r="E482" s="102"/>
      <c r="F482" s="102"/>
      <c r="G482" s="102"/>
      <c r="H482" s="102"/>
      <c r="I482" s="102"/>
      <c r="J482" s="102"/>
      <c r="K482" s="102"/>
      <c r="L482" s="102"/>
      <c r="M482" s="102"/>
      <c r="N482" s="102"/>
      <c r="O482" s="102"/>
      <c r="P482" s="102"/>
      <c r="Q482" s="102"/>
      <c r="R482" s="100"/>
    </row>
    <row r="483" spans="1:18" ht="20.100000000000001" customHeight="1" thickBot="1">
      <c r="A483" s="9"/>
      <c r="B483" s="102"/>
      <c r="C483" s="102"/>
      <c r="D483" s="102"/>
      <c r="E483" s="102"/>
      <c r="F483" s="102"/>
      <c r="G483" s="102"/>
      <c r="H483" s="102"/>
      <c r="I483" s="102"/>
      <c r="J483" s="102"/>
      <c r="K483" s="102"/>
      <c r="L483" s="102"/>
      <c r="M483" s="102"/>
      <c r="N483" s="102"/>
      <c r="O483" s="102"/>
      <c r="P483" s="102"/>
      <c r="Q483" s="102"/>
      <c r="R483" s="100"/>
    </row>
    <row r="484" spans="1:18" ht="20.100000000000001" customHeight="1" thickBot="1">
      <c r="A484" s="9"/>
      <c r="B484" s="102"/>
      <c r="C484" s="102"/>
      <c r="D484" s="102"/>
      <c r="E484" s="102"/>
      <c r="F484" s="102"/>
      <c r="G484" s="102"/>
      <c r="H484" s="102"/>
      <c r="I484" s="102"/>
      <c r="J484" s="102"/>
      <c r="K484" s="102"/>
      <c r="L484" s="102"/>
      <c r="M484" s="102"/>
      <c r="N484" s="102"/>
      <c r="O484" s="102"/>
      <c r="P484" s="102"/>
      <c r="Q484" s="102"/>
      <c r="R484" s="100"/>
    </row>
    <row r="485" spans="1:18" ht="20.100000000000001" customHeight="1" thickBot="1">
      <c r="A485" s="9"/>
      <c r="B485" s="102"/>
      <c r="C485" s="102"/>
      <c r="D485" s="102"/>
      <c r="E485" s="102"/>
      <c r="F485" s="102"/>
      <c r="G485" s="102"/>
      <c r="H485" s="102"/>
      <c r="I485" s="102"/>
      <c r="J485" s="102"/>
      <c r="K485" s="102"/>
      <c r="L485" s="102"/>
      <c r="M485" s="102"/>
      <c r="N485" s="102"/>
      <c r="O485" s="102"/>
      <c r="P485" s="102"/>
      <c r="Q485" s="102"/>
      <c r="R485" s="100"/>
    </row>
    <row r="486" spans="1:18" ht="20.100000000000001" customHeight="1" thickBot="1">
      <c r="A486" s="9"/>
      <c r="B486" s="102"/>
      <c r="C486" s="102"/>
      <c r="D486" s="102"/>
      <c r="E486" s="102"/>
      <c r="F486" s="102"/>
      <c r="G486" s="102"/>
      <c r="H486" s="102"/>
      <c r="I486" s="102"/>
      <c r="J486" s="102"/>
      <c r="K486" s="102"/>
      <c r="L486" s="102"/>
      <c r="M486" s="102"/>
      <c r="N486" s="102"/>
      <c r="O486" s="102"/>
      <c r="P486" s="102"/>
      <c r="Q486" s="102"/>
      <c r="R486" s="100"/>
    </row>
    <row r="487" spans="1:18" ht="20.100000000000001" customHeight="1" thickBot="1">
      <c r="A487" s="9"/>
      <c r="B487" s="102"/>
      <c r="C487" s="102"/>
      <c r="D487" s="102"/>
      <c r="E487" s="102"/>
      <c r="F487" s="102"/>
      <c r="G487" s="102"/>
      <c r="H487" s="102"/>
      <c r="I487" s="102"/>
      <c r="J487" s="102"/>
      <c r="K487" s="102"/>
      <c r="L487" s="102"/>
      <c r="M487" s="102"/>
      <c r="N487" s="102"/>
      <c r="O487" s="102"/>
      <c r="P487" s="102"/>
      <c r="Q487" s="102"/>
      <c r="R487" s="100"/>
    </row>
    <row r="488" spans="1:18" ht="20.100000000000001" customHeight="1" thickBot="1">
      <c r="A488" s="9"/>
      <c r="B488" s="102"/>
      <c r="C488" s="102"/>
      <c r="D488" s="102"/>
      <c r="E488" s="102"/>
      <c r="F488" s="102"/>
      <c r="G488" s="102"/>
      <c r="H488" s="102"/>
      <c r="I488" s="102"/>
      <c r="J488" s="102"/>
      <c r="K488" s="102"/>
      <c r="L488" s="102"/>
      <c r="M488" s="102"/>
      <c r="N488" s="102"/>
      <c r="O488" s="102"/>
      <c r="P488" s="102"/>
      <c r="Q488" s="102"/>
      <c r="R488" s="100"/>
    </row>
    <row r="489" spans="1:18" ht="20.100000000000001" customHeight="1" thickBot="1">
      <c r="A489" s="9"/>
      <c r="B489" s="102"/>
      <c r="C489" s="102"/>
      <c r="D489" s="102"/>
      <c r="E489" s="102"/>
      <c r="F489" s="102"/>
      <c r="G489" s="102"/>
      <c r="H489" s="102"/>
      <c r="I489" s="102"/>
      <c r="J489" s="102"/>
      <c r="K489" s="102"/>
      <c r="L489" s="102"/>
      <c r="M489" s="102"/>
      <c r="N489" s="102"/>
      <c r="O489" s="102"/>
      <c r="P489" s="102"/>
      <c r="Q489" s="102"/>
      <c r="R489" s="100"/>
    </row>
    <row r="490" spans="1:18" ht="20.100000000000001" customHeight="1" thickBot="1">
      <c r="A490" s="9"/>
      <c r="B490" s="102"/>
      <c r="C490" s="102"/>
      <c r="D490" s="102"/>
      <c r="E490" s="102"/>
      <c r="F490" s="102"/>
      <c r="G490" s="102"/>
      <c r="H490" s="102"/>
      <c r="I490" s="102"/>
      <c r="J490" s="102"/>
      <c r="K490" s="102"/>
      <c r="L490" s="102"/>
      <c r="M490" s="102"/>
      <c r="N490" s="102"/>
      <c r="O490" s="102"/>
      <c r="P490" s="102"/>
      <c r="Q490" s="102"/>
      <c r="R490" s="100"/>
    </row>
    <row r="491" spans="1:18" ht="20.100000000000001" customHeight="1" thickBot="1">
      <c r="A491" s="9"/>
      <c r="B491" s="102"/>
      <c r="C491" s="102"/>
      <c r="D491" s="102"/>
      <c r="E491" s="102"/>
      <c r="F491" s="102"/>
      <c r="G491" s="102"/>
      <c r="H491" s="102"/>
      <c r="I491" s="102"/>
      <c r="J491" s="102"/>
      <c r="K491" s="102"/>
      <c r="L491" s="102"/>
      <c r="M491" s="102"/>
      <c r="N491" s="102"/>
      <c r="O491" s="102"/>
      <c r="P491" s="102"/>
      <c r="Q491" s="102"/>
      <c r="R491" s="100"/>
    </row>
    <row r="492" spans="1:18" ht="20.100000000000001" customHeight="1" thickBot="1">
      <c r="A492" s="9"/>
      <c r="B492" s="102"/>
      <c r="C492" s="102"/>
      <c r="D492" s="102"/>
      <c r="E492" s="102"/>
      <c r="F492" s="102"/>
      <c r="G492" s="102"/>
      <c r="H492" s="102"/>
      <c r="I492" s="102"/>
      <c r="J492" s="102"/>
      <c r="K492" s="102"/>
      <c r="L492" s="102"/>
      <c r="M492" s="102"/>
      <c r="N492" s="102"/>
      <c r="O492" s="102"/>
      <c r="P492" s="102"/>
      <c r="Q492" s="102"/>
      <c r="R492" s="100"/>
    </row>
    <row r="493" spans="1:18" ht="20.100000000000001" customHeight="1" thickBot="1">
      <c r="A493" s="9"/>
      <c r="B493" s="102"/>
      <c r="C493" s="102"/>
      <c r="D493" s="102"/>
      <c r="E493" s="102"/>
      <c r="F493" s="102"/>
      <c r="G493" s="102"/>
      <c r="H493" s="102"/>
      <c r="I493" s="102"/>
      <c r="J493" s="102"/>
      <c r="K493" s="102"/>
      <c r="L493" s="102"/>
      <c r="M493" s="102"/>
      <c r="N493" s="102"/>
      <c r="O493" s="102"/>
      <c r="P493" s="102"/>
      <c r="Q493" s="102"/>
      <c r="R493" s="100"/>
    </row>
    <row r="494" spans="1:18" ht="20.100000000000001" customHeight="1" thickBot="1">
      <c r="A494" s="9"/>
      <c r="B494" s="102"/>
      <c r="C494" s="102"/>
      <c r="D494" s="102"/>
      <c r="E494" s="102"/>
      <c r="F494" s="102"/>
      <c r="G494" s="102"/>
      <c r="H494" s="102"/>
      <c r="I494" s="102"/>
      <c r="J494" s="102"/>
      <c r="K494" s="102"/>
      <c r="L494" s="102"/>
      <c r="M494" s="102"/>
      <c r="N494" s="102"/>
      <c r="O494" s="102"/>
      <c r="P494" s="102"/>
      <c r="Q494" s="102"/>
      <c r="R494" s="100"/>
    </row>
    <row r="495" spans="1:18" ht="20.100000000000001" customHeight="1" thickBot="1">
      <c r="A495" s="9"/>
      <c r="B495" s="102"/>
      <c r="C495" s="102"/>
      <c r="D495" s="102"/>
      <c r="E495" s="102"/>
      <c r="F495" s="102"/>
      <c r="G495" s="102"/>
      <c r="H495" s="102"/>
      <c r="I495" s="102"/>
      <c r="J495" s="102"/>
      <c r="K495" s="102"/>
      <c r="L495" s="102"/>
      <c r="M495" s="102"/>
      <c r="N495" s="102"/>
      <c r="O495" s="102"/>
      <c r="P495" s="102"/>
      <c r="Q495" s="102"/>
      <c r="R495" s="100"/>
    </row>
    <row r="496" spans="1:18" ht="20.100000000000001" customHeight="1" thickBot="1">
      <c r="A496" s="9"/>
      <c r="B496" s="102"/>
      <c r="C496" s="102"/>
      <c r="D496" s="102"/>
      <c r="E496" s="102"/>
      <c r="F496" s="102"/>
      <c r="G496" s="102"/>
      <c r="H496" s="102"/>
      <c r="I496" s="102"/>
      <c r="J496" s="102"/>
      <c r="K496" s="102"/>
      <c r="L496" s="102"/>
      <c r="M496" s="102"/>
      <c r="N496" s="102"/>
      <c r="O496" s="102"/>
      <c r="P496" s="102"/>
      <c r="Q496" s="102"/>
      <c r="R496" s="100"/>
    </row>
    <row r="497" spans="1:18" ht="20.100000000000001" customHeight="1" thickBot="1">
      <c r="A497" s="9"/>
      <c r="B497" s="102"/>
      <c r="C497" s="102"/>
      <c r="D497" s="102"/>
      <c r="E497" s="102"/>
      <c r="F497" s="102"/>
      <c r="G497" s="102"/>
      <c r="H497" s="102"/>
      <c r="I497" s="102"/>
      <c r="J497" s="102"/>
      <c r="K497" s="102"/>
      <c r="L497" s="102"/>
      <c r="M497" s="102"/>
      <c r="N497" s="102"/>
      <c r="O497" s="102"/>
      <c r="P497" s="102"/>
      <c r="Q497" s="102"/>
      <c r="R497" s="100"/>
    </row>
    <row r="498" spans="1:18" ht="20.100000000000001" customHeight="1" thickBot="1">
      <c r="A498" s="9"/>
      <c r="B498" s="102"/>
      <c r="C498" s="102"/>
      <c r="D498" s="102"/>
      <c r="E498" s="102"/>
      <c r="F498" s="102"/>
      <c r="G498" s="102"/>
      <c r="H498" s="102"/>
      <c r="I498" s="102"/>
      <c r="J498" s="102"/>
      <c r="K498" s="102"/>
      <c r="L498" s="102"/>
      <c r="M498" s="102"/>
      <c r="N498" s="102"/>
      <c r="O498" s="102"/>
      <c r="P498" s="102"/>
      <c r="Q498" s="102"/>
      <c r="R498" s="100"/>
    </row>
    <row r="499" spans="1:18" ht="20.100000000000001" customHeight="1" thickBot="1">
      <c r="A499" s="9"/>
      <c r="B499" s="102"/>
      <c r="C499" s="102"/>
      <c r="D499" s="102"/>
      <c r="E499" s="102"/>
      <c r="F499" s="102"/>
      <c r="G499" s="102"/>
      <c r="H499" s="102"/>
      <c r="I499" s="102"/>
      <c r="J499" s="102"/>
      <c r="K499" s="102"/>
      <c r="L499" s="102"/>
      <c r="M499" s="102"/>
      <c r="N499" s="102"/>
      <c r="O499" s="102"/>
      <c r="P499" s="102"/>
      <c r="Q499" s="102"/>
      <c r="R499" s="100"/>
    </row>
    <row r="500" spans="1:18" ht="20.100000000000001" customHeight="1" thickBot="1">
      <c r="A500" s="9"/>
      <c r="B500" s="102"/>
      <c r="C500" s="102"/>
      <c r="D500" s="102"/>
      <c r="E500" s="102"/>
      <c r="F500" s="102"/>
      <c r="G500" s="102"/>
      <c r="H500" s="102"/>
      <c r="I500" s="102"/>
      <c r="J500" s="102"/>
      <c r="K500" s="102"/>
      <c r="L500" s="102"/>
      <c r="M500" s="102"/>
      <c r="N500" s="102"/>
      <c r="O500" s="102"/>
      <c r="P500" s="102"/>
      <c r="Q500" s="102"/>
      <c r="R500" s="100"/>
    </row>
    <row r="501" spans="1:18" ht="20.100000000000001" customHeight="1" thickBot="1">
      <c r="A501" s="9"/>
      <c r="B501" s="102"/>
      <c r="C501" s="102"/>
      <c r="D501" s="102"/>
      <c r="E501" s="102"/>
      <c r="F501" s="102"/>
      <c r="G501" s="102"/>
      <c r="H501" s="102"/>
      <c r="I501" s="102"/>
      <c r="J501" s="102"/>
      <c r="K501" s="102"/>
      <c r="L501" s="102"/>
      <c r="M501" s="102"/>
      <c r="N501" s="102"/>
      <c r="O501" s="102"/>
      <c r="P501" s="102"/>
      <c r="Q501" s="102"/>
      <c r="R501" s="100"/>
    </row>
    <row r="502" spans="1:18" ht="20.100000000000001" customHeight="1" thickBot="1">
      <c r="A502" s="9"/>
      <c r="B502" s="102"/>
      <c r="C502" s="102"/>
      <c r="D502" s="102"/>
      <c r="E502" s="102"/>
      <c r="F502" s="102"/>
      <c r="G502" s="102"/>
      <c r="H502" s="102"/>
      <c r="I502" s="102"/>
      <c r="J502" s="102"/>
      <c r="K502" s="102"/>
      <c r="L502" s="102"/>
      <c r="M502" s="102"/>
      <c r="N502" s="102"/>
      <c r="O502" s="102"/>
      <c r="P502" s="102"/>
      <c r="Q502" s="102"/>
      <c r="R502" s="100"/>
    </row>
    <row r="503" spans="1:18" ht="20.100000000000001" customHeight="1" thickBot="1">
      <c r="A503" s="9"/>
      <c r="B503" s="102"/>
      <c r="C503" s="102"/>
      <c r="D503" s="102"/>
      <c r="E503" s="102"/>
      <c r="F503" s="102"/>
      <c r="G503" s="102"/>
      <c r="H503" s="102"/>
      <c r="I503" s="102"/>
      <c r="J503" s="102"/>
      <c r="K503" s="102"/>
      <c r="L503" s="102"/>
      <c r="M503" s="102"/>
      <c r="N503" s="102"/>
      <c r="O503" s="102"/>
      <c r="P503" s="102"/>
      <c r="Q503" s="102"/>
      <c r="R503" s="100"/>
    </row>
    <row r="504" spans="1:18" ht="20.100000000000001" customHeight="1" thickBot="1">
      <c r="A504" s="9"/>
      <c r="B504" s="102"/>
      <c r="C504" s="102"/>
      <c r="D504" s="102"/>
      <c r="E504" s="102"/>
      <c r="F504" s="102"/>
      <c r="G504" s="102"/>
      <c r="H504" s="102"/>
      <c r="I504" s="102"/>
      <c r="J504" s="102"/>
      <c r="K504" s="102"/>
      <c r="L504" s="102"/>
      <c r="M504" s="102"/>
      <c r="N504" s="102"/>
      <c r="O504" s="102"/>
      <c r="P504" s="102"/>
      <c r="Q504" s="102"/>
      <c r="R504" s="100"/>
    </row>
    <row r="505" spans="1:18" ht="20.100000000000001" customHeight="1" thickBot="1">
      <c r="A505" s="9"/>
      <c r="B505" s="102"/>
      <c r="C505" s="102"/>
      <c r="D505" s="102"/>
      <c r="E505" s="102"/>
      <c r="F505" s="102"/>
      <c r="G505" s="102"/>
      <c r="H505" s="102"/>
      <c r="I505" s="102"/>
      <c r="J505" s="102"/>
      <c r="K505" s="102"/>
      <c r="L505" s="102"/>
      <c r="M505" s="102"/>
      <c r="N505" s="102"/>
      <c r="O505" s="102"/>
      <c r="P505" s="102"/>
      <c r="Q505" s="102"/>
      <c r="R505" s="100"/>
    </row>
    <row r="506" spans="1:18" ht="20.100000000000001" customHeight="1" thickBot="1">
      <c r="A506" s="9"/>
      <c r="B506" s="102"/>
      <c r="C506" s="102"/>
      <c r="D506" s="102"/>
      <c r="E506" s="102"/>
      <c r="F506" s="102"/>
      <c r="G506" s="102"/>
      <c r="H506" s="102"/>
      <c r="I506" s="102"/>
      <c r="J506" s="102"/>
      <c r="K506" s="102"/>
      <c r="L506" s="102"/>
      <c r="M506" s="102"/>
      <c r="N506" s="102"/>
      <c r="O506" s="102"/>
      <c r="P506" s="102"/>
      <c r="Q506" s="102"/>
      <c r="R506" s="100"/>
    </row>
    <row r="507" spans="1:18" ht="20.100000000000001" customHeight="1" thickBot="1">
      <c r="A507" s="9"/>
      <c r="B507" s="102"/>
      <c r="C507" s="102"/>
      <c r="D507" s="102"/>
      <c r="E507" s="102"/>
      <c r="F507" s="102"/>
      <c r="G507" s="102"/>
      <c r="H507" s="102"/>
      <c r="I507" s="102"/>
      <c r="J507" s="102"/>
      <c r="K507" s="102"/>
      <c r="L507" s="102"/>
      <c r="M507" s="102"/>
      <c r="N507" s="102"/>
      <c r="O507" s="102"/>
      <c r="P507" s="102"/>
      <c r="Q507" s="102"/>
      <c r="R507" s="100"/>
    </row>
    <row r="508" spans="1:18" ht="20.100000000000001" customHeight="1" thickBot="1">
      <c r="A508" s="9"/>
      <c r="B508" s="102"/>
      <c r="C508" s="102"/>
      <c r="D508" s="102"/>
      <c r="E508" s="102"/>
      <c r="F508" s="102"/>
      <c r="G508" s="102"/>
      <c r="H508" s="102"/>
      <c r="I508" s="102"/>
      <c r="J508" s="102"/>
      <c r="K508" s="102"/>
      <c r="L508" s="102"/>
      <c r="M508" s="102"/>
      <c r="N508" s="102"/>
      <c r="O508" s="102"/>
      <c r="P508" s="102"/>
      <c r="Q508" s="102"/>
      <c r="R508" s="100"/>
    </row>
    <row r="509" spans="1:18" ht="20.100000000000001" customHeight="1" thickBot="1">
      <c r="A509" s="9"/>
      <c r="B509" s="102"/>
      <c r="C509" s="102"/>
      <c r="D509" s="102"/>
      <c r="E509" s="102"/>
      <c r="F509" s="102"/>
      <c r="G509" s="102"/>
      <c r="H509" s="102"/>
      <c r="I509" s="102"/>
      <c r="J509" s="102"/>
      <c r="K509" s="102"/>
      <c r="L509" s="102"/>
      <c r="M509" s="102"/>
      <c r="N509" s="102"/>
      <c r="O509" s="102"/>
      <c r="P509" s="102"/>
      <c r="Q509" s="102"/>
      <c r="R509" s="100"/>
    </row>
    <row r="510" spans="1:18" ht="20.100000000000001" customHeight="1" thickBot="1">
      <c r="A510" s="9"/>
      <c r="B510" s="102"/>
      <c r="C510" s="102"/>
      <c r="D510" s="102"/>
      <c r="E510" s="102"/>
      <c r="F510" s="102"/>
      <c r="G510" s="102"/>
      <c r="H510" s="102"/>
      <c r="I510" s="102"/>
      <c r="J510" s="102"/>
      <c r="K510" s="102"/>
      <c r="L510" s="102"/>
      <c r="M510" s="102"/>
      <c r="N510" s="102"/>
      <c r="O510" s="102"/>
      <c r="P510" s="102"/>
      <c r="Q510" s="102"/>
      <c r="R510" s="100"/>
    </row>
    <row r="511" spans="1:18" ht="20.100000000000001" customHeight="1" thickBot="1">
      <c r="A511" s="9"/>
      <c r="B511" s="102"/>
      <c r="C511" s="102"/>
      <c r="D511" s="102"/>
      <c r="E511" s="102"/>
      <c r="F511" s="102"/>
      <c r="G511" s="102"/>
      <c r="H511" s="102"/>
      <c r="I511" s="102"/>
      <c r="J511" s="102"/>
      <c r="K511" s="102"/>
      <c r="L511" s="102"/>
      <c r="M511" s="102"/>
      <c r="N511" s="102"/>
      <c r="O511" s="102"/>
      <c r="P511" s="102"/>
      <c r="Q511" s="102"/>
      <c r="R511" s="100"/>
    </row>
    <row r="512" spans="1:18" ht="20.100000000000001" customHeight="1" thickBot="1">
      <c r="A512" s="9"/>
      <c r="B512" s="102"/>
      <c r="C512" s="102"/>
      <c r="D512" s="102"/>
      <c r="E512" s="102"/>
      <c r="F512" s="102"/>
      <c r="G512" s="102"/>
      <c r="H512" s="102"/>
      <c r="I512" s="102"/>
      <c r="J512" s="102"/>
      <c r="K512" s="102"/>
      <c r="L512" s="102"/>
      <c r="M512" s="102"/>
      <c r="N512" s="102"/>
      <c r="O512" s="102"/>
      <c r="P512" s="102"/>
      <c r="Q512" s="102"/>
      <c r="R512" s="100"/>
    </row>
    <row r="513" spans="1:18" ht="20.100000000000001" customHeight="1" thickBot="1">
      <c r="A513" s="9"/>
      <c r="B513" s="102"/>
      <c r="C513" s="102"/>
      <c r="D513" s="102"/>
      <c r="E513" s="102"/>
      <c r="F513" s="102"/>
      <c r="G513" s="102"/>
      <c r="H513" s="102"/>
      <c r="I513" s="102"/>
      <c r="J513" s="102"/>
      <c r="K513" s="102"/>
      <c r="L513" s="102"/>
      <c r="M513" s="102"/>
      <c r="N513" s="102"/>
      <c r="O513" s="102"/>
      <c r="P513" s="102"/>
      <c r="Q513" s="102"/>
      <c r="R513" s="100"/>
    </row>
    <row r="514" spans="1:18" ht="20.100000000000001" customHeight="1" thickBot="1">
      <c r="A514" s="9"/>
      <c r="B514" s="102"/>
      <c r="C514" s="102"/>
      <c r="D514" s="102"/>
      <c r="E514" s="102"/>
      <c r="F514" s="102"/>
      <c r="G514" s="102"/>
      <c r="H514" s="102"/>
      <c r="I514" s="102"/>
      <c r="J514" s="102"/>
      <c r="K514" s="102"/>
      <c r="L514" s="102"/>
      <c r="M514" s="102"/>
      <c r="N514" s="102"/>
      <c r="O514" s="102"/>
      <c r="P514" s="102"/>
      <c r="Q514" s="102"/>
      <c r="R514" s="100"/>
    </row>
    <row r="515" spans="1:18" ht="20.100000000000001" customHeight="1" thickBot="1">
      <c r="A515" s="9"/>
      <c r="B515" s="102"/>
      <c r="C515" s="102"/>
      <c r="D515" s="102"/>
      <c r="E515" s="102"/>
      <c r="F515" s="102"/>
      <c r="G515" s="102"/>
      <c r="H515" s="102"/>
      <c r="I515" s="102"/>
      <c r="J515" s="102"/>
      <c r="K515" s="102"/>
      <c r="L515" s="102"/>
      <c r="M515" s="102"/>
      <c r="N515" s="102"/>
      <c r="O515" s="102"/>
      <c r="P515" s="102"/>
      <c r="Q515" s="102"/>
      <c r="R515" s="100"/>
    </row>
    <row r="516" spans="1:18" ht="20.100000000000001" customHeight="1" thickBot="1">
      <c r="A516" s="9"/>
      <c r="B516" s="102"/>
      <c r="C516" s="102"/>
      <c r="D516" s="102"/>
      <c r="E516" s="102"/>
      <c r="F516" s="102"/>
      <c r="G516" s="102"/>
      <c r="H516" s="102"/>
      <c r="I516" s="102"/>
      <c r="J516" s="102"/>
      <c r="K516" s="102"/>
      <c r="L516" s="102"/>
      <c r="M516" s="102"/>
      <c r="N516" s="102"/>
      <c r="O516" s="102"/>
      <c r="P516" s="102"/>
      <c r="Q516" s="102"/>
      <c r="R516" s="100"/>
    </row>
    <row r="517" spans="1:18" ht="20.100000000000001" customHeight="1" thickBot="1">
      <c r="A517" s="9"/>
      <c r="B517" s="102"/>
      <c r="C517" s="102"/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2"/>
      <c r="O517" s="102"/>
      <c r="P517" s="102"/>
      <c r="Q517" s="102"/>
      <c r="R517" s="100"/>
    </row>
    <row r="518" spans="1:18" ht="20.100000000000001" customHeight="1" thickBot="1">
      <c r="A518" s="9"/>
      <c r="B518" s="102"/>
      <c r="C518" s="102"/>
      <c r="D518" s="102"/>
      <c r="E518" s="102"/>
      <c r="F518" s="102"/>
      <c r="G518" s="102"/>
      <c r="H518" s="102"/>
      <c r="I518" s="102"/>
      <c r="J518" s="102"/>
      <c r="K518" s="102"/>
      <c r="L518" s="102"/>
      <c r="M518" s="102"/>
      <c r="N518" s="102"/>
      <c r="O518" s="102"/>
      <c r="P518" s="102"/>
      <c r="Q518" s="102"/>
      <c r="R518" s="100"/>
    </row>
    <row r="519" spans="1:18" ht="20.100000000000001" customHeight="1" thickBot="1">
      <c r="A519" s="9"/>
      <c r="B519" s="102"/>
      <c r="C519" s="102"/>
      <c r="D519" s="102"/>
      <c r="E519" s="102"/>
      <c r="F519" s="102"/>
      <c r="G519" s="102"/>
      <c r="H519" s="102"/>
      <c r="I519" s="102"/>
      <c r="J519" s="102"/>
      <c r="K519" s="102"/>
      <c r="L519" s="102"/>
      <c r="M519" s="102"/>
      <c r="N519" s="102"/>
      <c r="O519" s="102"/>
      <c r="P519" s="102"/>
      <c r="Q519" s="102"/>
      <c r="R519" s="100"/>
    </row>
    <row r="520" spans="1:18" ht="20.100000000000001" customHeight="1" thickBot="1">
      <c r="A520" s="9"/>
      <c r="B520" s="102"/>
      <c r="C520" s="102"/>
      <c r="D520" s="102"/>
      <c r="E520" s="102"/>
      <c r="F520" s="102"/>
      <c r="G520" s="102"/>
      <c r="H520" s="102"/>
      <c r="I520" s="102"/>
      <c r="J520" s="102"/>
      <c r="K520" s="102"/>
      <c r="L520" s="102"/>
      <c r="M520" s="102"/>
      <c r="N520" s="102"/>
      <c r="O520" s="102"/>
      <c r="P520" s="102"/>
      <c r="Q520" s="102"/>
      <c r="R520" s="100"/>
    </row>
    <row r="521" spans="1:18" ht="20.100000000000001" customHeight="1" thickBot="1">
      <c r="A521" s="9"/>
      <c r="B521" s="102"/>
      <c r="C521" s="102"/>
      <c r="D521" s="102"/>
      <c r="E521" s="102"/>
      <c r="F521" s="102"/>
      <c r="G521" s="102"/>
      <c r="H521" s="102"/>
      <c r="I521" s="102"/>
      <c r="J521" s="102"/>
      <c r="K521" s="102"/>
      <c r="L521" s="102"/>
      <c r="M521" s="102"/>
      <c r="N521" s="102"/>
      <c r="O521" s="102"/>
      <c r="P521" s="102"/>
      <c r="Q521" s="102"/>
      <c r="R521" s="100"/>
    </row>
    <row r="522" spans="1:18" ht="20.100000000000001" customHeight="1" thickBot="1">
      <c r="A522" s="9"/>
      <c r="B522" s="102"/>
      <c r="C522" s="102"/>
      <c r="D522" s="102"/>
      <c r="E522" s="102"/>
      <c r="F522" s="102"/>
      <c r="G522" s="102"/>
      <c r="H522" s="102"/>
      <c r="I522" s="102"/>
      <c r="J522" s="102"/>
      <c r="K522" s="102"/>
      <c r="L522" s="102"/>
      <c r="M522" s="102"/>
      <c r="N522" s="102"/>
      <c r="O522" s="102"/>
      <c r="P522" s="102"/>
      <c r="Q522" s="102"/>
      <c r="R522" s="100"/>
    </row>
    <row r="523" spans="1:18" ht="20.100000000000001" customHeight="1" thickBot="1">
      <c r="A523" s="9"/>
      <c r="B523" s="102"/>
      <c r="C523" s="102"/>
      <c r="D523" s="102"/>
      <c r="E523" s="102"/>
      <c r="F523" s="102"/>
      <c r="G523" s="102"/>
      <c r="H523" s="102"/>
      <c r="I523" s="102"/>
      <c r="J523" s="102"/>
      <c r="K523" s="102"/>
      <c r="L523" s="102"/>
      <c r="M523" s="102"/>
      <c r="N523" s="102"/>
      <c r="O523" s="102"/>
      <c r="P523" s="102"/>
      <c r="Q523" s="102"/>
      <c r="R523" s="100"/>
    </row>
    <row r="524" spans="1:18" ht="20.100000000000001" customHeight="1" thickBot="1">
      <c r="A524" s="9"/>
      <c r="B524" s="102"/>
      <c r="C524" s="102"/>
      <c r="D524" s="102"/>
      <c r="E524" s="102"/>
      <c r="F524" s="102"/>
      <c r="G524" s="102"/>
      <c r="H524" s="102"/>
      <c r="I524" s="102"/>
      <c r="J524" s="102"/>
      <c r="K524" s="102"/>
      <c r="L524" s="102"/>
      <c r="M524" s="102"/>
      <c r="N524" s="102"/>
      <c r="O524" s="102"/>
      <c r="P524" s="102"/>
      <c r="Q524" s="102"/>
      <c r="R524" s="100"/>
    </row>
    <row r="525" spans="1:18" ht="20.100000000000001" customHeight="1" thickBot="1">
      <c r="A525" s="9"/>
      <c r="B525" s="102"/>
      <c r="C525" s="102"/>
      <c r="D525" s="102"/>
      <c r="E525" s="102"/>
      <c r="F525" s="102"/>
      <c r="G525" s="102"/>
      <c r="H525" s="102"/>
      <c r="I525" s="102"/>
      <c r="J525" s="102"/>
      <c r="K525" s="102"/>
      <c r="L525" s="102"/>
      <c r="M525" s="102"/>
      <c r="N525" s="102"/>
      <c r="O525" s="102"/>
      <c r="P525" s="102"/>
      <c r="Q525" s="102"/>
      <c r="R525" s="100"/>
    </row>
    <row r="526" spans="1:18" ht="20.100000000000001" customHeight="1" thickBot="1">
      <c r="A526" s="9"/>
      <c r="B526" s="102"/>
      <c r="C526" s="102"/>
      <c r="D526" s="102"/>
      <c r="E526" s="102"/>
      <c r="F526" s="102"/>
      <c r="G526" s="102"/>
      <c r="H526" s="102"/>
      <c r="I526" s="102"/>
      <c r="J526" s="102"/>
      <c r="K526" s="102"/>
      <c r="L526" s="102"/>
      <c r="M526" s="102"/>
      <c r="N526" s="102"/>
      <c r="O526" s="102"/>
      <c r="P526" s="102"/>
      <c r="Q526" s="102"/>
      <c r="R526" s="100"/>
    </row>
    <row r="527" spans="1:18" ht="20.100000000000001" customHeight="1" thickBot="1">
      <c r="A527" s="9"/>
      <c r="B527" s="102"/>
      <c r="C527" s="102"/>
      <c r="D527" s="102"/>
      <c r="E527" s="102"/>
      <c r="F527" s="102"/>
      <c r="G527" s="102"/>
      <c r="H527" s="102"/>
      <c r="I527" s="102"/>
      <c r="J527" s="102"/>
      <c r="K527" s="102"/>
      <c r="L527" s="102"/>
      <c r="M527" s="102"/>
      <c r="N527" s="102"/>
      <c r="O527" s="102"/>
      <c r="P527" s="102"/>
      <c r="Q527" s="102"/>
      <c r="R527" s="100"/>
    </row>
    <row r="528" spans="1:18" ht="20.100000000000001" customHeight="1" thickBot="1">
      <c r="A528" s="9"/>
      <c r="B528" s="102"/>
      <c r="C528" s="102"/>
      <c r="D528" s="102"/>
      <c r="E528" s="102"/>
      <c r="F528" s="102"/>
      <c r="G528" s="102"/>
      <c r="H528" s="102"/>
      <c r="I528" s="102"/>
      <c r="J528" s="102"/>
      <c r="K528" s="102"/>
      <c r="L528" s="102"/>
      <c r="M528" s="102"/>
      <c r="N528" s="102"/>
      <c r="O528" s="102"/>
      <c r="P528" s="102"/>
      <c r="Q528" s="102"/>
      <c r="R528" s="100"/>
    </row>
    <row r="529" spans="1:18" ht="20.100000000000001" customHeight="1" thickBot="1">
      <c r="A529" s="9"/>
      <c r="B529" s="102"/>
      <c r="C529" s="102"/>
      <c r="D529" s="102"/>
      <c r="E529" s="102"/>
      <c r="F529" s="102"/>
      <c r="G529" s="102"/>
      <c r="H529" s="102"/>
      <c r="I529" s="102"/>
      <c r="J529" s="102"/>
      <c r="K529" s="102"/>
      <c r="L529" s="102"/>
      <c r="M529" s="102"/>
      <c r="N529" s="102"/>
      <c r="O529" s="102"/>
      <c r="P529" s="102"/>
      <c r="Q529" s="102"/>
      <c r="R529" s="100"/>
    </row>
    <row r="530" spans="1:18" ht="20.100000000000001" customHeight="1" thickBot="1">
      <c r="A530" s="9"/>
      <c r="B530" s="102"/>
      <c r="C530" s="102"/>
      <c r="D530" s="102"/>
      <c r="E530" s="102"/>
      <c r="F530" s="102"/>
      <c r="G530" s="102"/>
      <c r="H530" s="102"/>
      <c r="I530" s="102"/>
      <c r="J530" s="102"/>
      <c r="K530" s="102"/>
      <c r="L530" s="102"/>
      <c r="M530" s="102"/>
      <c r="N530" s="102"/>
      <c r="O530" s="102"/>
      <c r="P530" s="102"/>
      <c r="Q530" s="102"/>
      <c r="R530" s="100"/>
    </row>
    <row r="531" spans="1:18" ht="20.100000000000001" customHeight="1" thickBot="1">
      <c r="A531" s="9"/>
      <c r="B531" s="102"/>
      <c r="C531" s="102"/>
      <c r="D531" s="102"/>
      <c r="E531" s="102"/>
      <c r="F531" s="102"/>
      <c r="G531" s="102"/>
      <c r="H531" s="102"/>
      <c r="I531" s="102"/>
      <c r="J531" s="102"/>
      <c r="K531" s="102"/>
      <c r="L531" s="102"/>
      <c r="M531" s="102"/>
      <c r="N531" s="102"/>
      <c r="O531" s="102"/>
      <c r="P531" s="102"/>
      <c r="Q531" s="102"/>
      <c r="R531" s="100"/>
    </row>
    <row r="532" spans="1:18" ht="20.100000000000001" customHeight="1" thickBot="1">
      <c r="A532" s="9"/>
      <c r="B532" s="102"/>
      <c r="C532" s="102"/>
      <c r="D532" s="102"/>
      <c r="E532" s="102"/>
      <c r="F532" s="102"/>
      <c r="G532" s="102"/>
      <c r="H532" s="102"/>
      <c r="I532" s="102"/>
      <c r="J532" s="102"/>
      <c r="K532" s="102"/>
      <c r="L532" s="102"/>
      <c r="M532" s="102"/>
      <c r="N532" s="102"/>
      <c r="O532" s="102"/>
      <c r="P532" s="102"/>
      <c r="Q532" s="102"/>
      <c r="R532" s="100"/>
    </row>
    <row r="533" spans="1:18" ht="20.100000000000001" customHeight="1" thickBot="1">
      <c r="A533" s="9"/>
      <c r="B533" s="102"/>
      <c r="C533" s="102"/>
      <c r="D533" s="102"/>
      <c r="E533" s="102"/>
      <c r="F533" s="102"/>
      <c r="G533" s="102"/>
      <c r="H533" s="102"/>
      <c r="I533" s="102"/>
      <c r="J533" s="102"/>
      <c r="K533" s="102"/>
      <c r="L533" s="102"/>
      <c r="M533" s="102"/>
      <c r="N533" s="102"/>
      <c r="O533" s="102"/>
      <c r="P533" s="102"/>
      <c r="Q533" s="102"/>
      <c r="R533" s="100"/>
    </row>
    <row r="534" spans="1:18" ht="20.100000000000001" customHeight="1" thickBot="1">
      <c r="A534" s="9"/>
      <c r="B534" s="102"/>
      <c r="C534" s="102"/>
      <c r="D534" s="102"/>
      <c r="E534" s="102"/>
      <c r="F534" s="102"/>
      <c r="G534" s="102"/>
      <c r="H534" s="102"/>
      <c r="I534" s="102"/>
      <c r="J534" s="102"/>
      <c r="K534" s="102"/>
      <c r="L534" s="102"/>
      <c r="M534" s="102"/>
      <c r="N534" s="102"/>
      <c r="O534" s="102"/>
      <c r="P534" s="102"/>
      <c r="Q534" s="102"/>
      <c r="R534" s="100"/>
    </row>
    <row r="535" spans="1:18" ht="20.100000000000001" customHeight="1" thickBot="1">
      <c r="A535" s="9"/>
      <c r="B535" s="102"/>
      <c r="C535" s="102"/>
      <c r="D535" s="102"/>
      <c r="E535" s="102"/>
      <c r="F535" s="102"/>
      <c r="G535" s="102"/>
      <c r="H535" s="102"/>
      <c r="I535" s="102"/>
      <c r="J535" s="102"/>
      <c r="K535" s="102"/>
      <c r="L535" s="102"/>
      <c r="M535" s="102"/>
      <c r="N535" s="102"/>
      <c r="O535" s="102"/>
      <c r="P535" s="102"/>
      <c r="Q535" s="102"/>
      <c r="R535" s="100"/>
    </row>
    <row r="536" spans="1:18" ht="20.100000000000001" customHeight="1" thickBot="1">
      <c r="A536" s="9"/>
      <c r="B536" s="102"/>
      <c r="C536" s="102"/>
      <c r="D536" s="102"/>
      <c r="E536" s="102"/>
      <c r="F536" s="102"/>
      <c r="G536" s="102"/>
      <c r="H536" s="102"/>
      <c r="I536" s="102"/>
      <c r="J536" s="102"/>
      <c r="K536" s="102"/>
      <c r="L536" s="102"/>
      <c r="M536" s="102"/>
      <c r="N536" s="102"/>
      <c r="O536" s="102"/>
      <c r="P536" s="102"/>
      <c r="Q536" s="102"/>
      <c r="R536" s="100"/>
    </row>
    <row r="537" spans="1:18" ht="20.100000000000001" customHeight="1" thickBot="1">
      <c r="A537" s="9"/>
      <c r="B537" s="102"/>
      <c r="C537" s="102"/>
      <c r="D537" s="102"/>
      <c r="E537" s="102"/>
      <c r="F537" s="102"/>
      <c r="G537" s="102"/>
      <c r="H537" s="102"/>
      <c r="I537" s="102"/>
      <c r="J537" s="102"/>
      <c r="K537" s="102"/>
      <c r="L537" s="102"/>
      <c r="M537" s="102"/>
      <c r="N537" s="102"/>
      <c r="O537" s="102"/>
      <c r="P537" s="102"/>
      <c r="Q537" s="102"/>
      <c r="R537" s="100"/>
    </row>
    <row r="538" spans="1:18" ht="20.100000000000001" customHeight="1" thickBot="1">
      <c r="A538" s="9"/>
      <c r="B538" s="102"/>
      <c r="C538" s="102"/>
      <c r="D538" s="102"/>
      <c r="E538" s="102"/>
      <c r="F538" s="102"/>
      <c r="G538" s="102"/>
      <c r="H538" s="102"/>
      <c r="I538" s="102"/>
      <c r="J538" s="102"/>
      <c r="K538" s="102"/>
      <c r="L538" s="102"/>
      <c r="M538" s="102"/>
      <c r="N538" s="102"/>
      <c r="O538" s="102"/>
      <c r="P538" s="102"/>
      <c r="Q538" s="102"/>
      <c r="R538" s="100"/>
    </row>
    <row r="539" spans="1:18" ht="20.100000000000001" customHeight="1" thickBot="1">
      <c r="A539" s="9"/>
      <c r="B539" s="102"/>
      <c r="C539" s="102"/>
      <c r="D539" s="102"/>
      <c r="E539" s="102"/>
      <c r="F539" s="102"/>
      <c r="G539" s="102"/>
      <c r="H539" s="102"/>
      <c r="I539" s="102"/>
      <c r="J539" s="102"/>
      <c r="K539" s="102"/>
      <c r="L539" s="102"/>
      <c r="M539" s="102"/>
      <c r="N539" s="102"/>
      <c r="O539" s="102"/>
      <c r="P539" s="102"/>
      <c r="Q539" s="102"/>
      <c r="R539" s="100"/>
    </row>
    <row r="540" spans="1:18" ht="20.100000000000001" customHeight="1" thickBot="1">
      <c r="A540" s="9"/>
      <c r="B540" s="102"/>
      <c r="C540" s="102"/>
      <c r="D540" s="102"/>
      <c r="E540" s="102"/>
      <c r="F540" s="102"/>
      <c r="G540" s="102"/>
      <c r="H540" s="102"/>
      <c r="I540" s="102"/>
      <c r="J540" s="102"/>
      <c r="K540" s="102"/>
      <c r="L540" s="102"/>
      <c r="M540" s="102"/>
      <c r="N540" s="102"/>
      <c r="O540" s="102"/>
      <c r="P540" s="102"/>
      <c r="Q540" s="102"/>
      <c r="R540" s="100"/>
    </row>
    <row r="541" spans="1:18" ht="20.100000000000001" customHeight="1" thickBot="1">
      <c r="A541" s="9"/>
      <c r="B541" s="102"/>
      <c r="C541" s="102"/>
      <c r="D541" s="102"/>
      <c r="E541" s="102"/>
      <c r="F541" s="102"/>
      <c r="G541" s="102"/>
      <c r="H541" s="102"/>
      <c r="I541" s="102"/>
      <c r="J541" s="102"/>
      <c r="K541" s="102"/>
      <c r="L541" s="102"/>
      <c r="M541" s="102"/>
      <c r="N541" s="102"/>
      <c r="O541" s="102"/>
      <c r="P541" s="102"/>
      <c r="Q541" s="102"/>
      <c r="R541" s="100"/>
    </row>
    <row r="542" spans="1:18" ht="20.100000000000001" customHeight="1" thickBot="1">
      <c r="A542" s="9"/>
      <c r="B542" s="102"/>
      <c r="C542" s="102"/>
      <c r="D542" s="102"/>
      <c r="E542" s="102"/>
      <c r="F542" s="102"/>
      <c r="G542" s="102"/>
      <c r="H542" s="102"/>
      <c r="I542" s="102"/>
      <c r="J542" s="102"/>
      <c r="K542" s="102"/>
      <c r="L542" s="102"/>
      <c r="M542" s="102"/>
      <c r="N542" s="102"/>
      <c r="O542" s="102"/>
      <c r="P542" s="102"/>
      <c r="Q542" s="102"/>
      <c r="R542" s="100"/>
    </row>
    <row r="543" spans="1:18" ht="20.100000000000001" customHeight="1" thickBot="1">
      <c r="A543" s="9"/>
      <c r="B543" s="102"/>
      <c r="C543" s="102"/>
      <c r="D543" s="102"/>
      <c r="E543" s="102"/>
      <c r="F543" s="102"/>
      <c r="G543" s="102"/>
      <c r="H543" s="102"/>
      <c r="I543" s="102"/>
      <c r="J543" s="102"/>
      <c r="K543" s="102"/>
      <c r="L543" s="102"/>
      <c r="M543" s="102"/>
      <c r="N543" s="102"/>
      <c r="O543" s="102"/>
      <c r="P543" s="102"/>
      <c r="Q543" s="102"/>
      <c r="R543" s="100"/>
    </row>
    <row r="544" spans="1:18" ht="20.100000000000001" customHeight="1" thickBot="1">
      <c r="A544" s="9"/>
      <c r="B544" s="102"/>
      <c r="C544" s="102"/>
      <c r="D544" s="102"/>
      <c r="E544" s="102"/>
      <c r="F544" s="102"/>
      <c r="G544" s="102"/>
      <c r="H544" s="102"/>
      <c r="I544" s="102"/>
      <c r="J544" s="102"/>
      <c r="K544" s="102"/>
      <c r="L544" s="102"/>
      <c r="M544" s="102"/>
      <c r="N544" s="102"/>
      <c r="O544" s="102"/>
      <c r="P544" s="102"/>
      <c r="Q544" s="102"/>
      <c r="R544" s="100"/>
    </row>
    <row r="545" spans="1:18" ht="20.100000000000001" customHeight="1" thickBot="1">
      <c r="A545" s="9"/>
      <c r="B545" s="102"/>
      <c r="C545" s="102"/>
      <c r="D545" s="102"/>
      <c r="E545" s="102"/>
      <c r="F545" s="102"/>
      <c r="G545" s="102"/>
      <c r="H545" s="102"/>
      <c r="I545" s="102"/>
      <c r="J545" s="102"/>
      <c r="K545" s="102"/>
      <c r="L545" s="102"/>
      <c r="M545" s="102"/>
      <c r="N545" s="102"/>
      <c r="O545" s="102"/>
      <c r="P545" s="102"/>
      <c r="Q545" s="102"/>
      <c r="R545" s="100"/>
    </row>
    <row r="546" spans="1:18" ht="20.100000000000001" customHeight="1" thickBot="1">
      <c r="A546" s="9"/>
      <c r="B546" s="102"/>
      <c r="C546" s="102"/>
      <c r="D546" s="102"/>
      <c r="E546" s="102"/>
      <c r="F546" s="102"/>
      <c r="G546" s="102"/>
      <c r="H546" s="102"/>
      <c r="I546" s="102"/>
      <c r="J546" s="102"/>
      <c r="K546" s="102"/>
      <c r="L546" s="102"/>
      <c r="M546" s="102"/>
      <c r="N546" s="102"/>
      <c r="O546" s="102"/>
      <c r="P546" s="102"/>
      <c r="Q546" s="102"/>
      <c r="R546" s="100"/>
    </row>
    <row r="547" spans="1:18" ht="20.100000000000001" customHeight="1" thickBot="1">
      <c r="A547" s="9"/>
      <c r="B547" s="102"/>
      <c r="C547" s="102"/>
      <c r="D547" s="102"/>
      <c r="E547" s="102"/>
      <c r="F547" s="102"/>
      <c r="G547" s="102"/>
      <c r="H547" s="102"/>
      <c r="I547" s="102"/>
      <c r="J547" s="102"/>
      <c r="K547" s="102"/>
      <c r="L547" s="102"/>
      <c r="M547" s="102"/>
      <c r="N547" s="102"/>
      <c r="O547" s="102"/>
      <c r="P547" s="102"/>
      <c r="Q547" s="102"/>
      <c r="R547" s="100"/>
    </row>
    <row r="548" spans="1:18" ht="20.100000000000001" customHeight="1" thickBot="1">
      <c r="A548" s="9"/>
      <c r="B548" s="102"/>
      <c r="C548" s="102"/>
      <c r="D548" s="102"/>
      <c r="E548" s="102"/>
      <c r="F548" s="102"/>
      <c r="G548" s="102"/>
      <c r="H548" s="102"/>
      <c r="I548" s="102"/>
      <c r="J548" s="102"/>
      <c r="K548" s="102"/>
      <c r="L548" s="102"/>
      <c r="M548" s="102"/>
      <c r="N548" s="102"/>
      <c r="O548" s="102"/>
      <c r="P548" s="102"/>
      <c r="Q548" s="102"/>
      <c r="R548" s="100"/>
    </row>
    <row r="549" spans="1:18" ht="20.100000000000001" customHeight="1" thickBot="1">
      <c r="A549" s="9"/>
      <c r="B549" s="102"/>
      <c r="C549" s="102"/>
      <c r="D549" s="102"/>
      <c r="E549" s="102"/>
      <c r="F549" s="102"/>
      <c r="G549" s="102"/>
      <c r="H549" s="102"/>
      <c r="I549" s="102"/>
      <c r="J549" s="102"/>
      <c r="K549" s="102"/>
      <c r="L549" s="102"/>
      <c r="M549" s="102"/>
      <c r="N549" s="102"/>
      <c r="O549" s="102"/>
      <c r="P549" s="102"/>
      <c r="Q549" s="102"/>
      <c r="R549" s="100"/>
    </row>
    <row r="550" spans="1:18" ht="20.100000000000001" customHeight="1" thickBot="1">
      <c r="A550" s="9"/>
      <c r="B550" s="102"/>
      <c r="C550" s="102"/>
      <c r="D550" s="102"/>
      <c r="E550" s="102"/>
      <c r="F550" s="102"/>
      <c r="G550" s="102"/>
      <c r="H550" s="102"/>
      <c r="I550" s="102"/>
      <c r="J550" s="102"/>
      <c r="K550" s="102"/>
      <c r="L550" s="102"/>
      <c r="M550" s="102"/>
      <c r="N550" s="102"/>
      <c r="O550" s="102"/>
      <c r="P550" s="102"/>
      <c r="Q550" s="102"/>
      <c r="R550" s="100"/>
    </row>
    <row r="551" spans="1:18" ht="20.100000000000001" customHeight="1" thickBot="1">
      <c r="A551" s="9"/>
      <c r="B551" s="102"/>
      <c r="C551" s="102"/>
      <c r="D551" s="102"/>
      <c r="E551" s="102"/>
      <c r="F551" s="102"/>
      <c r="G551" s="102"/>
      <c r="H551" s="102"/>
      <c r="I551" s="102"/>
      <c r="J551" s="102"/>
      <c r="K551" s="102"/>
      <c r="L551" s="102"/>
      <c r="M551" s="102"/>
      <c r="N551" s="102"/>
      <c r="O551" s="102"/>
      <c r="P551" s="102"/>
      <c r="Q551" s="102"/>
      <c r="R551" s="100"/>
    </row>
    <row r="552" spans="1:18" ht="20.100000000000001" customHeight="1" thickBot="1">
      <c r="A552" s="9"/>
      <c r="B552" s="102"/>
      <c r="C552" s="102"/>
      <c r="D552" s="102"/>
      <c r="E552" s="102"/>
      <c r="F552" s="102"/>
      <c r="G552" s="102"/>
      <c r="H552" s="102"/>
      <c r="I552" s="102"/>
      <c r="J552" s="102"/>
      <c r="K552" s="102"/>
      <c r="L552" s="102"/>
      <c r="M552" s="102"/>
      <c r="N552" s="102"/>
      <c r="O552" s="102"/>
      <c r="P552" s="102"/>
      <c r="Q552" s="102"/>
      <c r="R552" s="100"/>
    </row>
    <row r="553" spans="1:18" ht="20.100000000000001" customHeight="1" thickBot="1">
      <c r="A553" s="9"/>
      <c r="B553" s="102"/>
      <c r="C553" s="102"/>
      <c r="D553" s="102"/>
      <c r="E553" s="102"/>
      <c r="F553" s="102"/>
      <c r="G553" s="102"/>
      <c r="H553" s="102"/>
      <c r="I553" s="102"/>
      <c r="J553" s="102"/>
      <c r="K553" s="102"/>
      <c r="L553" s="102"/>
      <c r="M553" s="102"/>
      <c r="N553" s="102"/>
      <c r="O553" s="102"/>
      <c r="P553" s="102"/>
      <c r="Q553" s="102"/>
      <c r="R553" s="100"/>
    </row>
    <row r="554" spans="1:18" ht="20.100000000000001" customHeight="1" thickBot="1">
      <c r="A554" s="9"/>
      <c r="B554" s="102"/>
      <c r="C554" s="102"/>
      <c r="D554" s="102"/>
      <c r="E554" s="102"/>
      <c r="F554" s="102"/>
      <c r="G554" s="102"/>
      <c r="H554" s="102"/>
      <c r="I554" s="102"/>
      <c r="J554" s="102"/>
      <c r="K554" s="102"/>
      <c r="L554" s="102"/>
      <c r="M554" s="102"/>
      <c r="N554" s="102"/>
      <c r="O554" s="102"/>
      <c r="P554" s="102"/>
      <c r="Q554" s="102"/>
      <c r="R554" s="100"/>
    </row>
    <row r="555" spans="1:18" ht="20.100000000000001" customHeight="1" thickBot="1">
      <c r="A555" s="9"/>
      <c r="B555" s="102"/>
      <c r="C555" s="102"/>
      <c r="D555" s="102"/>
      <c r="E555" s="102"/>
      <c r="F555" s="102"/>
      <c r="G555" s="102"/>
      <c r="H555" s="102"/>
      <c r="I555" s="102"/>
      <c r="J555" s="102"/>
      <c r="K555" s="102"/>
      <c r="L555" s="102"/>
      <c r="M555" s="102"/>
      <c r="N555" s="102"/>
      <c r="O555" s="102"/>
      <c r="P555" s="102"/>
      <c r="Q555" s="102"/>
      <c r="R555" s="100"/>
    </row>
    <row r="556" spans="1:18" ht="20.100000000000001" customHeight="1" thickBot="1">
      <c r="A556" s="9"/>
      <c r="B556" s="102"/>
      <c r="C556" s="102"/>
      <c r="D556" s="102"/>
      <c r="E556" s="102"/>
      <c r="F556" s="102"/>
      <c r="G556" s="102"/>
      <c r="H556" s="102"/>
      <c r="I556" s="102"/>
      <c r="J556" s="102"/>
      <c r="K556" s="102"/>
      <c r="L556" s="102"/>
      <c r="M556" s="102"/>
      <c r="N556" s="102"/>
      <c r="O556" s="102"/>
      <c r="P556" s="102"/>
      <c r="Q556" s="102"/>
      <c r="R556" s="100"/>
    </row>
    <row r="557" spans="1:18" ht="20.100000000000001" customHeight="1" thickBot="1">
      <c r="A557" s="9"/>
      <c r="B557" s="102"/>
      <c r="C557" s="102"/>
      <c r="D557" s="102"/>
      <c r="E557" s="102"/>
      <c r="F557" s="102"/>
      <c r="G557" s="102"/>
      <c r="H557" s="102"/>
      <c r="I557" s="102"/>
      <c r="J557" s="102"/>
      <c r="K557" s="102"/>
      <c r="L557" s="102"/>
      <c r="M557" s="102"/>
      <c r="N557" s="102"/>
      <c r="O557" s="102"/>
      <c r="P557" s="102"/>
      <c r="Q557" s="102"/>
      <c r="R557" s="100"/>
    </row>
    <row r="558" spans="1:18" ht="20.100000000000001" customHeight="1" thickBot="1">
      <c r="A558" s="9"/>
      <c r="B558" s="102"/>
      <c r="C558" s="102"/>
      <c r="D558" s="102"/>
      <c r="E558" s="102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  <c r="R558" s="100"/>
    </row>
    <row r="559" spans="1:18" ht="20.100000000000001" customHeight="1" thickBot="1">
      <c r="A559" s="9"/>
      <c r="B559" s="102"/>
      <c r="C559" s="102"/>
      <c r="D559" s="102"/>
      <c r="E559" s="102"/>
      <c r="F559" s="102"/>
      <c r="G559" s="102"/>
      <c r="H559" s="102"/>
      <c r="I559" s="102"/>
      <c r="J559" s="102"/>
      <c r="K559" s="102"/>
      <c r="L559" s="102"/>
      <c r="M559" s="102"/>
      <c r="N559" s="102"/>
      <c r="O559" s="102"/>
      <c r="P559" s="102"/>
      <c r="Q559" s="102"/>
      <c r="R559" s="100"/>
    </row>
    <row r="560" spans="1:18" ht="20.100000000000001" customHeight="1" thickBot="1">
      <c r="A560" s="9"/>
      <c r="B560" s="102"/>
      <c r="C560" s="102"/>
      <c r="D560" s="102"/>
      <c r="E560" s="102"/>
      <c r="F560" s="102"/>
      <c r="G560" s="102"/>
      <c r="H560" s="102"/>
      <c r="I560" s="102"/>
      <c r="J560" s="102"/>
      <c r="K560" s="102"/>
      <c r="L560" s="102"/>
      <c r="M560" s="102"/>
      <c r="N560" s="102"/>
      <c r="O560" s="102"/>
      <c r="P560" s="102"/>
      <c r="Q560" s="102"/>
      <c r="R560" s="100"/>
    </row>
    <row r="561" spans="1:18" ht="20.100000000000001" customHeight="1" thickBot="1">
      <c r="A561" s="9"/>
      <c r="B561" s="102"/>
      <c r="C561" s="102"/>
      <c r="D561" s="102"/>
      <c r="E561" s="102"/>
      <c r="F561" s="102"/>
      <c r="G561" s="102"/>
      <c r="H561" s="102"/>
      <c r="I561" s="102"/>
      <c r="J561" s="102"/>
      <c r="K561" s="102"/>
      <c r="L561" s="102"/>
      <c r="M561" s="102"/>
      <c r="N561" s="102"/>
      <c r="O561" s="102"/>
      <c r="P561" s="102"/>
      <c r="Q561" s="102"/>
      <c r="R561" s="100"/>
    </row>
    <row r="562" spans="1:18" ht="20.100000000000001" customHeight="1" thickBot="1">
      <c r="A562" s="9"/>
      <c r="B562" s="102"/>
      <c r="C562" s="102"/>
      <c r="D562" s="102"/>
      <c r="E562" s="102"/>
      <c r="F562" s="102"/>
      <c r="G562" s="102"/>
      <c r="H562" s="102"/>
      <c r="I562" s="102"/>
      <c r="J562" s="102"/>
      <c r="K562" s="102"/>
      <c r="L562" s="102"/>
      <c r="M562" s="102"/>
      <c r="N562" s="102"/>
      <c r="O562" s="102"/>
      <c r="P562" s="102"/>
      <c r="Q562" s="102"/>
      <c r="R562" s="100"/>
    </row>
    <row r="563" spans="1:18" ht="20.100000000000001" customHeight="1" thickBot="1">
      <c r="A563" s="9"/>
      <c r="B563" s="102"/>
      <c r="C563" s="102"/>
      <c r="D563" s="102"/>
      <c r="E563" s="102"/>
      <c r="F563" s="102"/>
      <c r="G563" s="102"/>
      <c r="H563" s="102"/>
      <c r="I563" s="102"/>
      <c r="J563" s="102"/>
      <c r="K563" s="102"/>
      <c r="L563" s="102"/>
      <c r="M563" s="102"/>
      <c r="N563" s="102"/>
      <c r="O563" s="102"/>
      <c r="P563" s="102"/>
      <c r="Q563" s="102"/>
      <c r="R563" s="100"/>
    </row>
    <row r="564" spans="1:18" ht="20.100000000000001" customHeight="1" thickBot="1">
      <c r="A564" s="9"/>
      <c r="B564" s="102"/>
      <c r="C564" s="102"/>
      <c r="D564" s="102"/>
      <c r="E564" s="102"/>
      <c r="F564" s="102"/>
      <c r="G564" s="102"/>
      <c r="H564" s="102"/>
      <c r="I564" s="102"/>
      <c r="J564" s="102"/>
      <c r="K564" s="102"/>
      <c r="L564" s="102"/>
      <c r="M564" s="102"/>
      <c r="N564" s="102"/>
      <c r="O564" s="102"/>
      <c r="P564" s="102"/>
      <c r="Q564" s="102"/>
      <c r="R564" s="100"/>
    </row>
    <row r="565" spans="1:18" ht="20.100000000000001" customHeight="1" thickBot="1">
      <c r="A565" s="9"/>
      <c r="B565" s="102"/>
      <c r="C565" s="102"/>
      <c r="D565" s="102"/>
      <c r="E565" s="102"/>
      <c r="F565" s="102"/>
      <c r="G565" s="102"/>
      <c r="H565" s="102"/>
      <c r="I565" s="102"/>
      <c r="J565" s="102"/>
      <c r="K565" s="102"/>
      <c r="L565" s="102"/>
      <c r="M565" s="102"/>
      <c r="N565" s="102"/>
      <c r="O565" s="102"/>
      <c r="P565" s="102"/>
      <c r="Q565" s="102"/>
      <c r="R565" s="100"/>
    </row>
    <row r="566" spans="1:18" ht="20.100000000000001" customHeight="1" thickBot="1">
      <c r="A566" s="9"/>
      <c r="B566" s="102"/>
      <c r="C566" s="102"/>
      <c r="D566" s="102"/>
      <c r="E566" s="102"/>
      <c r="F566" s="102"/>
      <c r="G566" s="102"/>
      <c r="H566" s="102"/>
      <c r="I566" s="102"/>
      <c r="J566" s="102"/>
      <c r="K566" s="102"/>
      <c r="L566" s="102"/>
      <c r="M566" s="102"/>
      <c r="N566" s="102"/>
      <c r="O566" s="102"/>
      <c r="P566" s="102"/>
      <c r="Q566" s="102"/>
      <c r="R566" s="100"/>
    </row>
    <row r="567" spans="1:18" ht="20.100000000000001" customHeight="1" thickBot="1">
      <c r="A567" s="9"/>
      <c r="B567" s="102"/>
      <c r="C567" s="102"/>
      <c r="D567" s="102"/>
      <c r="E567" s="102"/>
      <c r="F567" s="102"/>
      <c r="G567" s="102"/>
      <c r="H567" s="102"/>
      <c r="I567" s="102"/>
      <c r="J567" s="102"/>
      <c r="K567" s="102"/>
      <c r="L567" s="102"/>
      <c r="M567" s="102"/>
      <c r="N567" s="102"/>
      <c r="O567" s="102"/>
      <c r="P567" s="102"/>
      <c r="Q567" s="102"/>
      <c r="R567" s="100"/>
    </row>
    <row r="568" spans="1:18" ht="20.100000000000001" customHeight="1" thickBot="1">
      <c r="A568" s="9"/>
      <c r="B568" s="102"/>
      <c r="C568" s="102"/>
      <c r="D568" s="102"/>
      <c r="E568" s="102"/>
      <c r="F568" s="102"/>
      <c r="G568" s="102"/>
      <c r="H568" s="102"/>
      <c r="I568" s="102"/>
      <c r="J568" s="102"/>
      <c r="K568" s="102"/>
      <c r="L568" s="102"/>
      <c r="M568" s="102"/>
      <c r="N568" s="102"/>
      <c r="O568" s="102"/>
      <c r="P568" s="102"/>
      <c r="Q568" s="102"/>
      <c r="R568" s="100"/>
    </row>
    <row r="569" spans="1:18" ht="20.100000000000001" customHeight="1" thickBot="1">
      <c r="A569" s="9"/>
      <c r="B569" s="102"/>
      <c r="C569" s="102"/>
      <c r="D569" s="102"/>
      <c r="E569" s="102"/>
      <c r="F569" s="102"/>
      <c r="G569" s="102"/>
      <c r="H569" s="102"/>
      <c r="I569" s="102"/>
      <c r="J569" s="102"/>
      <c r="K569" s="102"/>
      <c r="L569" s="102"/>
      <c r="M569" s="102"/>
      <c r="N569" s="102"/>
      <c r="O569" s="102"/>
      <c r="P569" s="102"/>
      <c r="Q569" s="102"/>
      <c r="R569" s="100"/>
    </row>
    <row r="570" spans="1:18" ht="20.100000000000001" customHeight="1" thickBot="1">
      <c r="A570" s="9"/>
      <c r="B570" s="102"/>
      <c r="C570" s="102"/>
      <c r="D570" s="102"/>
      <c r="E570" s="102"/>
      <c r="F570" s="102"/>
      <c r="G570" s="102"/>
      <c r="H570" s="102"/>
      <c r="I570" s="102"/>
      <c r="J570" s="102"/>
      <c r="K570" s="102"/>
      <c r="L570" s="102"/>
      <c r="M570" s="102"/>
      <c r="N570" s="102"/>
      <c r="O570" s="102"/>
      <c r="P570" s="102"/>
      <c r="Q570" s="102"/>
      <c r="R570" s="100"/>
    </row>
    <row r="571" spans="1:18" ht="20.100000000000001" customHeight="1" thickBot="1">
      <c r="A571" s="9"/>
      <c r="B571" s="102"/>
      <c r="C571" s="102"/>
      <c r="D571" s="102"/>
      <c r="E571" s="102"/>
      <c r="F571" s="102"/>
      <c r="G571" s="102"/>
      <c r="H571" s="102"/>
      <c r="I571" s="102"/>
      <c r="J571" s="102"/>
      <c r="K571" s="102"/>
      <c r="L571" s="102"/>
      <c r="M571" s="102"/>
      <c r="N571" s="102"/>
      <c r="O571" s="102"/>
      <c r="P571" s="102"/>
      <c r="Q571" s="102"/>
      <c r="R571" s="100"/>
    </row>
    <row r="572" spans="1:18" ht="20.100000000000001" customHeight="1" thickBot="1">
      <c r="A572" s="9"/>
      <c r="B572" s="102"/>
      <c r="C572" s="102"/>
      <c r="D572" s="102"/>
      <c r="E572" s="102"/>
      <c r="F572" s="102"/>
      <c r="G572" s="102"/>
      <c r="H572" s="102"/>
      <c r="I572" s="102"/>
      <c r="J572" s="102"/>
      <c r="K572" s="102"/>
      <c r="L572" s="102"/>
      <c r="M572" s="102"/>
      <c r="N572" s="102"/>
      <c r="O572" s="102"/>
      <c r="P572" s="102"/>
      <c r="Q572" s="102"/>
      <c r="R572" s="100"/>
    </row>
    <row r="573" spans="1:18" ht="20.100000000000001" customHeight="1" thickBot="1">
      <c r="A573" s="9"/>
      <c r="B573" s="102"/>
      <c r="C573" s="102"/>
      <c r="D573" s="102"/>
      <c r="E573" s="102"/>
      <c r="F573" s="102"/>
      <c r="G573" s="102"/>
      <c r="H573" s="102"/>
      <c r="I573" s="102"/>
      <c r="J573" s="102"/>
      <c r="K573" s="102"/>
      <c r="L573" s="102"/>
      <c r="M573" s="102"/>
      <c r="N573" s="102"/>
      <c r="O573" s="102"/>
      <c r="P573" s="102"/>
      <c r="Q573" s="102"/>
      <c r="R573" s="100"/>
    </row>
    <row r="574" spans="1:18" ht="20.100000000000001" customHeight="1" thickBot="1">
      <c r="A574" s="9"/>
      <c r="B574" s="102"/>
      <c r="C574" s="102"/>
      <c r="D574" s="102"/>
      <c r="E574" s="102"/>
      <c r="F574" s="102"/>
      <c r="G574" s="102"/>
      <c r="H574" s="102"/>
      <c r="I574" s="102"/>
      <c r="J574" s="102"/>
      <c r="K574" s="102"/>
      <c r="L574" s="102"/>
      <c r="M574" s="102"/>
      <c r="N574" s="102"/>
      <c r="O574" s="102"/>
      <c r="P574" s="102"/>
      <c r="Q574" s="102"/>
      <c r="R574" s="100"/>
    </row>
    <row r="575" spans="1:18" ht="20.100000000000001" customHeight="1" thickBot="1">
      <c r="A575" s="9"/>
      <c r="B575" s="102"/>
      <c r="C575" s="102"/>
      <c r="D575" s="102"/>
      <c r="E575" s="102"/>
      <c r="F575" s="102"/>
      <c r="G575" s="102"/>
      <c r="H575" s="102"/>
      <c r="I575" s="102"/>
      <c r="J575" s="102"/>
      <c r="K575" s="102"/>
      <c r="L575" s="102"/>
      <c r="M575" s="102"/>
      <c r="N575" s="102"/>
      <c r="O575" s="102"/>
      <c r="P575" s="102"/>
      <c r="Q575" s="102"/>
      <c r="R575" s="100"/>
    </row>
    <row r="576" spans="1:18" ht="20.100000000000001" customHeight="1" thickBot="1">
      <c r="A576" s="9"/>
      <c r="B576" s="102"/>
      <c r="C576" s="102"/>
      <c r="D576" s="102"/>
      <c r="E576" s="102"/>
      <c r="F576" s="102"/>
      <c r="G576" s="102"/>
      <c r="H576" s="102"/>
      <c r="I576" s="102"/>
      <c r="J576" s="102"/>
      <c r="K576" s="102"/>
      <c r="L576" s="102"/>
      <c r="M576" s="102"/>
      <c r="N576" s="102"/>
      <c r="O576" s="102"/>
      <c r="P576" s="102"/>
      <c r="Q576" s="102"/>
      <c r="R576" s="100"/>
    </row>
    <row r="577" spans="1:18" ht="20.100000000000001" customHeight="1" thickBot="1">
      <c r="A577" s="9"/>
      <c r="B577" s="102"/>
      <c r="C577" s="102"/>
      <c r="D577" s="102"/>
      <c r="E577" s="102"/>
      <c r="F577" s="102"/>
      <c r="G577" s="102"/>
      <c r="H577" s="102"/>
      <c r="I577" s="102"/>
      <c r="J577" s="102"/>
      <c r="K577" s="102"/>
      <c r="L577" s="102"/>
      <c r="M577" s="102"/>
      <c r="N577" s="102"/>
      <c r="O577" s="102"/>
      <c r="P577" s="102"/>
      <c r="Q577" s="102"/>
      <c r="R577" s="100"/>
    </row>
    <row r="578" spans="1:18" ht="20.100000000000001" customHeight="1" thickBot="1">
      <c r="A578" s="9"/>
      <c r="B578" s="102"/>
      <c r="C578" s="102"/>
      <c r="D578" s="102"/>
      <c r="E578" s="102"/>
      <c r="F578" s="102"/>
      <c r="G578" s="102"/>
      <c r="H578" s="102"/>
      <c r="I578" s="102"/>
      <c r="J578" s="102"/>
      <c r="K578" s="102"/>
      <c r="L578" s="102"/>
      <c r="M578" s="102"/>
      <c r="N578" s="102"/>
      <c r="O578" s="102"/>
      <c r="P578" s="102"/>
      <c r="Q578" s="102"/>
      <c r="R578" s="100"/>
    </row>
    <row r="579" spans="1:18" ht="20.100000000000001" customHeight="1" thickBot="1">
      <c r="A579" s="9"/>
      <c r="B579" s="102"/>
      <c r="C579" s="102"/>
      <c r="D579" s="102"/>
      <c r="E579" s="102"/>
      <c r="F579" s="102"/>
      <c r="G579" s="102"/>
      <c r="H579" s="102"/>
      <c r="I579" s="102"/>
      <c r="J579" s="102"/>
      <c r="K579" s="102"/>
      <c r="L579" s="102"/>
      <c r="M579" s="102"/>
      <c r="N579" s="102"/>
      <c r="O579" s="102"/>
      <c r="P579" s="102"/>
      <c r="Q579" s="102"/>
      <c r="R579" s="100"/>
    </row>
    <row r="580" spans="1:18" ht="20.100000000000001" customHeight="1" thickBot="1">
      <c r="A580" s="9"/>
      <c r="B580" s="102"/>
      <c r="C580" s="102"/>
      <c r="D580" s="102"/>
      <c r="E580" s="102"/>
      <c r="F580" s="102"/>
      <c r="G580" s="102"/>
      <c r="H580" s="102"/>
      <c r="I580" s="102"/>
      <c r="J580" s="102"/>
      <c r="K580" s="102"/>
      <c r="L580" s="102"/>
      <c r="M580" s="102"/>
      <c r="N580" s="102"/>
      <c r="O580" s="102"/>
      <c r="P580" s="102"/>
      <c r="Q580" s="102"/>
      <c r="R580" s="100"/>
    </row>
    <row r="581" spans="1:18" ht="20.100000000000001" customHeight="1" thickBot="1">
      <c r="A581" s="9"/>
      <c r="B581" s="102"/>
      <c r="C581" s="102"/>
      <c r="D581" s="102"/>
      <c r="E581" s="102"/>
      <c r="F581" s="102"/>
      <c r="G581" s="102"/>
      <c r="H581" s="102"/>
      <c r="I581" s="102"/>
      <c r="J581" s="102"/>
      <c r="K581" s="102"/>
      <c r="L581" s="102"/>
      <c r="M581" s="102"/>
      <c r="N581" s="102"/>
      <c r="O581" s="102"/>
      <c r="P581" s="102"/>
      <c r="Q581" s="102"/>
      <c r="R581" s="100"/>
    </row>
    <row r="582" spans="1:18" ht="20.100000000000001" customHeight="1" thickBot="1">
      <c r="A582" s="9"/>
      <c r="B582" s="102"/>
      <c r="C582" s="102"/>
      <c r="D582" s="102"/>
      <c r="E582" s="102"/>
      <c r="F582" s="102"/>
      <c r="G582" s="102"/>
      <c r="H582" s="102"/>
      <c r="I582" s="102"/>
      <c r="J582" s="102"/>
      <c r="K582" s="102"/>
      <c r="L582" s="102"/>
      <c r="M582" s="102"/>
      <c r="N582" s="102"/>
      <c r="O582" s="102"/>
      <c r="P582" s="102"/>
      <c r="Q582" s="102"/>
      <c r="R582" s="100"/>
    </row>
    <row r="583" spans="1:18" ht="20.100000000000001" customHeight="1" thickBot="1">
      <c r="A583" s="9"/>
      <c r="B583" s="102"/>
      <c r="C583" s="102"/>
      <c r="D583" s="102"/>
      <c r="E583" s="102"/>
      <c r="F583" s="102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2"/>
      <c r="R583" s="100"/>
    </row>
    <row r="584" spans="1:18" ht="20.100000000000001" customHeight="1" thickBot="1">
      <c r="A584" s="9"/>
      <c r="B584" s="102"/>
      <c r="C584" s="102"/>
      <c r="D584" s="102"/>
      <c r="E584" s="102"/>
      <c r="F584" s="102"/>
      <c r="G584" s="102"/>
      <c r="H584" s="102"/>
      <c r="I584" s="102"/>
      <c r="J584" s="102"/>
      <c r="K584" s="102"/>
      <c r="L584" s="102"/>
      <c r="M584" s="102"/>
      <c r="N584" s="102"/>
      <c r="O584" s="102"/>
      <c r="P584" s="102"/>
      <c r="Q584" s="102"/>
      <c r="R584" s="100"/>
    </row>
    <row r="585" spans="1:18" ht="20.100000000000001" customHeight="1" thickBot="1">
      <c r="A585" s="9"/>
      <c r="B585" s="102"/>
      <c r="C585" s="102"/>
      <c r="D585" s="102"/>
      <c r="E585" s="102"/>
      <c r="F585" s="102"/>
      <c r="G585" s="102"/>
      <c r="H585" s="102"/>
      <c r="I585" s="102"/>
      <c r="J585" s="102"/>
      <c r="K585" s="102"/>
      <c r="L585" s="102"/>
      <c r="M585" s="102"/>
      <c r="N585" s="102"/>
      <c r="O585" s="102"/>
      <c r="P585" s="102"/>
      <c r="Q585" s="102"/>
      <c r="R585" s="100"/>
    </row>
    <row r="586" spans="1:18" ht="20.100000000000001" customHeight="1" thickBot="1">
      <c r="A586" s="9"/>
      <c r="B586" s="102"/>
      <c r="C586" s="102"/>
      <c r="D586" s="102"/>
      <c r="E586" s="102"/>
      <c r="F586" s="102"/>
      <c r="G586" s="102"/>
      <c r="H586" s="102"/>
      <c r="I586" s="102"/>
      <c r="J586" s="102"/>
      <c r="K586" s="102"/>
      <c r="L586" s="102"/>
      <c r="M586" s="102"/>
      <c r="N586" s="102"/>
      <c r="O586" s="102"/>
      <c r="P586" s="102"/>
      <c r="Q586" s="102"/>
      <c r="R586" s="100"/>
    </row>
    <row r="587" spans="1:18" ht="20.100000000000001" customHeight="1" thickBot="1">
      <c r="A587" s="9"/>
      <c r="B587" s="102"/>
      <c r="C587" s="102"/>
      <c r="D587" s="102"/>
      <c r="E587" s="102"/>
      <c r="F587" s="102"/>
      <c r="G587" s="102"/>
      <c r="H587" s="102"/>
      <c r="I587" s="102"/>
      <c r="J587" s="102"/>
      <c r="K587" s="102"/>
      <c r="L587" s="102"/>
      <c r="M587" s="102"/>
      <c r="N587" s="102"/>
      <c r="O587" s="102"/>
      <c r="P587" s="102"/>
      <c r="Q587" s="102"/>
      <c r="R587" s="100"/>
    </row>
    <row r="588" spans="1:18" ht="20.100000000000001" customHeight="1" thickBot="1">
      <c r="A588" s="9"/>
      <c r="B588" s="102"/>
      <c r="C588" s="102"/>
      <c r="D588" s="102"/>
      <c r="E588" s="102"/>
      <c r="F588" s="102"/>
      <c r="G588" s="102"/>
      <c r="H588" s="102"/>
      <c r="I588" s="102"/>
      <c r="J588" s="102"/>
      <c r="K588" s="102"/>
      <c r="L588" s="102"/>
      <c r="M588" s="102"/>
      <c r="N588" s="102"/>
      <c r="O588" s="102"/>
      <c r="P588" s="102"/>
      <c r="Q588" s="102"/>
      <c r="R588" s="100"/>
    </row>
    <row r="589" spans="1:18" ht="20.100000000000001" customHeight="1" thickBot="1">
      <c r="A589" s="9"/>
      <c r="B589" s="102"/>
      <c r="C589" s="102"/>
      <c r="D589" s="102"/>
      <c r="E589" s="102"/>
      <c r="F589" s="102"/>
      <c r="G589" s="102"/>
      <c r="H589" s="102"/>
      <c r="I589" s="102"/>
      <c r="J589" s="102"/>
      <c r="K589" s="102"/>
      <c r="L589" s="102"/>
      <c r="M589" s="102"/>
      <c r="N589" s="102"/>
      <c r="O589" s="102"/>
      <c r="P589" s="102"/>
      <c r="Q589" s="102"/>
      <c r="R589" s="100"/>
    </row>
    <row r="590" spans="1:18" ht="20.100000000000001" customHeight="1" thickBot="1">
      <c r="A590" s="9"/>
      <c r="B590" s="102"/>
      <c r="C590" s="102"/>
      <c r="D590" s="102"/>
      <c r="E590" s="102"/>
      <c r="F590" s="102"/>
      <c r="G590" s="102"/>
      <c r="H590" s="102"/>
      <c r="I590" s="102"/>
      <c r="J590" s="102"/>
      <c r="K590" s="102"/>
      <c r="L590" s="102"/>
      <c r="M590" s="102"/>
      <c r="N590" s="102"/>
      <c r="O590" s="102"/>
      <c r="P590" s="102"/>
      <c r="Q590" s="102"/>
      <c r="R590" s="100"/>
    </row>
    <row r="591" spans="1:18" ht="20.100000000000001" customHeight="1" thickBot="1">
      <c r="A591" s="9"/>
      <c r="B591" s="102"/>
      <c r="C591" s="102"/>
      <c r="D591" s="102"/>
      <c r="E591" s="102"/>
      <c r="F591" s="102"/>
      <c r="G591" s="102"/>
      <c r="H591" s="102"/>
      <c r="I591" s="102"/>
      <c r="J591" s="102"/>
      <c r="K591" s="102"/>
      <c r="L591" s="102"/>
      <c r="M591" s="102"/>
      <c r="N591" s="102"/>
      <c r="O591" s="102"/>
      <c r="P591" s="102"/>
      <c r="Q591" s="102"/>
      <c r="R591" s="100"/>
    </row>
    <row r="592" spans="1:18" ht="20.100000000000001" customHeight="1" thickBot="1">
      <c r="A592" s="9"/>
      <c r="B592" s="102"/>
      <c r="C592" s="102"/>
      <c r="D592" s="102"/>
      <c r="E592" s="102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  <c r="R592" s="100"/>
    </row>
    <row r="593" spans="1:18" ht="20.100000000000001" customHeight="1" thickBot="1">
      <c r="A593" s="9"/>
      <c r="B593" s="102"/>
      <c r="C593" s="102"/>
      <c r="D593" s="102"/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0"/>
    </row>
    <row r="594" spans="1:18" ht="20.100000000000001" customHeight="1" thickBot="1">
      <c r="A594" s="9"/>
      <c r="B594" s="102"/>
      <c r="C594" s="102"/>
      <c r="D594" s="102"/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0"/>
    </row>
    <row r="595" spans="1:18" ht="20.100000000000001" customHeight="1" thickBot="1">
      <c r="A595" s="9"/>
      <c r="B595" s="102"/>
      <c r="C595" s="102"/>
      <c r="D595" s="102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0"/>
    </row>
    <row r="596" spans="1:18" ht="20.100000000000001" customHeight="1" thickBot="1">
      <c r="A596" s="9"/>
      <c r="B596" s="102"/>
      <c r="C596" s="102"/>
      <c r="D596" s="102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0"/>
    </row>
    <row r="597" spans="1:18" ht="20.100000000000001" customHeight="1" thickBot="1">
      <c r="A597" s="9"/>
      <c r="B597" s="102"/>
      <c r="C597" s="102"/>
      <c r="D597" s="102"/>
      <c r="E597" s="102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  <c r="R597" s="100"/>
    </row>
    <row r="598" spans="1:18" ht="20.100000000000001" customHeight="1" thickBot="1">
      <c r="A598" s="9"/>
      <c r="B598" s="102"/>
      <c r="C598" s="102"/>
      <c r="D598" s="102"/>
      <c r="E598" s="102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  <c r="R598" s="100"/>
    </row>
    <row r="599" spans="1:18" ht="20.100000000000001" customHeight="1" thickBot="1">
      <c r="A599" s="9"/>
      <c r="B599" s="102"/>
      <c r="C599" s="102"/>
      <c r="D599" s="102"/>
      <c r="E599" s="102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  <c r="R599" s="100"/>
    </row>
    <row r="600" spans="1:18" ht="20.100000000000001" customHeight="1" thickBot="1">
      <c r="A600" s="9"/>
      <c r="B600" s="102"/>
      <c r="C600" s="102"/>
      <c r="D600" s="102"/>
      <c r="E600" s="102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  <c r="R600" s="100"/>
    </row>
    <row r="601" spans="1:18" ht="20.100000000000001" customHeight="1" thickBot="1">
      <c r="A601" s="9"/>
      <c r="B601" s="102"/>
      <c r="C601" s="102"/>
      <c r="D601" s="102"/>
      <c r="E601" s="102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  <c r="R601" s="100"/>
    </row>
    <row r="602" spans="1:18" ht="20.100000000000001" customHeight="1" thickBot="1">
      <c r="A602" s="9"/>
      <c r="B602" s="102"/>
      <c r="C602" s="102"/>
      <c r="D602" s="102"/>
      <c r="E602" s="102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  <c r="R602" s="100"/>
    </row>
    <row r="603" spans="1:18" ht="20.100000000000001" customHeight="1" thickBot="1">
      <c r="A603" s="9"/>
      <c r="B603" s="102"/>
      <c r="C603" s="102"/>
      <c r="D603" s="102"/>
      <c r="E603" s="102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  <c r="R603" s="100"/>
    </row>
    <row r="604" spans="1:18" ht="20.100000000000001" customHeight="1" thickBot="1">
      <c r="A604" s="9"/>
      <c r="B604" s="102"/>
      <c r="C604" s="102"/>
      <c r="D604" s="102"/>
      <c r="E604" s="102"/>
      <c r="F604" s="102"/>
      <c r="G604" s="102"/>
      <c r="H604" s="102"/>
      <c r="I604" s="102"/>
      <c r="J604" s="102"/>
      <c r="K604" s="102"/>
      <c r="L604" s="102"/>
      <c r="M604" s="102"/>
      <c r="N604" s="102"/>
      <c r="O604" s="102"/>
      <c r="P604" s="102"/>
      <c r="Q604" s="102"/>
      <c r="R604" s="100"/>
    </row>
    <row r="605" spans="1:18" ht="20.100000000000001" customHeight="1" thickBot="1">
      <c r="A605" s="9"/>
      <c r="B605" s="102"/>
      <c r="C605" s="102"/>
      <c r="D605" s="102"/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0"/>
    </row>
    <row r="606" spans="1:18" ht="20.100000000000001" customHeight="1" thickBot="1">
      <c r="A606" s="9"/>
      <c r="B606" s="102"/>
      <c r="C606" s="102"/>
      <c r="D606" s="102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0"/>
    </row>
    <row r="607" spans="1:18" ht="20.100000000000001" customHeight="1" thickBot="1">
      <c r="A607" s="9"/>
      <c r="B607" s="102"/>
      <c r="C607" s="102"/>
      <c r="D607" s="102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0"/>
    </row>
    <row r="608" spans="1:18" ht="20.100000000000001" customHeight="1" thickBot="1">
      <c r="A608" s="9"/>
      <c r="B608" s="102"/>
      <c r="C608" s="102"/>
      <c r="D608" s="102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0"/>
    </row>
    <row r="609" spans="1:18" ht="20.100000000000001" customHeight="1" thickBot="1">
      <c r="A609" s="9"/>
      <c r="B609" s="102"/>
      <c r="C609" s="102"/>
      <c r="D609" s="102"/>
      <c r="E609" s="102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0"/>
    </row>
    <row r="610" spans="1:18" ht="20.100000000000001" customHeight="1" thickBot="1">
      <c r="A610" s="9"/>
      <c r="B610" s="102"/>
      <c r="C610" s="102"/>
      <c r="D610" s="102"/>
      <c r="E610" s="102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0"/>
    </row>
    <row r="611" spans="1:18" ht="20.100000000000001" customHeight="1" thickBot="1">
      <c r="A611" s="9"/>
      <c r="B611" s="102"/>
      <c r="C611" s="102"/>
      <c r="D611" s="102"/>
      <c r="E611" s="102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0"/>
    </row>
    <row r="612" spans="1:18" ht="20.100000000000001" customHeight="1" thickBot="1">
      <c r="A612" s="9"/>
      <c r="B612" s="102"/>
      <c r="C612" s="102"/>
      <c r="D612" s="102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0"/>
    </row>
    <row r="613" spans="1:18" ht="20.100000000000001" customHeight="1" thickBot="1">
      <c r="A613" s="9"/>
      <c r="B613" s="102"/>
      <c r="C613" s="102"/>
      <c r="D613" s="102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0"/>
    </row>
    <row r="614" spans="1:18" ht="20.100000000000001" customHeight="1" thickBot="1">
      <c r="A614" s="9"/>
      <c r="B614" s="102"/>
      <c r="C614" s="102"/>
      <c r="D614" s="102"/>
      <c r="E614" s="102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0"/>
    </row>
    <row r="615" spans="1:18" ht="20.100000000000001" customHeight="1" thickBot="1">
      <c r="A615" s="9"/>
      <c r="B615" s="102"/>
      <c r="C615" s="102"/>
      <c r="D615" s="102"/>
      <c r="E615" s="102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0"/>
    </row>
    <row r="616" spans="1:18" ht="20.100000000000001" customHeight="1" thickBot="1">
      <c r="A616" s="9"/>
      <c r="B616" s="102"/>
      <c r="C616" s="102"/>
      <c r="D616" s="102"/>
      <c r="E616" s="102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  <c r="R616" s="100"/>
    </row>
    <row r="617" spans="1:18" ht="20.100000000000001" customHeight="1" thickBot="1">
      <c r="A617" s="9"/>
      <c r="B617" s="102"/>
      <c r="C617" s="102"/>
      <c r="D617" s="102"/>
      <c r="E617" s="102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  <c r="R617" s="100"/>
    </row>
    <row r="618" spans="1:18" ht="20.100000000000001" customHeight="1" thickBot="1">
      <c r="A618" s="9"/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0"/>
    </row>
    <row r="619" spans="1:18" ht="20.100000000000001" customHeight="1" thickBot="1">
      <c r="A619" s="9"/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0"/>
    </row>
    <row r="620" spans="1:18" ht="20.100000000000001" customHeight="1" thickBot="1">
      <c r="A620" s="9"/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0"/>
    </row>
    <row r="621" spans="1:18" ht="20.100000000000001" customHeight="1" thickBot="1">
      <c r="A621" s="9"/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0"/>
    </row>
    <row r="622" spans="1:18" ht="20.100000000000001" customHeight="1" thickBot="1">
      <c r="A622" s="9"/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0"/>
    </row>
    <row r="623" spans="1:18" ht="20.100000000000001" customHeight="1" thickBot="1">
      <c r="A623" s="9"/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0"/>
    </row>
    <row r="624" spans="1:18" ht="20.100000000000001" customHeight="1" thickBot="1">
      <c r="A624" s="9"/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0"/>
    </row>
    <row r="625" spans="1:18" ht="20.100000000000001" customHeight="1" thickBot="1">
      <c r="A625" s="9"/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0"/>
    </row>
    <row r="626" spans="1:18" ht="20.100000000000001" customHeight="1" thickBot="1">
      <c r="A626" s="9"/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0"/>
    </row>
    <row r="627" spans="1:18" ht="20.100000000000001" customHeight="1" thickBot="1">
      <c r="A627" s="9"/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0"/>
    </row>
    <row r="628" spans="1:18" ht="20.100000000000001" customHeight="1" thickBot="1">
      <c r="A628" s="9"/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0"/>
    </row>
    <row r="629" spans="1:18" ht="20.100000000000001" customHeight="1" thickBot="1">
      <c r="A629" s="9"/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0"/>
    </row>
    <row r="630" spans="1:18" ht="20.100000000000001" customHeight="1" thickBot="1">
      <c r="A630" s="9"/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0"/>
    </row>
    <row r="631" spans="1:18" ht="20.100000000000001" customHeight="1" thickBot="1">
      <c r="A631" s="9"/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0"/>
    </row>
    <row r="632" spans="1:18" ht="20.100000000000001" customHeight="1" thickBot="1">
      <c r="A632" s="9"/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0"/>
    </row>
    <row r="633" spans="1:18" ht="20.100000000000001" customHeight="1" thickBot="1">
      <c r="A633" s="9"/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0"/>
    </row>
    <row r="634" spans="1:18" ht="20.100000000000001" customHeight="1" thickBot="1">
      <c r="A634" s="9"/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0"/>
    </row>
    <row r="635" spans="1:18" ht="20.100000000000001" customHeight="1" thickBot="1">
      <c r="A635" s="9"/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0"/>
    </row>
    <row r="636" spans="1:18" ht="20.100000000000001" customHeight="1" thickBot="1">
      <c r="A636" s="9"/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0"/>
    </row>
    <row r="637" spans="1:18" ht="20.100000000000001" customHeight="1" thickBot="1">
      <c r="A637" s="9"/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0"/>
    </row>
    <row r="638" spans="1:18" ht="20.100000000000001" customHeight="1" thickBot="1">
      <c r="A638" s="9"/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0"/>
    </row>
    <row r="639" spans="1:18" ht="20.100000000000001" customHeight="1" thickBot="1">
      <c r="A639" s="9"/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0"/>
    </row>
    <row r="640" spans="1:18" ht="20.100000000000001" customHeight="1" thickBot="1">
      <c r="A640" s="9"/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0"/>
    </row>
    <row r="641" spans="1:18" ht="20.100000000000001" customHeight="1" thickBot="1">
      <c r="A641" s="9"/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0"/>
    </row>
    <row r="642" spans="1:18" ht="20.100000000000001" customHeight="1" thickBot="1">
      <c r="A642" s="9"/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0"/>
    </row>
    <row r="643" spans="1:18" ht="20.100000000000001" customHeight="1" thickBot="1">
      <c r="A643" s="9"/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0"/>
    </row>
    <row r="644" spans="1:18" ht="20.100000000000001" customHeight="1" thickBot="1">
      <c r="A644" s="9"/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0"/>
    </row>
    <row r="645" spans="1:18" ht="20.100000000000001" customHeight="1" thickBot="1">
      <c r="A645" s="9"/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0"/>
    </row>
    <row r="646" spans="1:18" ht="20.100000000000001" customHeight="1" thickBot="1">
      <c r="A646" s="9"/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0"/>
    </row>
    <row r="647" spans="1:18" ht="20.100000000000001" customHeight="1" thickBot="1">
      <c r="A647" s="9"/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0"/>
    </row>
    <row r="648" spans="1:18" ht="20.100000000000001" customHeight="1" thickBot="1">
      <c r="A648" s="9"/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0"/>
    </row>
    <row r="649" spans="1:18" ht="20.100000000000001" customHeight="1" thickBot="1">
      <c r="A649" s="9"/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0"/>
    </row>
    <row r="650" spans="1:18" ht="20.100000000000001" customHeight="1" thickBot="1">
      <c r="A650" s="9"/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0"/>
    </row>
    <row r="651" spans="1:18" ht="20.100000000000001" customHeight="1" thickBot="1">
      <c r="A651" s="9"/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0"/>
    </row>
    <row r="652" spans="1:18" ht="20.100000000000001" customHeight="1" thickBot="1">
      <c r="A652" s="9"/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0"/>
    </row>
    <row r="653" spans="1:18" ht="20.100000000000001" customHeight="1" thickBot="1">
      <c r="A653" s="9"/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0"/>
    </row>
    <row r="654" spans="1:18" ht="20.100000000000001" customHeight="1" thickBot="1">
      <c r="A654" s="9"/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0"/>
    </row>
    <row r="655" spans="1:18" ht="20.100000000000001" customHeight="1" thickBot="1">
      <c r="A655" s="9"/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0"/>
    </row>
    <row r="656" spans="1:18" ht="20.100000000000001" customHeight="1" thickBot="1">
      <c r="A656" s="9"/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0"/>
    </row>
    <row r="657" spans="1:18" ht="20.100000000000001" customHeight="1" thickBot="1">
      <c r="A657" s="9"/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0"/>
    </row>
    <row r="658" spans="1:18" ht="20.100000000000001" customHeight="1" thickBot="1">
      <c r="A658" s="9"/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0"/>
    </row>
    <row r="659" spans="1:18" ht="20.100000000000001" customHeight="1" thickBot="1">
      <c r="A659" s="9"/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0"/>
    </row>
    <row r="660" spans="1:18" ht="20.100000000000001" customHeight="1" thickBot="1">
      <c r="A660" s="9"/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0"/>
    </row>
    <row r="661" spans="1:18" ht="20.100000000000001" customHeight="1" thickBot="1">
      <c r="A661" s="9"/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0"/>
    </row>
    <row r="662" spans="1:18" ht="20.100000000000001" customHeight="1" thickBot="1">
      <c r="A662" s="9"/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0"/>
    </row>
    <row r="663" spans="1:18" ht="20.100000000000001" customHeight="1" thickBot="1">
      <c r="A663" s="9"/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0"/>
    </row>
    <row r="664" spans="1:18" ht="20.100000000000001" customHeight="1" thickBot="1">
      <c r="A664" s="9"/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0"/>
    </row>
    <row r="665" spans="1:18" ht="20.100000000000001" customHeight="1" thickBot="1">
      <c r="A665" s="9"/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0"/>
    </row>
    <row r="666" spans="1:18" ht="20.100000000000001" customHeight="1" thickBot="1">
      <c r="A666" s="9"/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0"/>
    </row>
    <row r="667" spans="1:18" ht="20.100000000000001" customHeight="1" thickBot="1">
      <c r="A667" s="9"/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0"/>
    </row>
    <row r="668" spans="1:18" ht="20.100000000000001" customHeight="1" thickBot="1">
      <c r="A668" s="9"/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0"/>
    </row>
    <row r="669" spans="1:18" ht="20.100000000000001" customHeight="1" thickBot="1">
      <c r="A669" s="9"/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0"/>
    </row>
    <row r="670" spans="1:18" ht="20.100000000000001" customHeight="1" thickBot="1">
      <c r="A670" s="9"/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0"/>
    </row>
    <row r="671" spans="1:18" ht="20.100000000000001" customHeight="1" thickBot="1">
      <c r="A671" s="9"/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0"/>
    </row>
    <row r="672" spans="1:18" ht="20.100000000000001" customHeight="1" thickBot="1">
      <c r="A672" s="9"/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0"/>
    </row>
    <row r="673" spans="1:18" ht="20.100000000000001" customHeight="1" thickBot="1">
      <c r="A673" s="9"/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0"/>
    </row>
    <row r="674" spans="1:18" ht="20.100000000000001" customHeight="1" thickBot="1">
      <c r="A674" s="9"/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0"/>
    </row>
    <row r="675" spans="1:18" ht="20.100000000000001" customHeight="1" thickBot="1">
      <c r="A675" s="9"/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0"/>
    </row>
    <row r="676" spans="1:18" ht="20.100000000000001" customHeight="1" thickBot="1">
      <c r="A676" s="9"/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0"/>
    </row>
    <row r="677" spans="1:18" ht="20.100000000000001" customHeight="1" thickBot="1">
      <c r="A677" s="9"/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0"/>
    </row>
    <row r="678" spans="1:18" ht="20.100000000000001" customHeight="1" thickBot="1">
      <c r="A678" s="9"/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0"/>
    </row>
    <row r="679" spans="1:18" ht="20.100000000000001" customHeight="1" thickBot="1">
      <c r="A679" s="9"/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0"/>
    </row>
    <row r="680" spans="1:18" ht="20.100000000000001" customHeight="1" thickBot="1">
      <c r="A680" s="9"/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0"/>
    </row>
    <row r="681" spans="1:18" ht="20.100000000000001" customHeight="1" thickBot="1">
      <c r="A681" s="9"/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0"/>
    </row>
    <row r="682" spans="1:18" ht="20.100000000000001" customHeight="1" thickBot="1">
      <c r="A682" s="9"/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0"/>
    </row>
    <row r="683" spans="1:18" ht="20.100000000000001" customHeight="1" thickBot="1">
      <c r="A683" s="9"/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0"/>
    </row>
    <row r="684" spans="1:18" ht="20.100000000000001" customHeight="1" thickBot="1">
      <c r="A684" s="9"/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0"/>
    </row>
    <row r="685" spans="1:18" ht="20.100000000000001" customHeight="1" thickBot="1">
      <c r="A685" s="9"/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0"/>
    </row>
    <row r="686" spans="1:18" ht="20.100000000000001" customHeight="1" thickBot="1">
      <c r="A686" s="9"/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0"/>
    </row>
    <row r="687" spans="1:18" ht="20.100000000000001" customHeight="1" thickBot="1">
      <c r="A687" s="9"/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0"/>
    </row>
    <row r="688" spans="1:18" ht="20.100000000000001" customHeight="1" thickBot="1">
      <c r="A688" s="9"/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0"/>
    </row>
    <row r="689" spans="1:18" ht="20.100000000000001" customHeight="1" thickBot="1">
      <c r="A689" s="9"/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0"/>
    </row>
    <row r="690" spans="1:18" ht="20.100000000000001" customHeight="1" thickBot="1">
      <c r="A690" s="9"/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0"/>
    </row>
    <row r="691" spans="1:18" ht="20.100000000000001" customHeight="1" thickBot="1">
      <c r="A691" s="9"/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0"/>
    </row>
    <row r="692" spans="1:18" ht="20.100000000000001" customHeight="1" thickBot="1">
      <c r="A692" s="9"/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0"/>
    </row>
    <row r="693" spans="1:18" ht="20.100000000000001" customHeight="1" thickBot="1">
      <c r="A693" s="9"/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0"/>
    </row>
    <row r="694" spans="1:18" ht="20.100000000000001" customHeight="1" thickBot="1">
      <c r="A694" s="9"/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0"/>
    </row>
    <row r="695" spans="1:18" ht="20.100000000000001" customHeight="1" thickBot="1">
      <c r="A695" s="9"/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0"/>
    </row>
    <row r="696" spans="1:18" ht="20.100000000000001" customHeight="1" thickBot="1">
      <c r="A696" s="9"/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0"/>
    </row>
    <row r="697" spans="1:18" ht="20.100000000000001" customHeight="1" thickBot="1">
      <c r="A697" s="9"/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0"/>
    </row>
    <row r="698" spans="1:18" ht="20.100000000000001" customHeight="1" thickBot="1">
      <c r="A698" s="9"/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0"/>
    </row>
    <row r="699" spans="1:18" ht="20.100000000000001" customHeight="1" thickBot="1">
      <c r="A699" s="9"/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0"/>
    </row>
    <row r="700" spans="1:18" ht="20.100000000000001" customHeight="1" thickBot="1">
      <c r="A700" s="9"/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0"/>
    </row>
    <row r="701" spans="1:18" ht="20.100000000000001" customHeight="1" thickBot="1">
      <c r="A701" s="9"/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0"/>
    </row>
    <row r="702" spans="1:18" ht="20.100000000000001" customHeight="1" thickBot="1">
      <c r="A702" s="9"/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0"/>
    </row>
    <row r="703" spans="1:18" ht="20.100000000000001" customHeight="1" thickBot="1">
      <c r="A703" s="9"/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0"/>
    </row>
    <row r="704" spans="1:18" ht="20.100000000000001" customHeight="1" thickBot="1">
      <c r="A704" s="9"/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0"/>
    </row>
    <row r="705" spans="1:18" ht="20.100000000000001" customHeight="1" thickBot="1">
      <c r="A705" s="9"/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0"/>
    </row>
    <row r="706" spans="1:18" ht="20.100000000000001" customHeight="1" thickBot="1">
      <c r="A706" s="9"/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0"/>
    </row>
    <row r="707" spans="1:18" ht="20.100000000000001" customHeight="1" thickBot="1">
      <c r="A707" s="9"/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0"/>
    </row>
    <row r="708" spans="1:18" ht="20.100000000000001" customHeight="1" thickBot="1">
      <c r="A708" s="9"/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0"/>
    </row>
    <row r="709" spans="1:18" ht="20.100000000000001" customHeight="1" thickBot="1">
      <c r="A709" s="9"/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0"/>
    </row>
    <row r="710" spans="1:18" ht="20.100000000000001" customHeight="1" thickBot="1">
      <c r="A710" s="9"/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0"/>
    </row>
    <row r="711" spans="1:18" ht="20.100000000000001" customHeight="1" thickBot="1">
      <c r="A711" s="9"/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0"/>
    </row>
    <row r="712" spans="1:18" ht="20.100000000000001" customHeight="1" thickBot="1">
      <c r="A712" s="9"/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0"/>
    </row>
    <row r="713" spans="1:18" ht="20.100000000000001" customHeight="1" thickBot="1">
      <c r="A713" s="9"/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0"/>
    </row>
    <row r="714" spans="1:18" ht="20.100000000000001" customHeight="1" thickBot="1">
      <c r="A714" s="9"/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0"/>
    </row>
    <row r="715" spans="1:18" ht="20.100000000000001" customHeight="1" thickBot="1">
      <c r="A715" s="9"/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0"/>
    </row>
    <row r="716" spans="1:18" ht="20.100000000000001" customHeight="1" thickBot="1">
      <c r="A716" s="9"/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0"/>
    </row>
    <row r="717" spans="1:18" ht="20.100000000000001" customHeight="1" thickBot="1">
      <c r="A717" s="9"/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0"/>
    </row>
    <row r="718" spans="1:18" ht="20.100000000000001" customHeight="1" thickBot="1">
      <c r="A718" s="9"/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0"/>
    </row>
    <row r="719" spans="1:18" ht="20.100000000000001" customHeight="1" thickBot="1">
      <c r="A719" s="9"/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0"/>
    </row>
    <row r="720" spans="1:18" ht="20.100000000000001" customHeight="1" thickBot="1">
      <c r="A720" s="9"/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0"/>
    </row>
    <row r="721" spans="1:18" ht="20.100000000000001" customHeight="1" thickBot="1">
      <c r="A721" s="9"/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0"/>
    </row>
    <row r="722" spans="1:18" ht="20.100000000000001" customHeight="1" thickBot="1">
      <c r="A722" s="9"/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0"/>
    </row>
    <row r="723" spans="1:18" ht="20.100000000000001" customHeight="1" thickBot="1">
      <c r="A723" s="9"/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0"/>
    </row>
    <row r="724" spans="1:18" ht="20.100000000000001" customHeight="1" thickBot="1">
      <c r="A724" s="9"/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0"/>
    </row>
    <row r="725" spans="1:18" ht="20.100000000000001" customHeight="1" thickBot="1">
      <c r="A725" s="9"/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0"/>
    </row>
    <row r="726" spans="1:18" ht="20.100000000000001" customHeight="1" thickBot="1">
      <c r="A726" s="9"/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0"/>
    </row>
    <row r="727" spans="1:18" ht="20.100000000000001" customHeight="1" thickBot="1">
      <c r="A727" s="9"/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0"/>
    </row>
    <row r="728" spans="1:18" ht="20.100000000000001" customHeight="1" thickBot="1">
      <c r="A728" s="9"/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0"/>
    </row>
    <row r="729" spans="1:18" ht="20.100000000000001" customHeight="1" thickBot="1">
      <c r="A729" s="9"/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0"/>
    </row>
    <row r="730" spans="1:18" ht="20.100000000000001" customHeight="1" thickBot="1">
      <c r="A730" s="9"/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0"/>
    </row>
    <row r="731" spans="1:18" ht="20.100000000000001" customHeight="1" thickBot="1">
      <c r="A731" s="9"/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0"/>
    </row>
    <row r="732" spans="1:18" ht="20.100000000000001" customHeight="1" thickBot="1">
      <c r="A732" s="9"/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0"/>
    </row>
    <row r="733" spans="1:18" ht="20.100000000000001" customHeight="1" thickBot="1">
      <c r="A733" s="9"/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0"/>
    </row>
    <row r="734" spans="1:18" ht="20.100000000000001" customHeight="1" thickBot="1">
      <c r="A734" s="9"/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0"/>
    </row>
    <row r="735" spans="1:18" ht="20.100000000000001" customHeight="1" thickBot="1">
      <c r="A735" s="9"/>
      <c r="B735" s="102"/>
      <c r="C735" s="102"/>
      <c r="D735" s="102"/>
      <c r="E735" s="102"/>
      <c r="F735" s="102"/>
      <c r="G735" s="102"/>
      <c r="H735" s="102"/>
      <c r="I735" s="102"/>
      <c r="J735" s="102"/>
      <c r="K735" s="102"/>
      <c r="L735" s="102"/>
      <c r="M735" s="102"/>
      <c r="N735" s="102"/>
      <c r="O735" s="102"/>
      <c r="P735" s="102"/>
      <c r="Q735" s="102"/>
      <c r="R735" s="100"/>
    </row>
    <row r="736" spans="1:18" ht="20.100000000000001" customHeight="1" thickBot="1">
      <c r="A736" s="9"/>
      <c r="B736" s="102"/>
      <c r="C736" s="102"/>
      <c r="D736" s="102"/>
      <c r="E736" s="102"/>
      <c r="F736" s="102"/>
      <c r="G736" s="102"/>
      <c r="H736" s="102"/>
      <c r="I736" s="102"/>
      <c r="J736" s="102"/>
      <c r="K736" s="102"/>
      <c r="L736" s="102"/>
      <c r="M736" s="102"/>
      <c r="N736" s="102"/>
      <c r="O736" s="102"/>
      <c r="P736" s="102"/>
      <c r="Q736" s="102"/>
      <c r="R736" s="100"/>
    </row>
    <row r="737" spans="1:18" ht="20.100000000000001" customHeight="1" thickBot="1">
      <c r="A737" s="9"/>
      <c r="B737" s="102"/>
      <c r="C737" s="102"/>
      <c r="D737" s="102"/>
      <c r="E737" s="102"/>
      <c r="F737" s="102"/>
      <c r="G737" s="102"/>
      <c r="H737" s="102"/>
      <c r="I737" s="102"/>
      <c r="J737" s="102"/>
      <c r="K737" s="102"/>
      <c r="L737" s="102"/>
      <c r="M737" s="102"/>
      <c r="N737" s="102"/>
      <c r="O737" s="102"/>
      <c r="P737" s="102"/>
      <c r="Q737" s="102"/>
      <c r="R737" s="100"/>
    </row>
    <row r="738" spans="1:18" ht="20.100000000000001" customHeight="1" thickBot="1">
      <c r="A738" s="9"/>
      <c r="B738" s="102"/>
      <c r="C738" s="102"/>
      <c r="D738" s="102"/>
      <c r="E738" s="102"/>
      <c r="F738" s="102"/>
      <c r="G738" s="102"/>
      <c r="H738" s="102"/>
      <c r="I738" s="102"/>
      <c r="J738" s="102"/>
      <c r="K738" s="102"/>
      <c r="L738" s="102"/>
      <c r="M738" s="102"/>
      <c r="N738" s="102"/>
      <c r="O738" s="102"/>
      <c r="P738" s="102"/>
      <c r="Q738" s="102"/>
      <c r="R738" s="100"/>
    </row>
    <row r="739" spans="1:18" ht="20.100000000000001" customHeight="1" thickBot="1">
      <c r="A739" s="9"/>
      <c r="B739" s="102"/>
      <c r="C739" s="102"/>
      <c r="D739" s="102"/>
      <c r="E739" s="102"/>
      <c r="F739" s="102"/>
      <c r="G739" s="102"/>
      <c r="H739" s="102"/>
      <c r="I739" s="102"/>
      <c r="J739" s="102"/>
      <c r="K739" s="102"/>
      <c r="L739" s="102"/>
      <c r="M739" s="102"/>
      <c r="N739" s="102"/>
      <c r="O739" s="102"/>
      <c r="P739" s="102"/>
      <c r="Q739" s="102"/>
      <c r="R739" s="100"/>
    </row>
    <row r="740" spans="1:18" ht="20.100000000000001" customHeight="1" thickBot="1">
      <c r="A740" s="9"/>
      <c r="B740" s="102"/>
      <c r="C740" s="102"/>
      <c r="D740" s="102"/>
      <c r="E740" s="102"/>
      <c r="F740" s="102"/>
      <c r="G740" s="102"/>
      <c r="H740" s="102"/>
      <c r="I740" s="102"/>
      <c r="J740" s="102"/>
      <c r="K740" s="102"/>
      <c r="L740" s="102"/>
      <c r="M740" s="102"/>
      <c r="N740" s="102"/>
      <c r="O740" s="102"/>
      <c r="P740" s="102"/>
      <c r="Q740" s="102"/>
      <c r="R740" s="100"/>
    </row>
    <row r="741" spans="1:18" ht="20.100000000000001" customHeight="1" thickBot="1">
      <c r="A741" s="9"/>
      <c r="B741" s="102"/>
      <c r="C741" s="102"/>
      <c r="D741" s="102"/>
      <c r="E741" s="102"/>
      <c r="F741" s="102"/>
      <c r="G741" s="102"/>
      <c r="H741" s="102"/>
      <c r="I741" s="102"/>
      <c r="J741" s="102"/>
      <c r="K741" s="102"/>
      <c r="L741" s="102"/>
      <c r="M741" s="102"/>
      <c r="N741" s="102"/>
      <c r="O741" s="102"/>
      <c r="P741" s="102"/>
      <c r="Q741" s="102"/>
      <c r="R741" s="100"/>
    </row>
    <row r="742" spans="1:18" ht="20.100000000000001" customHeight="1" thickBot="1">
      <c r="A742" s="9"/>
      <c r="B742" s="102"/>
      <c r="C742" s="102"/>
      <c r="D742" s="102"/>
      <c r="E742" s="102"/>
      <c r="F742" s="102"/>
      <c r="G742" s="102"/>
      <c r="H742" s="102"/>
      <c r="I742" s="102"/>
      <c r="J742" s="102"/>
      <c r="K742" s="102"/>
      <c r="L742" s="102"/>
      <c r="M742" s="102"/>
      <c r="N742" s="102"/>
      <c r="O742" s="102"/>
      <c r="P742" s="102"/>
      <c r="Q742" s="102"/>
      <c r="R742" s="100"/>
    </row>
    <row r="743" spans="1:18" ht="20.100000000000001" customHeight="1" thickBot="1">
      <c r="A743" s="9"/>
      <c r="B743" s="102"/>
      <c r="C743" s="102"/>
      <c r="D743" s="102"/>
      <c r="E743" s="102"/>
      <c r="F743" s="102"/>
      <c r="G743" s="102"/>
      <c r="H743" s="102"/>
      <c r="I743" s="102"/>
      <c r="J743" s="102"/>
      <c r="K743" s="102"/>
      <c r="L743" s="102"/>
      <c r="M743" s="102"/>
      <c r="N743" s="102"/>
      <c r="O743" s="102"/>
      <c r="P743" s="102"/>
      <c r="Q743" s="102"/>
      <c r="R743" s="100"/>
    </row>
    <row r="744" spans="1:18" ht="20.100000000000001" customHeight="1" thickBot="1">
      <c r="A744" s="9"/>
      <c r="B744" s="102"/>
      <c r="C744" s="102"/>
      <c r="D744" s="102"/>
      <c r="E744" s="102"/>
      <c r="F744" s="102"/>
      <c r="G744" s="102"/>
      <c r="H744" s="102"/>
      <c r="I744" s="102"/>
      <c r="J744" s="102"/>
      <c r="K744" s="102"/>
      <c r="L744" s="102"/>
      <c r="M744" s="102"/>
      <c r="N744" s="102"/>
      <c r="O744" s="102"/>
      <c r="P744" s="102"/>
      <c r="Q744" s="102"/>
      <c r="R744" s="100"/>
    </row>
    <row r="745" spans="1:18" ht="20.100000000000001" customHeight="1" thickBot="1">
      <c r="A745" s="9"/>
      <c r="B745" s="102"/>
      <c r="C745" s="102"/>
      <c r="D745" s="102"/>
      <c r="E745" s="102"/>
      <c r="F745" s="102"/>
      <c r="G745" s="102"/>
      <c r="H745" s="102"/>
      <c r="I745" s="102"/>
      <c r="J745" s="102"/>
      <c r="K745" s="102"/>
      <c r="L745" s="102"/>
      <c r="M745" s="102"/>
      <c r="N745" s="102"/>
      <c r="O745" s="102"/>
      <c r="P745" s="102"/>
      <c r="Q745" s="102"/>
      <c r="R745" s="100"/>
    </row>
    <row r="746" spans="1:18" ht="20.100000000000001" customHeight="1" thickBot="1">
      <c r="A746" s="9"/>
      <c r="B746" s="102"/>
      <c r="C746" s="102"/>
      <c r="D746" s="102"/>
      <c r="E746" s="102"/>
      <c r="F746" s="102"/>
      <c r="G746" s="102"/>
      <c r="H746" s="102"/>
      <c r="I746" s="102"/>
      <c r="J746" s="102"/>
      <c r="K746" s="102"/>
      <c r="L746" s="102"/>
      <c r="M746" s="102"/>
      <c r="N746" s="102"/>
      <c r="O746" s="102"/>
      <c r="P746" s="102"/>
      <c r="Q746" s="102"/>
      <c r="R746" s="100"/>
    </row>
    <row r="747" spans="1:18" ht="20.100000000000001" customHeight="1" thickBot="1">
      <c r="A747" s="9"/>
      <c r="B747" s="102"/>
      <c r="C747" s="102"/>
      <c r="D747" s="102"/>
      <c r="E747" s="102"/>
      <c r="F747" s="102"/>
      <c r="G747" s="102"/>
      <c r="H747" s="102"/>
      <c r="I747" s="102"/>
      <c r="J747" s="102"/>
      <c r="K747" s="102"/>
      <c r="L747" s="102"/>
      <c r="M747" s="102"/>
      <c r="N747" s="102"/>
      <c r="O747" s="102"/>
      <c r="P747" s="102"/>
      <c r="Q747" s="102"/>
      <c r="R747" s="100"/>
    </row>
    <row r="748" spans="1:18" ht="20.100000000000001" customHeight="1" thickBot="1">
      <c r="A748" s="9"/>
      <c r="B748" s="102"/>
      <c r="C748" s="102"/>
      <c r="D748" s="102"/>
      <c r="E748" s="102"/>
      <c r="F748" s="102"/>
      <c r="G748" s="102"/>
      <c r="H748" s="102"/>
      <c r="I748" s="102"/>
      <c r="J748" s="102"/>
      <c r="K748" s="102"/>
      <c r="L748" s="102"/>
      <c r="M748" s="102"/>
      <c r="N748" s="102"/>
      <c r="O748" s="102"/>
      <c r="P748" s="102"/>
      <c r="Q748" s="102"/>
      <c r="R748" s="100"/>
    </row>
    <row r="749" spans="1:18" ht="20.100000000000001" customHeight="1" thickBot="1">
      <c r="A749" s="9"/>
      <c r="B749" s="102"/>
      <c r="C749" s="102"/>
      <c r="D749" s="102"/>
      <c r="E749" s="102"/>
      <c r="F749" s="102"/>
      <c r="G749" s="102"/>
      <c r="H749" s="102"/>
      <c r="I749" s="102"/>
      <c r="J749" s="102"/>
      <c r="K749" s="102"/>
      <c r="L749" s="102"/>
      <c r="M749" s="102"/>
      <c r="N749" s="102"/>
      <c r="O749" s="102"/>
      <c r="P749" s="102"/>
      <c r="Q749" s="102"/>
      <c r="R749" s="100"/>
    </row>
    <row r="750" spans="1:18" ht="20.100000000000001" customHeight="1" thickBot="1">
      <c r="A750" s="9"/>
      <c r="B750" s="102"/>
      <c r="C750" s="102"/>
      <c r="D750" s="102"/>
      <c r="E750" s="102"/>
      <c r="F750" s="102"/>
      <c r="G750" s="102"/>
      <c r="H750" s="102"/>
      <c r="I750" s="102"/>
      <c r="J750" s="102"/>
      <c r="K750" s="102"/>
      <c r="L750" s="102"/>
      <c r="M750" s="102"/>
      <c r="N750" s="102"/>
      <c r="O750" s="102"/>
      <c r="P750" s="102"/>
      <c r="Q750" s="102"/>
      <c r="R750" s="100"/>
    </row>
    <row r="751" spans="1:18" ht="20.100000000000001" customHeight="1" thickBot="1">
      <c r="A751" s="9"/>
      <c r="B751" s="102"/>
      <c r="C751" s="102"/>
      <c r="D751" s="102"/>
      <c r="E751" s="102"/>
      <c r="F751" s="102"/>
      <c r="G751" s="102"/>
      <c r="H751" s="102"/>
      <c r="I751" s="102"/>
      <c r="J751" s="102"/>
      <c r="K751" s="102"/>
      <c r="L751" s="102"/>
      <c r="M751" s="102"/>
      <c r="N751" s="102"/>
      <c r="O751" s="102"/>
      <c r="P751" s="102"/>
      <c r="Q751" s="102"/>
      <c r="R751" s="100"/>
    </row>
    <row r="752" spans="1:18" ht="20.100000000000001" customHeight="1" thickBot="1">
      <c r="A752" s="9"/>
      <c r="B752" s="102"/>
      <c r="C752" s="102"/>
      <c r="D752" s="102"/>
      <c r="E752" s="102"/>
      <c r="F752" s="102"/>
      <c r="G752" s="102"/>
      <c r="H752" s="102"/>
      <c r="I752" s="102"/>
      <c r="J752" s="102"/>
      <c r="K752" s="102"/>
      <c r="L752" s="102"/>
      <c r="M752" s="102"/>
      <c r="N752" s="102"/>
      <c r="O752" s="102"/>
      <c r="P752" s="102"/>
      <c r="Q752" s="102"/>
      <c r="R752" s="100"/>
    </row>
    <row r="753" spans="1:18" ht="20.100000000000001" customHeight="1" thickBot="1">
      <c r="A753" s="9"/>
      <c r="B753" s="102"/>
      <c r="C753" s="102"/>
      <c r="D753" s="102"/>
      <c r="E753" s="102"/>
      <c r="F753" s="102"/>
      <c r="G753" s="102"/>
      <c r="H753" s="102"/>
      <c r="I753" s="102"/>
      <c r="J753" s="102"/>
      <c r="K753" s="102"/>
      <c r="L753" s="102"/>
      <c r="M753" s="102"/>
      <c r="N753" s="102"/>
      <c r="O753" s="102"/>
      <c r="P753" s="102"/>
      <c r="Q753" s="102"/>
      <c r="R753" s="100"/>
    </row>
    <row r="754" spans="1:18" ht="20.100000000000001" customHeight="1" thickBot="1">
      <c r="A754" s="9"/>
      <c r="B754" s="102"/>
      <c r="C754" s="102"/>
      <c r="D754" s="102"/>
      <c r="E754" s="102"/>
      <c r="F754" s="102"/>
      <c r="G754" s="102"/>
      <c r="H754" s="102"/>
      <c r="I754" s="102"/>
      <c r="J754" s="102"/>
      <c r="K754" s="102"/>
      <c r="L754" s="102"/>
      <c r="M754" s="102"/>
      <c r="N754" s="102"/>
      <c r="O754" s="102"/>
      <c r="P754" s="102"/>
      <c r="Q754" s="102"/>
      <c r="R754" s="100"/>
    </row>
    <row r="755" spans="1:18" ht="20.100000000000001" customHeight="1" thickBot="1">
      <c r="A755" s="9"/>
      <c r="B755" s="102"/>
      <c r="C755" s="102"/>
      <c r="D755" s="102"/>
      <c r="E755" s="102"/>
      <c r="F755" s="102"/>
      <c r="G755" s="102"/>
      <c r="H755" s="102"/>
      <c r="I755" s="102"/>
      <c r="J755" s="102"/>
      <c r="K755" s="102"/>
      <c r="L755" s="102"/>
      <c r="M755" s="102"/>
      <c r="N755" s="102"/>
      <c r="O755" s="102"/>
      <c r="P755" s="102"/>
      <c r="Q755" s="102"/>
      <c r="R755" s="100"/>
    </row>
    <row r="756" spans="1:18" ht="20.100000000000001" customHeight="1" thickBot="1">
      <c r="A756" s="9"/>
      <c r="B756" s="102"/>
      <c r="C756" s="102"/>
      <c r="D756" s="102"/>
      <c r="E756" s="102"/>
      <c r="F756" s="102"/>
      <c r="G756" s="102"/>
      <c r="H756" s="102"/>
      <c r="I756" s="102"/>
      <c r="J756" s="102"/>
      <c r="K756" s="102"/>
      <c r="L756" s="102"/>
      <c r="M756" s="102"/>
      <c r="N756" s="102"/>
      <c r="O756" s="102"/>
      <c r="P756" s="102"/>
      <c r="Q756" s="102"/>
      <c r="R756" s="100"/>
    </row>
    <row r="757" spans="1:18" ht="20.100000000000001" customHeight="1" thickBot="1">
      <c r="A757" s="9"/>
      <c r="B757" s="102"/>
      <c r="C757" s="102"/>
      <c r="D757" s="102"/>
      <c r="E757" s="102"/>
      <c r="F757" s="102"/>
      <c r="G757" s="102"/>
      <c r="H757" s="102"/>
      <c r="I757" s="102"/>
      <c r="J757" s="102"/>
      <c r="K757" s="102"/>
      <c r="L757" s="102"/>
      <c r="M757" s="102"/>
      <c r="N757" s="102"/>
      <c r="O757" s="102"/>
      <c r="P757" s="102"/>
      <c r="Q757" s="102"/>
      <c r="R757" s="100"/>
    </row>
    <row r="758" spans="1:18" ht="20.100000000000001" customHeight="1" thickBot="1">
      <c r="A758" s="9"/>
      <c r="B758" s="102"/>
      <c r="C758" s="102"/>
      <c r="D758" s="102"/>
      <c r="E758" s="102"/>
      <c r="F758" s="102"/>
      <c r="G758" s="102"/>
      <c r="H758" s="102"/>
      <c r="I758" s="102"/>
      <c r="J758" s="102"/>
      <c r="K758" s="102"/>
      <c r="L758" s="102"/>
      <c r="M758" s="102"/>
      <c r="N758" s="102"/>
      <c r="O758" s="102"/>
      <c r="P758" s="102"/>
      <c r="Q758" s="102"/>
      <c r="R758" s="100"/>
    </row>
    <row r="759" spans="1:18" ht="20.100000000000001" customHeight="1" thickBot="1">
      <c r="A759" s="9"/>
      <c r="B759" s="102"/>
      <c r="C759" s="102"/>
      <c r="D759" s="102"/>
      <c r="E759" s="102"/>
      <c r="F759" s="102"/>
      <c r="G759" s="102"/>
      <c r="H759" s="102"/>
      <c r="I759" s="102"/>
      <c r="J759" s="102"/>
      <c r="K759" s="102"/>
      <c r="L759" s="102"/>
      <c r="M759" s="102"/>
      <c r="N759" s="102"/>
      <c r="O759" s="102"/>
      <c r="P759" s="102"/>
      <c r="Q759" s="102"/>
      <c r="R759" s="100"/>
    </row>
    <row r="760" spans="1:18" ht="20.100000000000001" customHeight="1" thickBot="1">
      <c r="A760" s="9"/>
      <c r="B760" s="102"/>
      <c r="C760" s="102"/>
      <c r="D760" s="102"/>
      <c r="E760" s="102"/>
      <c r="F760" s="102"/>
      <c r="G760" s="102"/>
      <c r="H760" s="102"/>
      <c r="I760" s="102"/>
      <c r="J760" s="102"/>
      <c r="K760" s="102"/>
      <c r="L760" s="102"/>
      <c r="M760" s="102"/>
      <c r="N760" s="102"/>
      <c r="O760" s="102"/>
      <c r="P760" s="102"/>
      <c r="Q760" s="102"/>
      <c r="R760" s="100"/>
    </row>
    <row r="761" spans="1:18" ht="20.100000000000001" customHeight="1" thickBot="1">
      <c r="A761" s="9"/>
      <c r="B761" s="102"/>
      <c r="C761" s="102"/>
      <c r="D761" s="102"/>
      <c r="E761" s="102"/>
      <c r="F761" s="102"/>
      <c r="G761" s="102"/>
      <c r="H761" s="102"/>
      <c r="I761" s="102"/>
      <c r="J761" s="102"/>
      <c r="K761" s="102"/>
      <c r="L761" s="102"/>
      <c r="M761" s="102"/>
      <c r="N761" s="102"/>
      <c r="O761" s="102"/>
      <c r="P761" s="102"/>
      <c r="Q761" s="102"/>
      <c r="R761" s="100"/>
    </row>
    <row r="762" spans="1:18" ht="20.100000000000001" customHeight="1" thickBot="1">
      <c r="A762" s="9"/>
      <c r="B762" s="102"/>
      <c r="C762" s="102"/>
      <c r="D762" s="102"/>
      <c r="E762" s="102"/>
      <c r="F762" s="102"/>
      <c r="G762" s="102"/>
      <c r="H762" s="102"/>
      <c r="I762" s="102"/>
      <c r="J762" s="102"/>
      <c r="K762" s="102"/>
      <c r="L762" s="102"/>
      <c r="M762" s="102"/>
      <c r="N762" s="102"/>
      <c r="O762" s="102"/>
      <c r="P762" s="102"/>
      <c r="Q762" s="102"/>
      <c r="R762" s="100"/>
    </row>
    <row r="763" spans="1:18" ht="20.100000000000001" customHeight="1" thickBot="1">
      <c r="A763" s="9"/>
      <c r="B763" s="102"/>
      <c r="C763" s="102"/>
      <c r="D763" s="102"/>
      <c r="E763" s="102"/>
      <c r="F763" s="102"/>
      <c r="G763" s="102"/>
      <c r="H763" s="102"/>
      <c r="I763" s="102"/>
      <c r="J763" s="102"/>
      <c r="K763" s="102"/>
      <c r="L763" s="102"/>
      <c r="M763" s="102"/>
      <c r="N763" s="102"/>
      <c r="O763" s="102"/>
      <c r="P763" s="102"/>
      <c r="Q763" s="102"/>
      <c r="R763" s="100"/>
    </row>
    <row r="764" spans="1:18" ht="20.100000000000001" customHeight="1" thickBot="1">
      <c r="A764" s="9"/>
      <c r="B764" s="102"/>
      <c r="C764" s="102"/>
      <c r="D764" s="102"/>
      <c r="E764" s="102"/>
      <c r="F764" s="102"/>
      <c r="G764" s="102"/>
      <c r="H764" s="102"/>
      <c r="I764" s="102"/>
      <c r="J764" s="102"/>
      <c r="K764" s="102"/>
      <c r="L764" s="102"/>
      <c r="M764" s="102"/>
      <c r="N764" s="102"/>
      <c r="O764" s="102"/>
      <c r="P764" s="102"/>
      <c r="Q764" s="102"/>
      <c r="R764" s="100"/>
    </row>
    <row r="765" spans="1:18" ht="20.100000000000001" customHeight="1" thickBot="1">
      <c r="A765" s="9"/>
      <c r="B765" s="102"/>
      <c r="C765" s="102"/>
      <c r="D765" s="102"/>
      <c r="E765" s="102"/>
      <c r="F765" s="102"/>
      <c r="G765" s="102"/>
      <c r="H765" s="102"/>
      <c r="I765" s="102"/>
      <c r="J765" s="102"/>
      <c r="K765" s="102"/>
      <c r="L765" s="102"/>
      <c r="M765" s="102"/>
      <c r="N765" s="102"/>
      <c r="O765" s="102"/>
      <c r="P765" s="102"/>
      <c r="Q765" s="102"/>
      <c r="R765" s="100"/>
    </row>
    <row r="766" spans="1:18" ht="20.100000000000001" customHeight="1" thickBot="1">
      <c r="A766" s="9"/>
      <c r="B766" s="102"/>
      <c r="C766" s="102"/>
      <c r="D766" s="102"/>
      <c r="E766" s="102"/>
      <c r="F766" s="102"/>
      <c r="G766" s="102"/>
      <c r="H766" s="102"/>
      <c r="I766" s="102"/>
      <c r="J766" s="102"/>
      <c r="K766" s="102"/>
      <c r="L766" s="102"/>
      <c r="M766" s="102"/>
      <c r="N766" s="102"/>
      <c r="O766" s="102"/>
      <c r="P766" s="102"/>
      <c r="Q766" s="102"/>
      <c r="R766" s="100"/>
    </row>
    <row r="767" spans="1:18" ht="20.100000000000001" customHeight="1" thickBot="1">
      <c r="A767" s="9"/>
      <c r="B767" s="102"/>
      <c r="C767" s="102"/>
      <c r="D767" s="102"/>
      <c r="E767" s="102"/>
      <c r="F767" s="102"/>
      <c r="G767" s="102"/>
      <c r="H767" s="102"/>
      <c r="I767" s="102"/>
      <c r="J767" s="102"/>
      <c r="K767" s="102"/>
      <c r="L767" s="102"/>
      <c r="M767" s="102"/>
      <c r="N767" s="102"/>
      <c r="O767" s="102"/>
      <c r="P767" s="102"/>
      <c r="Q767" s="102"/>
      <c r="R767" s="100"/>
    </row>
    <row r="768" spans="1:18" ht="20.100000000000001" customHeight="1" thickBot="1">
      <c r="A768" s="9"/>
      <c r="B768" s="102"/>
      <c r="C768" s="102"/>
      <c r="D768" s="102"/>
      <c r="E768" s="102"/>
      <c r="F768" s="102"/>
      <c r="G768" s="102"/>
      <c r="H768" s="102"/>
      <c r="I768" s="102"/>
      <c r="J768" s="102"/>
      <c r="K768" s="102"/>
      <c r="L768" s="102"/>
      <c r="M768" s="102"/>
      <c r="N768" s="102"/>
      <c r="O768" s="102"/>
      <c r="P768" s="102"/>
      <c r="Q768" s="102"/>
      <c r="R768" s="100"/>
    </row>
    <row r="769" spans="1:18" ht="20.100000000000001" customHeight="1" thickBot="1">
      <c r="A769" s="9"/>
      <c r="B769" s="102"/>
      <c r="C769" s="102"/>
      <c r="D769" s="102"/>
      <c r="E769" s="102"/>
      <c r="F769" s="102"/>
      <c r="G769" s="102"/>
      <c r="H769" s="102"/>
      <c r="I769" s="102"/>
      <c r="J769" s="102"/>
      <c r="K769" s="102"/>
      <c r="L769" s="102"/>
      <c r="M769" s="102"/>
      <c r="N769" s="102"/>
      <c r="O769" s="102"/>
      <c r="P769" s="102"/>
      <c r="Q769" s="102"/>
      <c r="R769" s="100"/>
    </row>
    <row r="770" spans="1:18" ht="20.100000000000001" customHeight="1" thickBot="1">
      <c r="A770" s="9"/>
      <c r="B770" s="102"/>
      <c r="C770" s="102"/>
      <c r="D770" s="102"/>
      <c r="E770" s="102"/>
      <c r="F770" s="102"/>
      <c r="G770" s="102"/>
      <c r="H770" s="102"/>
      <c r="I770" s="102"/>
      <c r="J770" s="102"/>
      <c r="K770" s="102"/>
      <c r="L770" s="102"/>
      <c r="M770" s="102"/>
      <c r="N770" s="102"/>
      <c r="O770" s="102"/>
      <c r="P770" s="102"/>
      <c r="Q770" s="102"/>
      <c r="R770" s="100"/>
    </row>
    <row r="771" spans="1:18" ht="20.100000000000001" customHeight="1" thickBot="1">
      <c r="A771" s="9"/>
      <c r="B771" s="102"/>
      <c r="C771" s="102"/>
      <c r="D771" s="102"/>
      <c r="E771" s="102"/>
      <c r="F771" s="102"/>
      <c r="G771" s="102"/>
      <c r="H771" s="102"/>
      <c r="I771" s="102"/>
      <c r="J771" s="102"/>
      <c r="K771" s="102"/>
      <c r="L771" s="102"/>
      <c r="M771" s="102"/>
      <c r="N771" s="102"/>
      <c r="O771" s="102"/>
      <c r="P771" s="102"/>
      <c r="Q771" s="102"/>
      <c r="R771" s="100"/>
    </row>
    <row r="772" spans="1:18" ht="20.100000000000001" customHeight="1" thickBot="1">
      <c r="A772" s="9"/>
      <c r="B772" s="102"/>
      <c r="C772" s="102"/>
      <c r="D772" s="102"/>
      <c r="E772" s="102"/>
      <c r="F772" s="102"/>
      <c r="G772" s="102"/>
      <c r="H772" s="102"/>
      <c r="I772" s="102"/>
      <c r="J772" s="102"/>
      <c r="K772" s="102"/>
      <c r="L772" s="102"/>
      <c r="M772" s="102"/>
      <c r="N772" s="102"/>
      <c r="O772" s="102"/>
      <c r="P772" s="102"/>
      <c r="Q772" s="102"/>
      <c r="R772" s="100"/>
    </row>
    <row r="773" spans="1:18" ht="20.100000000000001" customHeight="1" thickBot="1">
      <c r="A773" s="9"/>
      <c r="B773" s="102"/>
      <c r="C773" s="102"/>
      <c r="D773" s="102"/>
      <c r="E773" s="102"/>
      <c r="F773" s="102"/>
      <c r="G773" s="102"/>
      <c r="H773" s="102"/>
      <c r="I773" s="102"/>
      <c r="J773" s="102"/>
      <c r="K773" s="102"/>
      <c r="L773" s="102"/>
      <c r="M773" s="102"/>
      <c r="N773" s="102"/>
      <c r="O773" s="102"/>
      <c r="P773" s="102"/>
      <c r="Q773" s="102"/>
      <c r="R773" s="100"/>
    </row>
    <row r="774" spans="1:18" ht="20.100000000000001" customHeight="1" thickBot="1">
      <c r="A774" s="9"/>
      <c r="B774" s="102"/>
      <c r="C774" s="102"/>
      <c r="D774" s="102"/>
      <c r="E774" s="102"/>
      <c r="F774" s="102"/>
      <c r="G774" s="102"/>
      <c r="H774" s="102"/>
      <c r="I774" s="102"/>
      <c r="J774" s="102"/>
      <c r="K774" s="102"/>
      <c r="L774" s="102"/>
      <c r="M774" s="102"/>
      <c r="N774" s="102"/>
      <c r="O774" s="102"/>
      <c r="P774" s="102"/>
      <c r="Q774" s="102"/>
      <c r="R774" s="100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C2:M54"/>
  <sheetViews>
    <sheetView rightToLeft="1" topLeftCell="A4" workbookViewId="0">
      <selection activeCell="P8" sqref="P8"/>
    </sheetView>
  </sheetViews>
  <sheetFormatPr defaultRowHeight="15"/>
  <cols>
    <col min="2" max="2" width="1.125" customWidth="1"/>
    <col min="14" max="14" width="1.125" customWidth="1"/>
  </cols>
  <sheetData>
    <row r="2" spans="3:13" ht="6.95" customHeight="1"/>
    <row r="3" spans="3:13" ht="33" customHeight="1">
      <c r="C3" s="303" t="s">
        <v>0</v>
      </c>
      <c r="D3" s="303"/>
      <c r="E3" s="303"/>
      <c r="F3" s="303"/>
    </row>
    <row r="4" spans="3:13" ht="33" customHeight="1">
      <c r="C4" s="303" t="s">
        <v>396</v>
      </c>
      <c r="D4" s="303"/>
      <c r="E4" s="303"/>
      <c r="F4" s="303"/>
    </row>
    <row r="5" spans="3:13" ht="11.1" customHeight="1">
      <c r="C5" s="304" t="s">
        <v>483</v>
      </c>
      <c r="D5" s="305"/>
      <c r="E5" s="305"/>
      <c r="F5" s="305"/>
      <c r="G5" s="305"/>
      <c r="H5" s="305"/>
      <c r="I5" s="305"/>
      <c r="J5" s="305"/>
      <c r="K5" s="305"/>
      <c r="L5" s="305"/>
      <c r="M5" s="305"/>
    </row>
    <row r="6" spans="3:13" ht="21.95" customHeight="1"/>
    <row r="7" spans="3:13" ht="54.95" customHeight="1">
      <c r="D7" s="154"/>
      <c r="E7" s="154"/>
      <c r="F7" s="154"/>
      <c r="G7" s="300" t="s">
        <v>484</v>
      </c>
      <c r="H7" s="300"/>
      <c r="I7" s="300"/>
      <c r="J7" s="154"/>
      <c r="K7" s="154"/>
      <c r="L7" s="154"/>
    </row>
    <row r="8" spans="3:13" ht="33" customHeight="1">
      <c r="D8" s="154"/>
      <c r="E8" s="154"/>
      <c r="F8" s="154"/>
      <c r="G8" s="155"/>
      <c r="H8" s="155"/>
      <c r="I8" s="155"/>
      <c r="J8" s="154"/>
      <c r="K8" s="154"/>
      <c r="L8" s="154"/>
    </row>
    <row r="9" spans="3:13" ht="24.95" customHeight="1">
      <c r="D9" s="154"/>
      <c r="E9" s="300" t="s">
        <v>485</v>
      </c>
      <c r="F9" s="300"/>
      <c r="G9" s="300"/>
      <c r="H9" s="300"/>
      <c r="I9" s="300"/>
      <c r="J9" s="300"/>
      <c r="K9" s="300"/>
      <c r="L9" s="154"/>
    </row>
    <row r="10" spans="3:13" ht="24.95" customHeight="1">
      <c r="D10" s="154"/>
      <c r="E10" s="300"/>
      <c r="F10" s="300"/>
      <c r="G10" s="300"/>
      <c r="H10" s="300"/>
      <c r="I10" s="300"/>
      <c r="J10" s="300"/>
      <c r="K10" s="300"/>
      <c r="L10" s="154"/>
    </row>
    <row r="11" spans="3:13" ht="33" customHeight="1">
      <c r="D11" s="154"/>
      <c r="E11" s="155"/>
      <c r="F11" s="155"/>
      <c r="G11" s="155"/>
      <c r="H11" s="155"/>
      <c r="I11" s="155"/>
      <c r="J11" s="155"/>
      <c r="K11" s="155"/>
      <c r="L11" s="154"/>
    </row>
    <row r="12" spans="3:13" ht="44.1" customHeight="1">
      <c r="D12" s="154"/>
      <c r="E12" s="155"/>
      <c r="F12" s="300" t="s">
        <v>490</v>
      </c>
      <c r="G12" s="300"/>
      <c r="H12" s="300"/>
      <c r="I12" s="300"/>
      <c r="J12" s="300"/>
      <c r="K12" s="155"/>
      <c r="L12" s="154"/>
    </row>
    <row r="13" spans="3:13" ht="33" customHeight="1">
      <c r="D13" s="154"/>
      <c r="E13" s="300"/>
      <c r="F13" s="300"/>
      <c r="G13" s="300" t="s">
        <v>486</v>
      </c>
      <c r="H13" s="300"/>
      <c r="I13" s="300"/>
      <c r="J13" s="300"/>
      <c r="K13" s="155"/>
      <c r="L13" s="154"/>
    </row>
    <row r="14" spans="3:13" ht="21.95" customHeight="1">
      <c r="D14" s="302"/>
      <c r="E14" s="302"/>
      <c r="F14" s="302"/>
      <c r="G14" s="302"/>
      <c r="H14" s="302"/>
      <c r="I14" s="302"/>
      <c r="J14" s="302"/>
      <c r="K14" s="302"/>
      <c r="L14" s="302"/>
    </row>
    <row r="15" spans="3:13" ht="21.95" customHeight="1">
      <c r="D15" s="302"/>
      <c r="E15" s="302"/>
      <c r="F15" s="302"/>
      <c r="G15" s="302"/>
      <c r="H15" s="302"/>
      <c r="I15" s="302"/>
      <c r="J15" s="302"/>
      <c r="K15" s="302"/>
      <c r="L15" s="302"/>
    </row>
    <row r="16" spans="3:13" ht="30" customHeight="1">
      <c r="D16" s="302"/>
      <c r="E16" s="302"/>
      <c r="F16" s="302"/>
      <c r="G16" s="302"/>
      <c r="H16" s="302"/>
      <c r="I16" s="302"/>
      <c r="J16" s="302"/>
      <c r="K16" s="302"/>
      <c r="L16" s="302"/>
    </row>
    <row r="17" spans="4:12" ht="44.1" customHeight="1">
      <c r="D17" s="156"/>
      <c r="E17" s="156"/>
      <c r="F17" s="156"/>
      <c r="G17" s="156"/>
      <c r="H17" s="156"/>
      <c r="I17" s="156"/>
      <c r="J17" s="156"/>
      <c r="K17" s="156"/>
      <c r="L17" s="156"/>
    </row>
    <row r="18" spans="4:12" ht="44.1" customHeight="1">
      <c r="D18" s="156"/>
      <c r="E18" s="302" t="s">
        <v>487</v>
      </c>
      <c r="F18" s="302"/>
      <c r="G18" s="302"/>
      <c r="H18" s="302"/>
      <c r="I18" s="302"/>
      <c r="J18" s="302"/>
      <c r="K18" s="302"/>
      <c r="L18" s="156"/>
    </row>
    <row r="19" spans="4:12" ht="35.1" customHeight="1" thickBot="1"/>
    <row r="20" spans="4:12" ht="21.95" customHeight="1">
      <c r="F20" s="294" t="s">
        <v>488</v>
      </c>
      <c r="G20" s="295"/>
      <c r="H20" s="295"/>
      <c r="I20" s="295"/>
      <c r="J20" s="296"/>
    </row>
    <row r="21" spans="4:12" ht="21.95" customHeight="1" thickBot="1">
      <c r="F21" s="297"/>
      <c r="G21" s="298"/>
      <c r="H21" s="298"/>
      <c r="I21" s="298"/>
      <c r="J21" s="299"/>
    </row>
    <row r="22" spans="4:12" ht="21.95" customHeight="1">
      <c r="D22" s="301"/>
      <c r="E22" s="301"/>
      <c r="F22" s="301"/>
    </row>
    <row r="23" spans="4:12" ht="21.95" customHeight="1"/>
    <row r="24" spans="4:12" ht="21.95" customHeight="1">
      <c r="E24" s="290" t="s">
        <v>489</v>
      </c>
      <c r="F24" s="290"/>
      <c r="G24" s="290"/>
    </row>
    <row r="25" spans="4:12" ht="21.95" customHeight="1">
      <c r="E25" s="290"/>
      <c r="F25" s="290"/>
      <c r="G25" s="290"/>
    </row>
    <row r="26" spans="4:12" ht="21.95" customHeight="1">
      <c r="D26" s="153"/>
      <c r="E26" s="153"/>
      <c r="F26" s="153"/>
      <c r="G26" s="153"/>
    </row>
    <row r="27" spans="4:12" ht="24.95" customHeight="1">
      <c r="D27" s="153"/>
      <c r="E27" s="153"/>
      <c r="F27" s="153"/>
      <c r="H27" s="158" t="s">
        <v>491</v>
      </c>
      <c r="I27" s="291" t="s">
        <v>492</v>
      </c>
      <c r="J27" s="292"/>
      <c r="K27" s="293"/>
    </row>
    <row r="28" spans="4:12" ht="21.95" customHeight="1">
      <c r="G28" s="157"/>
    </row>
    <row r="29" spans="4:12" ht="21.95" customHeight="1"/>
    <row r="30" spans="4:12" ht="6.95" customHeight="1"/>
    <row r="31" spans="4:12" ht="21.95" customHeight="1"/>
    <row r="32" spans="4:12" ht="21.95" customHeight="1"/>
    <row r="33" ht="21.95" customHeight="1"/>
    <row r="34" ht="21.95" customHeight="1"/>
    <row r="35" ht="21.95" customHeight="1"/>
    <row r="36" ht="21.95" customHeight="1"/>
    <row r="37" ht="21.95" customHeight="1"/>
    <row r="38" ht="21.95" customHeight="1"/>
    <row r="39" ht="21.95" customHeight="1"/>
    <row r="40" ht="21.95" customHeight="1"/>
    <row r="41" ht="21.95" customHeight="1"/>
    <row r="42" ht="21.95" customHeight="1"/>
    <row r="43" ht="21.95" customHeight="1"/>
    <row r="44" ht="21.95" customHeight="1"/>
    <row r="45" ht="21.95" customHeight="1"/>
    <row r="46" ht="21.95" customHeight="1"/>
    <row r="47" ht="21.95" customHeight="1"/>
    <row r="48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</sheetData>
  <mergeCells count="14">
    <mergeCell ref="F12:J12"/>
    <mergeCell ref="E18:K18"/>
    <mergeCell ref="D14:L16"/>
    <mergeCell ref="E9:K10"/>
    <mergeCell ref="C3:F3"/>
    <mergeCell ref="C4:F4"/>
    <mergeCell ref="C5:M5"/>
    <mergeCell ref="G7:I7"/>
    <mergeCell ref="E24:G25"/>
    <mergeCell ref="I27:K27"/>
    <mergeCell ref="F20:J21"/>
    <mergeCell ref="H13:J13"/>
    <mergeCell ref="E13:G13"/>
    <mergeCell ref="D22:F22"/>
  </mergeCells>
  <printOptions horizontalCentered="1"/>
  <pageMargins left="0.11811023622047245" right="0.11811023622047245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9</vt:i4>
      </vt:variant>
    </vt:vector>
  </HeadingPairs>
  <TitlesOfParts>
    <vt:vector size="15" baseType="lpstr">
      <vt:lpstr>البيانات</vt:lpstr>
      <vt:lpstr>قائمة 60 طالب</vt:lpstr>
      <vt:lpstr>كشوف دراجات</vt:lpstr>
      <vt:lpstr>بيان نجاح</vt:lpstr>
      <vt:lpstr>التقييمات</vt:lpstr>
      <vt:lpstr>غلاف دفتر تحضير</vt:lpstr>
      <vt:lpstr>ALL</vt:lpstr>
      <vt:lpstr>data</vt:lpstr>
      <vt:lpstr>FUSOL</vt:lpstr>
      <vt:lpstr>golos</vt:lpstr>
      <vt:lpstr>'بيان نجاح'!Print_Area</vt:lpstr>
      <vt:lpstr>'غلاف دفتر تحضير'!Print_Area</vt:lpstr>
      <vt:lpstr>'قائمة 60 طالب'!Print_Area</vt:lpstr>
      <vt:lpstr>'كشوف دراجات'!Print_Area</vt:lpstr>
      <vt:lpstr>serial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hany</cp:lastModifiedBy>
  <cp:lastPrinted>2024-09-02T09:17:32Z</cp:lastPrinted>
  <dcterms:created xsi:type="dcterms:W3CDTF">2006-09-16T00:00:00Z</dcterms:created>
  <dcterms:modified xsi:type="dcterms:W3CDTF">2024-09-02T12:10:10Z</dcterms:modified>
</cp:coreProperties>
</file>