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Ali\Downloads\"/>
    </mc:Choice>
  </mc:AlternateContent>
  <xr:revisionPtr revIDLastSave="0" documentId="13_ncr:1_{F1862374-AB9E-4D55-9508-F6FE96924DBB}" xr6:coauthVersionLast="47" xr6:coauthVersionMax="47" xr10:uidLastSave="{00000000-0000-0000-0000-000000000000}"/>
  <bookViews>
    <workbookView xWindow="-120" yWindow="-120" windowWidth="29040" windowHeight="15720" xr2:uid="{F5C61EEB-1C9B-4A8C-8142-A30B9680ABE4}"/>
  </bookViews>
  <sheets>
    <sheet name="Sheet1" sheetId="6" r:id="rId1"/>
    <sheet name="Total" sheetId="2" r:id="rId2"/>
    <sheet name="النتيجة المطلوبة" sheetId="7" r:id="rId3"/>
  </sheets>
  <definedNames>
    <definedName name="_xlnm.Print_Area" localSheetId="1">Total!$A$1:$D$22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C32" i="7"/>
  <c r="C31" i="7"/>
  <c r="C3" i="2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C22" i="2" l="1"/>
  <c r="C2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<sst xmlns="http://schemas.openxmlformats.org/spreadsheetml/2006/main" count="247" uniqueCount="95">
  <si>
    <t xml:space="preserve">Supplier Name </t>
  </si>
  <si>
    <t>Cheque Name</t>
  </si>
  <si>
    <t xml:space="preserve">Amount </t>
  </si>
  <si>
    <t>Curr</t>
  </si>
  <si>
    <t>USD</t>
  </si>
  <si>
    <t>EGP</t>
  </si>
  <si>
    <t>Total USD</t>
  </si>
  <si>
    <t>Total EGP</t>
  </si>
  <si>
    <t>Yellow SeaScope</t>
  </si>
  <si>
    <t>Travco Development Company</t>
  </si>
  <si>
    <t>Red Sea Glass-Grand Aquarium</t>
  </si>
  <si>
    <t>Dive Red Sea</t>
  </si>
  <si>
    <t>Vesper Group</t>
  </si>
  <si>
    <t>Details</t>
  </si>
  <si>
    <t>Mega Safari</t>
  </si>
  <si>
    <t>El Mina Restaurant</t>
  </si>
  <si>
    <t>Supplier Name</t>
  </si>
  <si>
    <t>From</t>
  </si>
  <si>
    <t>Till</t>
  </si>
  <si>
    <r>
      <t xml:space="preserve">Amount </t>
    </r>
    <r>
      <rPr>
        <b/>
        <sz val="14"/>
        <color rgb="FFFF0000"/>
        <rFont val="Aptos Narrow"/>
        <family val="2"/>
        <scheme val="minor"/>
      </rPr>
      <t>L.E</t>
    </r>
  </si>
  <si>
    <r>
      <t xml:space="preserve">Amount </t>
    </r>
    <r>
      <rPr>
        <b/>
        <sz val="14"/>
        <color rgb="FFFF0000"/>
        <rFont val="Aptos Narrow"/>
        <family val="2"/>
        <scheme val="minor"/>
      </rPr>
      <t>$</t>
    </r>
  </si>
  <si>
    <t>Remarks</t>
  </si>
  <si>
    <t>The Accounting 
Invoice Number</t>
  </si>
  <si>
    <t>Tasty House Company(Cleopatra Restaurant)</t>
  </si>
  <si>
    <t>Excursion</t>
  </si>
  <si>
    <t>8</t>
  </si>
  <si>
    <t>7769</t>
  </si>
  <si>
    <t>Red Sea Life</t>
  </si>
  <si>
    <t>National Park Fees</t>
  </si>
  <si>
    <t>9</t>
  </si>
  <si>
    <t>10</t>
  </si>
  <si>
    <t>Sindbad Touristic</t>
  </si>
  <si>
    <t>3882620604</t>
  </si>
  <si>
    <t>10D</t>
  </si>
  <si>
    <t>16 D</t>
  </si>
  <si>
    <t>Taher Travel Company</t>
  </si>
  <si>
    <t>Transfer (Excursion)</t>
  </si>
  <si>
    <t>13</t>
  </si>
  <si>
    <t>24445</t>
  </si>
  <si>
    <t>City Tour</t>
  </si>
  <si>
    <t>11</t>
  </si>
  <si>
    <t>24444</t>
  </si>
  <si>
    <t>Transfer (AirPort)</t>
  </si>
  <si>
    <t>24443</t>
  </si>
  <si>
    <t>12</t>
  </si>
  <si>
    <t>20240146</t>
  </si>
  <si>
    <t>Moto 3</t>
  </si>
  <si>
    <t>20240147</t>
  </si>
  <si>
    <t>Super Safari-Jeep</t>
  </si>
  <si>
    <t>Safari Fees</t>
  </si>
  <si>
    <t>1073</t>
  </si>
  <si>
    <t>14</t>
  </si>
  <si>
    <t>74987822395</t>
  </si>
  <si>
    <t>Chance For Sea Trips</t>
  </si>
  <si>
    <t>3</t>
  </si>
  <si>
    <t>19</t>
  </si>
  <si>
    <t>18068</t>
  </si>
  <si>
    <t>17124</t>
  </si>
  <si>
    <t>20</t>
  </si>
  <si>
    <t>17123</t>
  </si>
  <si>
    <t>17125</t>
  </si>
  <si>
    <t>Port Ghaleb For Sea Trips</t>
  </si>
  <si>
    <t>2</t>
  </si>
  <si>
    <t>1378</t>
  </si>
  <si>
    <t>El Nour For Touristic Service</t>
  </si>
  <si>
    <t>Magic Sand</t>
  </si>
  <si>
    <t>Happy Dolphin Aqua Center</t>
  </si>
  <si>
    <t>7</t>
  </si>
  <si>
    <t>831</t>
  </si>
  <si>
    <t>7H</t>
  </si>
  <si>
    <t>96 H</t>
  </si>
  <si>
    <t>Sovana</t>
  </si>
  <si>
    <t>Queen Magy Island</t>
  </si>
  <si>
    <t>Amore Safari</t>
  </si>
  <si>
    <t>102</t>
  </si>
  <si>
    <t>Ocean Wave</t>
  </si>
  <si>
    <t>24</t>
  </si>
  <si>
    <t>142</t>
  </si>
  <si>
    <t>23</t>
  </si>
  <si>
    <t>166</t>
  </si>
  <si>
    <t>Extra Cost</t>
  </si>
  <si>
    <t>5</t>
  </si>
  <si>
    <t>169</t>
  </si>
  <si>
    <t>25</t>
  </si>
  <si>
    <t>143</t>
  </si>
  <si>
    <t>168</t>
  </si>
  <si>
    <t>26</t>
  </si>
  <si>
    <t>144</t>
  </si>
  <si>
    <t>170</t>
  </si>
  <si>
    <t>27</t>
  </si>
  <si>
    <t>145</t>
  </si>
  <si>
    <t>167</t>
  </si>
  <si>
    <t>060</t>
  </si>
  <si>
    <t>591</t>
  </si>
  <si>
    <t>Invoice
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</si>
</sst>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0"/>
      <name val="Calibri"/>
      <family val="2"/>
    </font>
    <font>
      <b/>
      <sz val="14"/>
      <color theme="1"/>
      <name val="Aptos Narrow"/>
      <family val="2"/>
      <scheme val="minor"/>
    </font>
    <font>
      <b/>
      <sz val="14"/>
      <color theme="1" tint="4.9989318521683403E-2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rgb="FF003300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4"/>
      <color rgb="FF660033"/>
      <name val="Aptos Narrow"/>
      <family val="2"/>
      <scheme val="minor"/>
    </font>
    <font>
      <b/>
      <sz val="18"/>
      <color rgb="FFFF0066"/>
      <name val="Aptos Narrow"/>
      <family val="2"/>
      <scheme val="minor"/>
    </font>
    <font>
      <b/>
      <sz val="14"/>
      <color rgb="FFC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ck">
        <color auto="1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/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theme="4" tint="0.39997558519241921"/>
      </top>
      <bottom/>
      <diagonal/>
    </border>
    <border>
      <left/>
      <right style="thick">
        <color auto="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auto="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ck">
        <color auto="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ck">
        <color auto="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9" fontId="8" fillId="5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43" fontId="2" fillId="3" borderId="13" xfId="1" applyFont="1" applyFill="1" applyBorder="1"/>
    <xf numFmtId="0" fontId="2" fillId="3" borderId="14" xfId="0" applyFont="1" applyFill="1" applyBorder="1"/>
    <xf numFmtId="0" fontId="2" fillId="0" borderId="15" xfId="0" applyFont="1" applyBorder="1"/>
    <xf numFmtId="0" fontId="2" fillId="0" borderId="4" xfId="0" applyFont="1" applyBorder="1"/>
    <xf numFmtId="43" fontId="2" fillId="0" borderId="4" xfId="1" applyFont="1" applyBorder="1"/>
    <xf numFmtId="0" fontId="2" fillId="0" borderId="16" xfId="0" applyFont="1" applyBorder="1"/>
    <xf numFmtId="0" fontId="2" fillId="3" borderId="15" xfId="0" applyFont="1" applyFill="1" applyBorder="1"/>
    <xf numFmtId="0" fontId="2" fillId="3" borderId="4" xfId="0" applyFont="1" applyFill="1" applyBorder="1"/>
    <xf numFmtId="43" fontId="2" fillId="3" borderId="4" xfId="1" applyFont="1" applyFill="1" applyBorder="1"/>
    <xf numFmtId="0" fontId="2" fillId="3" borderId="16" xfId="0" applyFont="1" applyFill="1" applyBorder="1"/>
    <xf numFmtId="43" fontId="2" fillId="0" borderId="11" xfId="1" applyFont="1" applyBorder="1"/>
    <xf numFmtId="0" fontId="2" fillId="0" borderId="17" xfId="0" applyFont="1" applyBorder="1"/>
    <xf numFmtId="0" fontId="2" fillId="3" borderId="18" xfId="0" applyFont="1" applyFill="1" applyBorder="1"/>
    <xf numFmtId="0" fontId="2" fillId="0" borderId="18" xfId="0" applyFont="1" applyBorder="1"/>
    <xf numFmtId="43" fontId="2" fillId="3" borderId="12" xfId="1" applyFont="1" applyFill="1" applyBorder="1"/>
    <xf numFmtId="0" fontId="2" fillId="3" borderId="19" xfId="0" applyFont="1" applyFill="1" applyBorder="1"/>
    <xf numFmtId="43" fontId="2" fillId="0" borderId="1" xfId="1" applyFont="1" applyBorder="1"/>
    <xf numFmtId="0" fontId="2" fillId="0" borderId="20" xfId="0" applyFont="1" applyBorder="1"/>
    <xf numFmtId="0" fontId="9" fillId="6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45">
          <stop position="0">
            <color theme="5" tint="-0.49803155613879818"/>
          </stop>
          <stop position="1">
            <color rgb="FF660033"/>
          </stop>
        </gradient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gradientFill degree="45">
          <stop position="0">
            <color rgb="FF002060"/>
          </stop>
          <stop position="1">
            <color rgb="FF000099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4DD0-AFE0-471F-B046-5A604E1989F2}">
  <dimension ref="A1:K45"/>
  <sheetViews>
    <sheetView tabSelected="1" workbookViewId="0">
      <selection activeCell="C8" sqref="C8"/>
    </sheetView>
  </sheetViews>
  <sheetFormatPr defaultRowHeight="15" x14ac:dyDescent="0.25"/>
  <cols>
    <col min="1" max="1" width="57" customWidth="1"/>
    <col min="2" max="2" width="30.85546875" customWidth="1"/>
    <col min="3" max="3" width="17.85546875" customWidth="1"/>
    <col min="4" max="4" width="17.140625" customWidth="1"/>
    <col min="5" max="5" width="14.42578125" customWidth="1"/>
    <col min="6" max="6" width="20.85546875" customWidth="1"/>
    <col min="7" max="7" width="17.28515625" customWidth="1"/>
    <col min="8" max="9" width="18.7109375" customWidth="1"/>
  </cols>
  <sheetData>
    <row r="1" spans="1:11" s="8" customFormat="1" ht="41.25" customHeight="1" thickBot="1" x14ac:dyDescent="0.3">
      <c r="A1" s="4" t="s">
        <v>16</v>
      </c>
      <c r="B1" s="5" t="s">
        <v>13</v>
      </c>
      <c r="C1" s="6" t="s">
        <v>17</v>
      </c>
      <c r="D1" s="6" t="s">
        <v>18</v>
      </c>
      <c r="E1" s="16" t="s">
        <v>94</v>
      </c>
      <c r="F1" s="6" t="s">
        <v>19</v>
      </c>
      <c r="G1" s="6" t="s">
        <v>20</v>
      </c>
      <c r="H1" s="6" t="s">
        <v>21</v>
      </c>
      <c r="I1" s="7" t="s">
        <v>22</v>
      </c>
      <c r="K1"/>
    </row>
    <row r="2" spans="1:11" ht="24" x14ac:dyDescent="0.25">
      <c r="A2" s="9" t="s">
        <v>23</v>
      </c>
      <c r="B2" s="10" t="s">
        <v>24</v>
      </c>
      <c r="C2" s="11">
        <v>45530</v>
      </c>
      <c r="D2" s="11">
        <v>45535</v>
      </c>
      <c r="E2" s="12" t="s">
        <v>25</v>
      </c>
      <c r="F2" s="13">
        <v>4845</v>
      </c>
      <c r="G2" s="13"/>
      <c r="H2" s="14"/>
      <c r="I2" s="15" t="s">
        <v>26</v>
      </c>
    </row>
    <row r="3" spans="1:11" ht="24" x14ac:dyDescent="0.25">
      <c r="A3" s="41" t="s">
        <v>27</v>
      </c>
      <c r="B3" s="10" t="s">
        <v>24</v>
      </c>
      <c r="C3" s="11">
        <v>45530</v>
      </c>
      <c r="D3" s="11">
        <v>45535</v>
      </c>
      <c r="E3" s="12" t="s">
        <v>25</v>
      </c>
      <c r="F3" s="13">
        <v>15700</v>
      </c>
      <c r="G3" s="13"/>
      <c r="H3" s="14"/>
      <c r="I3" s="15"/>
    </row>
    <row r="4" spans="1:11" ht="24" x14ac:dyDescent="0.25">
      <c r="A4" s="41" t="s">
        <v>27</v>
      </c>
      <c r="B4" s="10" t="s">
        <v>28</v>
      </c>
      <c r="C4" s="11">
        <v>45530</v>
      </c>
      <c r="D4" s="11">
        <v>45535</v>
      </c>
      <c r="E4" s="12" t="s">
        <v>25</v>
      </c>
      <c r="F4" s="13"/>
      <c r="G4" s="13">
        <v>120</v>
      </c>
      <c r="H4" s="14"/>
      <c r="I4" s="15"/>
    </row>
    <row r="5" spans="1:11" ht="24" x14ac:dyDescent="0.25">
      <c r="A5" s="41" t="s">
        <v>27</v>
      </c>
      <c r="B5" s="10" t="s">
        <v>24</v>
      </c>
      <c r="C5" s="11">
        <v>45530</v>
      </c>
      <c r="D5" s="11">
        <v>45535</v>
      </c>
      <c r="E5" s="12" t="s">
        <v>29</v>
      </c>
      <c r="F5" s="13">
        <v>4300</v>
      </c>
      <c r="G5" s="13"/>
      <c r="H5" s="14"/>
      <c r="I5" s="15"/>
    </row>
    <row r="6" spans="1:11" ht="24" x14ac:dyDescent="0.25">
      <c r="A6" s="41" t="s">
        <v>27</v>
      </c>
      <c r="B6" s="10" t="s">
        <v>28</v>
      </c>
      <c r="C6" s="11">
        <v>45530</v>
      </c>
      <c r="D6" s="11">
        <v>45535</v>
      </c>
      <c r="E6" s="12" t="s">
        <v>29</v>
      </c>
      <c r="F6" s="13"/>
      <c r="G6" s="13">
        <v>5</v>
      </c>
      <c r="H6" s="14"/>
      <c r="I6" s="15"/>
    </row>
    <row r="7" spans="1:11" ht="24" x14ac:dyDescent="0.25">
      <c r="A7" s="41" t="s">
        <v>27</v>
      </c>
      <c r="B7" s="10" t="s">
        <v>24</v>
      </c>
      <c r="C7" s="11">
        <v>45530</v>
      </c>
      <c r="D7" s="11">
        <v>45535</v>
      </c>
      <c r="E7" s="12" t="s">
        <v>30</v>
      </c>
      <c r="F7" s="13">
        <v>4200</v>
      </c>
      <c r="G7" s="13"/>
      <c r="H7" s="14"/>
      <c r="I7" s="15"/>
    </row>
    <row r="8" spans="1:11" ht="24" x14ac:dyDescent="0.25">
      <c r="A8" s="41" t="s">
        <v>27</v>
      </c>
      <c r="B8" s="10" t="s">
        <v>28</v>
      </c>
      <c r="C8" s="11">
        <v>45530</v>
      </c>
      <c r="D8" s="11">
        <v>45535</v>
      </c>
      <c r="E8" s="12" t="s">
        <v>30</v>
      </c>
      <c r="F8" s="13"/>
      <c r="G8" s="13">
        <v>5</v>
      </c>
      <c r="H8" s="14"/>
      <c r="I8" s="15"/>
    </row>
    <row r="9" spans="1:11" ht="24" x14ac:dyDescent="0.25">
      <c r="A9" s="41" t="s">
        <v>31</v>
      </c>
      <c r="B9" s="10" t="s">
        <v>24</v>
      </c>
      <c r="C9" s="11">
        <v>45530</v>
      </c>
      <c r="D9" s="11">
        <v>45535</v>
      </c>
      <c r="E9" s="12" t="s">
        <v>25</v>
      </c>
      <c r="F9" s="13"/>
      <c r="G9" s="13">
        <v>417</v>
      </c>
      <c r="H9" s="14"/>
      <c r="I9" s="15"/>
    </row>
    <row r="10" spans="1:11" ht="24" x14ac:dyDescent="0.25">
      <c r="A10" s="41" t="s">
        <v>11</v>
      </c>
      <c r="B10" s="10" t="s">
        <v>24</v>
      </c>
      <c r="C10" s="11">
        <v>45530</v>
      </c>
      <c r="D10" s="11">
        <v>45535</v>
      </c>
      <c r="E10" s="12" t="s">
        <v>30</v>
      </c>
      <c r="F10" s="13">
        <v>14174.7</v>
      </c>
      <c r="G10" s="13"/>
      <c r="H10" s="14"/>
      <c r="I10" s="15" t="s">
        <v>32</v>
      </c>
    </row>
    <row r="11" spans="1:11" ht="24" x14ac:dyDescent="0.25">
      <c r="A11" s="41" t="s">
        <v>11</v>
      </c>
      <c r="B11" s="10" t="s">
        <v>28</v>
      </c>
      <c r="C11" s="11">
        <v>45530</v>
      </c>
      <c r="D11" s="11">
        <v>45535</v>
      </c>
      <c r="E11" s="12" t="s">
        <v>33</v>
      </c>
      <c r="F11" s="13"/>
      <c r="G11" s="13">
        <v>120</v>
      </c>
      <c r="H11" s="14"/>
      <c r="I11" s="15" t="s">
        <v>34</v>
      </c>
    </row>
    <row r="12" spans="1:11" ht="24" x14ac:dyDescent="0.25">
      <c r="A12" s="41" t="s">
        <v>35</v>
      </c>
      <c r="B12" s="10" t="s">
        <v>36</v>
      </c>
      <c r="C12" s="11">
        <v>45530</v>
      </c>
      <c r="D12" s="11">
        <v>45535</v>
      </c>
      <c r="E12" s="12" t="s">
        <v>37</v>
      </c>
      <c r="F12" s="13">
        <v>54167.73</v>
      </c>
      <c r="G12" s="13"/>
      <c r="H12" s="14"/>
      <c r="I12" s="15" t="s">
        <v>38</v>
      </c>
    </row>
    <row r="13" spans="1:11" ht="24" x14ac:dyDescent="0.25">
      <c r="A13" s="41" t="s">
        <v>35</v>
      </c>
      <c r="B13" s="10" t="s">
        <v>39</v>
      </c>
      <c r="C13" s="11">
        <v>45530</v>
      </c>
      <c r="D13" s="11">
        <v>45535</v>
      </c>
      <c r="E13" s="12" t="s">
        <v>40</v>
      </c>
      <c r="F13" s="13">
        <v>4767.82</v>
      </c>
      <c r="G13" s="13"/>
      <c r="H13" s="14"/>
      <c r="I13" s="15" t="s">
        <v>41</v>
      </c>
    </row>
    <row r="14" spans="1:11" ht="24" x14ac:dyDescent="0.25">
      <c r="A14" s="41" t="s">
        <v>35</v>
      </c>
      <c r="B14" s="10" t="s">
        <v>42</v>
      </c>
      <c r="C14" s="11">
        <v>45530</v>
      </c>
      <c r="D14" s="11">
        <v>45535</v>
      </c>
      <c r="E14" s="12" t="s">
        <v>37</v>
      </c>
      <c r="F14" s="13">
        <v>53008.79</v>
      </c>
      <c r="G14" s="13"/>
      <c r="H14" s="14"/>
      <c r="I14" s="15" t="s">
        <v>43</v>
      </c>
    </row>
    <row r="15" spans="1:11" ht="24" x14ac:dyDescent="0.25">
      <c r="A15" s="41" t="s">
        <v>12</v>
      </c>
      <c r="B15" s="10" t="s">
        <v>14</v>
      </c>
      <c r="C15" s="11">
        <v>45530</v>
      </c>
      <c r="D15" s="11">
        <v>45535</v>
      </c>
      <c r="E15" s="12" t="s">
        <v>44</v>
      </c>
      <c r="F15" s="13">
        <v>9812.4</v>
      </c>
      <c r="G15" s="13"/>
      <c r="H15" s="14"/>
      <c r="I15" s="15" t="s">
        <v>45</v>
      </c>
    </row>
    <row r="16" spans="1:11" ht="24" x14ac:dyDescent="0.25">
      <c r="A16" s="41" t="s">
        <v>12</v>
      </c>
      <c r="B16" s="10" t="s">
        <v>46</v>
      </c>
      <c r="C16" s="11">
        <v>45530</v>
      </c>
      <c r="D16" s="11">
        <v>45535</v>
      </c>
      <c r="E16" s="12" t="s">
        <v>40</v>
      </c>
      <c r="F16" s="13">
        <v>521.70000000000005</v>
      </c>
      <c r="G16" s="13"/>
      <c r="H16" s="14"/>
      <c r="I16" s="15" t="s">
        <v>47</v>
      </c>
    </row>
    <row r="17" spans="1:9" ht="24" x14ac:dyDescent="0.25">
      <c r="A17" s="41" t="s">
        <v>12</v>
      </c>
      <c r="B17" s="10" t="s">
        <v>48</v>
      </c>
      <c r="C17" s="11">
        <v>45530</v>
      </c>
      <c r="D17" s="11">
        <v>45535</v>
      </c>
      <c r="E17" s="12" t="s">
        <v>44</v>
      </c>
      <c r="F17" s="13">
        <v>10860</v>
      </c>
      <c r="G17" s="13"/>
      <c r="H17" s="14"/>
      <c r="I17" s="15"/>
    </row>
    <row r="18" spans="1:9" ht="24" x14ac:dyDescent="0.25">
      <c r="A18" s="41" t="s">
        <v>12</v>
      </c>
      <c r="B18" s="10" t="s">
        <v>49</v>
      </c>
      <c r="C18" s="11">
        <v>45530</v>
      </c>
      <c r="D18" s="11">
        <v>45535</v>
      </c>
      <c r="E18" s="12" t="s">
        <v>37</v>
      </c>
      <c r="F18" s="13"/>
      <c r="G18" s="13">
        <v>20</v>
      </c>
      <c r="H18" s="14"/>
      <c r="I18" s="15" t="s">
        <v>50</v>
      </c>
    </row>
    <row r="19" spans="1:9" ht="24" x14ac:dyDescent="0.25">
      <c r="A19" s="41" t="s">
        <v>12</v>
      </c>
      <c r="B19" s="10" t="s">
        <v>49</v>
      </c>
      <c r="C19" s="11">
        <v>45530</v>
      </c>
      <c r="D19" s="11">
        <v>45535</v>
      </c>
      <c r="E19" s="12" t="s">
        <v>51</v>
      </c>
      <c r="F19" s="13"/>
      <c r="G19" s="13">
        <v>14</v>
      </c>
      <c r="H19" s="14"/>
      <c r="I19" s="15" t="s">
        <v>50</v>
      </c>
    </row>
    <row r="20" spans="1:9" ht="24" x14ac:dyDescent="0.25">
      <c r="A20" s="41" t="s">
        <v>15</v>
      </c>
      <c r="B20" s="10" t="s">
        <v>24</v>
      </c>
      <c r="C20" s="11">
        <v>45530</v>
      </c>
      <c r="D20" s="11">
        <v>45535</v>
      </c>
      <c r="E20" s="12" t="s">
        <v>25</v>
      </c>
      <c r="F20" s="13">
        <v>10589.4</v>
      </c>
      <c r="G20" s="13"/>
      <c r="H20" s="14"/>
      <c r="I20" s="15" t="s">
        <v>52</v>
      </c>
    </row>
    <row r="21" spans="1:9" ht="24" x14ac:dyDescent="0.25">
      <c r="A21" s="41" t="s">
        <v>53</v>
      </c>
      <c r="B21" s="10" t="s">
        <v>24</v>
      </c>
      <c r="C21" s="11">
        <v>45530</v>
      </c>
      <c r="D21" s="11">
        <v>45535</v>
      </c>
      <c r="E21" s="12" t="s">
        <v>54</v>
      </c>
      <c r="F21" s="13"/>
      <c r="G21" s="13">
        <v>75</v>
      </c>
      <c r="H21" s="14"/>
      <c r="I21" s="15"/>
    </row>
    <row r="22" spans="1:9" ht="24" x14ac:dyDescent="0.25">
      <c r="A22" s="41" t="s">
        <v>8</v>
      </c>
      <c r="B22" s="10" t="s">
        <v>24</v>
      </c>
      <c r="C22" s="11">
        <v>45530</v>
      </c>
      <c r="D22" s="11">
        <v>45535</v>
      </c>
      <c r="E22" s="12" t="s">
        <v>55</v>
      </c>
      <c r="F22" s="13"/>
      <c r="G22" s="13">
        <v>106.56</v>
      </c>
      <c r="H22" s="14"/>
      <c r="I22" s="15" t="s">
        <v>56</v>
      </c>
    </row>
    <row r="23" spans="1:9" ht="24" x14ac:dyDescent="0.25">
      <c r="A23" s="41" t="s">
        <v>8</v>
      </c>
      <c r="B23" s="10" t="s">
        <v>28</v>
      </c>
      <c r="C23" s="11">
        <v>45530</v>
      </c>
      <c r="D23" s="11">
        <v>45535</v>
      </c>
      <c r="E23" s="12" t="s">
        <v>55</v>
      </c>
      <c r="F23" s="13"/>
      <c r="G23" s="13">
        <v>6</v>
      </c>
      <c r="H23" s="14"/>
      <c r="I23" s="15" t="s">
        <v>57</v>
      </c>
    </row>
    <row r="24" spans="1:9" ht="24" x14ac:dyDescent="0.25">
      <c r="A24" s="41" t="s">
        <v>8</v>
      </c>
      <c r="B24" s="10" t="s">
        <v>24</v>
      </c>
      <c r="C24" s="11">
        <v>45530</v>
      </c>
      <c r="D24" s="11">
        <v>45535</v>
      </c>
      <c r="E24" s="12" t="s">
        <v>58</v>
      </c>
      <c r="F24" s="13"/>
      <c r="G24" s="13">
        <v>390</v>
      </c>
      <c r="H24" s="14"/>
      <c r="I24" s="15" t="s">
        <v>59</v>
      </c>
    </row>
    <row r="25" spans="1:9" ht="24" x14ac:dyDescent="0.25">
      <c r="A25" s="41" t="s">
        <v>8</v>
      </c>
      <c r="B25" s="10" t="s">
        <v>28</v>
      </c>
      <c r="C25" s="11">
        <v>45530</v>
      </c>
      <c r="D25" s="11">
        <v>45535</v>
      </c>
      <c r="E25" s="12" t="s">
        <v>58</v>
      </c>
      <c r="F25" s="13"/>
      <c r="G25" s="13">
        <v>40</v>
      </c>
      <c r="H25" s="14"/>
      <c r="I25" s="15" t="s">
        <v>60</v>
      </c>
    </row>
    <row r="26" spans="1:9" ht="24" x14ac:dyDescent="0.25">
      <c r="A26" s="41" t="s">
        <v>61</v>
      </c>
      <c r="B26" s="10" t="s">
        <v>24</v>
      </c>
      <c r="C26" s="11">
        <v>45530</v>
      </c>
      <c r="D26" s="11">
        <v>45535</v>
      </c>
      <c r="E26" s="12" t="s">
        <v>62</v>
      </c>
      <c r="F26" s="13"/>
      <c r="G26" s="13">
        <v>80</v>
      </c>
      <c r="H26" s="14"/>
      <c r="I26" s="15" t="s">
        <v>63</v>
      </c>
    </row>
    <row r="27" spans="1:9" ht="24" x14ac:dyDescent="0.25">
      <c r="A27" s="41" t="s">
        <v>64</v>
      </c>
      <c r="B27" s="10" t="s">
        <v>24</v>
      </c>
      <c r="C27" s="11">
        <v>45530</v>
      </c>
      <c r="D27" s="11">
        <v>45535</v>
      </c>
      <c r="E27" s="12" t="s">
        <v>37</v>
      </c>
      <c r="F27" s="13"/>
      <c r="G27" s="13">
        <v>318</v>
      </c>
      <c r="H27" s="14"/>
      <c r="I27" s="15"/>
    </row>
    <row r="28" spans="1:9" ht="24" x14ac:dyDescent="0.25">
      <c r="A28" s="41" t="s">
        <v>65</v>
      </c>
      <c r="B28" s="10" t="s">
        <v>24</v>
      </c>
      <c r="C28" s="11">
        <v>45530</v>
      </c>
      <c r="D28" s="11">
        <v>45535</v>
      </c>
      <c r="E28" s="12" t="s">
        <v>62</v>
      </c>
      <c r="F28" s="13">
        <v>400</v>
      </c>
      <c r="G28" s="13"/>
      <c r="H28" s="14"/>
      <c r="I28" s="15"/>
    </row>
    <row r="29" spans="1:9" ht="24" x14ac:dyDescent="0.25">
      <c r="A29" s="41" t="s">
        <v>66</v>
      </c>
      <c r="B29" s="10" t="s">
        <v>24</v>
      </c>
      <c r="C29" s="11">
        <v>45530</v>
      </c>
      <c r="D29" s="11">
        <v>45535</v>
      </c>
      <c r="E29" s="12" t="s">
        <v>67</v>
      </c>
      <c r="F29" s="13">
        <v>5670</v>
      </c>
      <c r="G29" s="13"/>
      <c r="H29" s="14"/>
      <c r="I29" s="15" t="s">
        <v>68</v>
      </c>
    </row>
    <row r="30" spans="1:9" ht="24" x14ac:dyDescent="0.25">
      <c r="A30" s="41" t="s">
        <v>66</v>
      </c>
      <c r="B30" s="10" t="s">
        <v>28</v>
      </c>
      <c r="C30" s="11">
        <v>45530</v>
      </c>
      <c r="D30" s="11">
        <v>45535</v>
      </c>
      <c r="E30" s="12" t="s">
        <v>69</v>
      </c>
      <c r="F30" s="13"/>
      <c r="G30" s="13">
        <v>30</v>
      </c>
      <c r="H30" s="14"/>
      <c r="I30" s="15" t="s">
        <v>70</v>
      </c>
    </row>
    <row r="31" spans="1:9" ht="24" x14ac:dyDescent="0.25">
      <c r="A31" s="41" t="s">
        <v>71</v>
      </c>
      <c r="B31" s="10" t="s">
        <v>24</v>
      </c>
      <c r="C31" s="11">
        <v>45530</v>
      </c>
      <c r="D31" s="11">
        <v>45535</v>
      </c>
      <c r="E31" s="12" t="s">
        <v>40</v>
      </c>
      <c r="F31" s="13"/>
      <c r="G31" s="13">
        <v>210</v>
      </c>
      <c r="H31" s="14"/>
      <c r="I31" s="15"/>
    </row>
    <row r="32" spans="1:9" ht="24" x14ac:dyDescent="0.25">
      <c r="A32" s="41" t="s">
        <v>71</v>
      </c>
      <c r="B32" s="10" t="s">
        <v>24</v>
      </c>
      <c r="C32" s="11">
        <v>45530</v>
      </c>
      <c r="D32" s="11">
        <v>45535</v>
      </c>
      <c r="E32" s="12" t="s">
        <v>44</v>
      </c>
      <c r="F32" s="13"/>
      <c r="G32" s="13">
        <v>18</v>
      </c>
      <c r="H32" s="14"/>
      <c r="I32" s="15"/>
    </row>
    <row r="33" spans="1:9" ht="24" x14ac:dyDescent="0.25">
      <c r="A33" s="41" t="s">
        <v>72</v>
      </c>
      <c r="B33" s="10" t="s">
        <v>24</v>
      </c>
      <c r="C33" s="11">
        <v>45530</v>
      </c>
      <c r="D33" s="11">
        <v>45535</v>
      </c>
      <c r="E33" s="12" t="s">
        <v>51</v>
      </c>
      <c r="F33" s="13">
        <v>4950</v>
      </c>
      <c r="G33" s="13"/>
      <c r="H33" s="14"/>
      <c r="I33" s="15"/>
    </row>
    <row r="34" spans="1:9" ht="24" x14ac:dyDescent="0.25">
      <c r="A34" s="41" t="s">
        <v>73</v>
      </c>
      <c r="B34" s="10" t="s">
        <v>24</v>
      </c>
      <c r="C34" s="11">
        <v>45530</v>
      </c>
      <c r="D34" s="11">
        <v>45535</v>
      </c>
      <c r="E34" s="12" t="s">
        <v>54</v>
      </c>
      <c r="F34" s="13">
        <v>4500</v>
      </c>
      <c r="G34" s="13"/>
      <c r="H34" s="14"/>
      <c r="I34" s="15" t="s">
        <v>74</v>
      </c>
    </row>
    <row r="35" spans="1:9" ht="24" x14ac:dyDescent="0.25">
      <c r="A35" s="41" t="s">
        <v>75</v>
      </c>
      <c r="B35" s="10" t="s">
        <v>24</v>
      </c>
      <c r="C35" s="11">
        <v>45530</v>
      </c>
      <c r="D35" s="11">
        <v>45535</v>
      </c>
      <c r="E35" s="12" t="s">
        <v>76</v>
      </c>
      <c r="F35" s="13">
        <v>130067.5</v>
      </c>
      <c r="G35" s="13"/>
      <c r="H35" s="14"/>
      <c r="I35" s="15" t="s">
        <v>77</v>
      </c>
    </row>
    <row r="36" spans="1:9" ht="24" x14ac:dyDescent="0.25">
      <c r="A36" s="41" t="s">
        <v>75</v>
      </c>
      <c r="B36" s="10" t="s">
        <v>28</v>
      </c>
      <c r="C36" s="11">
        <v>45530</v>
      </c>
      <c r="D36" s="11">
        <v>45535</v>
      </c>
      <c r="E36" s="12" t="s">
        <v>78</v>
      </c>
      <c r="F36" s="13"/>
      <c r="G36" s="13">
        <v>1080</v>
      </c>
      <c r="H36" s="14"/>
      <c r="I36" s="15" t="s">
        <v>79</v>
      </c>
    </row>
    <row r="37" spans="1:9" ht="24" x14ac:dyDescent="0.25">
      <c r="A37" s="41" t="s">
        <v>75</v>
      </c>
      <c r="B37" s="10" t="s">
        <v>80</v>
      </c>
      <c r="C37" s="11">
        <v>45530</v>
      </c>
      <c r="D37" s="11">
        <v>45535</v>
      </c>
      <c r="E37" s="12" t="s">
        <v>81</v>
      </c>
      <c r="F37" s="13">
        <v>945</v>
      </c>
      <c r="G37" s="13"/>
      <c r="H37" s="14"/>
      <c r="I37" s="15" t="s">
        <v>82</v>
      </c>
    </row>
    <row r="38" spans="1:9" ht="24" x14ac:dyDescent="0.25">
      <c r="A38" s="41" t="s">
        <v>75</v>
      </c>
      <c r="B38" s="10" t="s">
        <v>24</v>
      </c>
      <c r="C38" s="11">
        <v>45530</v>
      </c>
      <c r="D38" s="11">
        <v>45535</v>
      </c>
      <c r="E38" s="12" t="s">
        <v>83</v>
      </c>
      <c r="F38" s="13">
        <v>13040</v>
      </c>
      <c r="G38" s="13"/>
      <c r="H38" s="14"/>
      <c r="I38" s="15" t="s">
        <v>84</v>
      </c>
    </row>
    <row r="39" spans="1:9" ht="24" x14ac:dyDescent="0.25">
      <c r="A39" s="41" t="s">
        <v>75</v>
      </c>
      <c r="B39" s="10" t="s">
        <v>28</v>
      </c>
      <c r="C39" s="11">
        <v>45530</v>
      </c>
      <c r="D39" s="11">
        <v>45535</v>
      </c>
      <c r="E39" s="12" t="s">
        <v>76</v>
      </c>
      <c r="F39" s="13"/>
      <c r="G39" s="13">
        <v>182.5</v>
      </c>
      <c r="H39" s="14"/>
      <c r="I39" s="15" t="s">
        <v>85</v>
      </c>
    </row>
    <row r="40" spans="1:9" ht="24" x14ac:dyDescent="0.25">
      <c r="A40" s="9" t="s">
        <v>75</v>
      </c>
      <c r="B40" s="10" t="s">
        <v>24</v>
      </c>
      <c r="C40" s="11">
        <v>45530</v>
      </c>
      <c r="D40" s="11">
        <v>45535</v>
      </c>
      <c r="E40" s="12" t="s">
        <v>86</v>
      </c>
      <c r="F40" s="13">
        <v>34425</v>
      </c>
      <c r="G40" s="13"/>
      <c r="H40" s="14"/>
      <c r="I40" s="15" t="s">
        <v>87</v>
      </c>
    </row>
    <row r="41" spans="1:9" ht="24" x14ac:dyDescent="0.25">
      <c r="A41" s="9" t="s">
        <v>75</v>
      </c>
      <c r="B41" s="10" t="s">
        <v>28</v>
      </c>
      <c r="C41" s="11">
        <v>45530</v>
      </c>
      <c r="D41" s="11">
        <v>45535</v>
      </c>
      <c r="E41" s="12" t="s">
        <v>83</v>
      </c>
      <c r="F41" s="13"/>
      <c r="G41" s="13">
        <v>102.5</v>
      </c>
      <c r="H41" s="14"/>
      <c r="I41" s="15" t="s">
        <v>88</v>
      </c>
    </row>
    <row r="42" spans="1:9" ht="24" x14ac:dyDescent="0.25">
      <c r="A42" s="9" t="s">
        <v>75</v>
      </c>
      <c r="B42" s="10" t="s">
        <v>24</v>
      </c>
      <c r="C42" s="11">
        <v>45530</v>
      </c>
      <c r="D42" s="11">
        <v>45535</v>
      </c>
      <c r="E42" s="12" t="s">
        <v>89</v>
      </c>
      <c r="F42" s="13">
        <v>33710</v>
      </c>
      <c r="G42" s="13"/>
      <c r="H42" s="14"/>
      <c r="I42" s="15" t="s">
        <v>90</v>
      </c>
    </row>
    <row r="43" spans="1:9" ht="24" x14ac:dyDescent="0.25">
      <c r="A43" s="9" t="s">
        <v>75</v>
      </c>
      <c r="B43" s="10" t="s">
        <v>28</v>
      </c>
      <c r="C43" s="11">
        <v>45530</v>
      </c>
      <c r="D43" s="11">
        <v>45535</v>
      </c>
      <c r="E43" s="12" t="s">
        <v>86</v>
      </c>
      <c r="F43" s="13"/>
      <c r="G43" s="13">
        <v>80</v>
      </c>
      <c r="H43" s="14"/>
      <c r="I43" s="15" t="s">
        <v>91</v>
      </c>
    </row>
    <row r="44" spans="1:9" ht="24" x14ac:dyDescent="0.25">
      <c r="A44" s="9" t="s">
        <v>9</v>
      </c>
      <c r="B44" s="10" t="s">
        <v>24</v>
      </c>
      <c r="C44" s="11">
        <v>45530</v>
      </c>
      <c r="D44" s="11">
        <v>45535</v>
      </c>
      <c r="E44" s="12" t="s">
        <v>29</v>
      </c>
      <c r="F44" s="13"/>
      <c r="G44" s="13">
        <v>437.7</v>
      </c>
      <c r="H44" s="14"/>
      <c r="I44" s="15" t="s">
        <v>92</v>
      </c>
    </row>
    <row r="45" spans="1:9" ht="24" x14ac:dyDescent="0.25">
      <c r="A45" s="9" t="s">
        <v>10</v>
      </c>
      <c r="B45" s="10" t="s">
        <v>24</v>
      </c>
      <c r="C45" s="11">
        <v>45530</v>
      </c>
      <c r="D45" s="11">
        <v>45535</v>
      </c>
      <c r="E45" s="12" t="s">
        <v>67</v>
      </c>
      <c r="F45" s="13"/>
      <c r="G45" s="13">
        <v>157.19999999999999</v>
      </c>
      <c r="H45" s="14"/>
      <c r="I45" s="15" t="s">
        <v>93</v>
      </c>
    </row>
  </sheetData>
  <conditionalFormatting sqref="A1:A45">
    <cfRule type="cellIs" dxfId="6" priority="1" operator="equal">
      <formula>"Taher Travel-Crew"</formula>
    </cfRule>
  </conditionalFormatting>
  <conditionalFormatting sqref="B1:B45">
    <cfRule type="cellIs" dxfId="5" priority="2" stopIfTrue="1" operator="equal">
      <formula>"Flight Crew"</formula>
    </cfRule>
  </conditionalFormatting>
  <conditionalFormatting sqref="F2:F45">
    <cfRule type="expression" dxfId="4" priority="4">
      <formula>AND($A2&lt;&gt;"",$F2="")</formula>
    </cfRule>
  </conditionalFormatting>
  <conditionalFormatting sqref="G2:G45">
    <cfRule type="expression" dxfId="3" priority="3">
      <formula>AND($A2&lt;&gt;"",$G2="")</formula>
    </cfRule>
  </conditionalFormatting>
  <pageMargins left="0.7" right="0.7" top="0.75" bottom="0.75" header="0.3" footer="0.3"/>
  <ignoredErrors>
    <ignoredError sqref="E2:E45 F2:I1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4C2C-3645-4EC9-A0DD-700DB33BABA1}">
  <sheetPr>
    <pageSetUpPr fitToPage="1"/>
  </sheetPr>
  <dimension ref="A1:D23"/>
  <sheetViews>
    <sheetView workbookViewId="0">
      <selection activeCell="A4" sqref="A4"/>
    </sheetView>
  </sheetViews>
  <sheetFormatPr defaultRowHeight="23.25" x14ac:dyDescent="0.35"/>
  <cols>
    <col min="1" max="1" width="66.28515625" style="1" bestFit="1" customWidth="1"/>
    <col min="2" max="2" width="68.42578125" style="1" customWidth="1"/>
    <col min="3" max="3" width="19" style="1" bestFit="1" customWidth="1"/>
    <col min="4" max="4" width="9.85546875" style="1" bestFit="1" customWidth="1"/>
    <col min="5" max="5" width="9.140625" style="1"/>
    <col min="6" max="6" width="15.140625" style="1" bestFit="1" customWidth="1"/>
    <col min="7" max="16384" width="9.140625" style="1"/>
  </cols>
  <sheetData>
    <row r="1" spans="1:4" ht="27.75" thickTop="1" thickBot="1" x14ac:dyDescent="0.45">
      <c r="A1" s="42"/>
      <c r="B1" s="43"/>
      <c r="C1" s="43"/>
      <c r="D1" s="44"/>
    </row>
    <row r="2" spans="1:4" ht="24.75" thickTop="1" thickBot="1" x14ac:dyDescent="0.4">
      <c r="A2" s="18" t="s">
        <v>0</v>
      </c>
      <c r="B2" s="19" t="s">
        <v>1</v>
      </c>
      <c r="C2" s="19" t="s">
        <v>2</v>
      </c>
      <c r="D2" s="20" t="s">
        <v>3</v>
      </c>
    </row>
    <row r="3" spans="1:4" ht="24" thickTop="1" x14ac:dyDescent="0.35">
      <c r="A3" s="21" t="str">
        <f>IFERROR(INDEX(Sheet1!$A$2:$A$45,_xlfn.AGGREGATE(15,6,ROW($A$1:$A$310)/(MATCH(Sheet1!$A$2:$A$45&amp;Sheet1!$A$2:$A$45,Sheet1!$A$2:$A$45&amp;Sheet1!$A$2:$A$45,0)=ROW($A$1:$A$310)),ROWS($2:2))),"")</f>
        <v>Tasty House Company(Cleopatra Restaurant)</v>
      </c>
      <c r="B3" s="22"/>
      <c r="C3" s="23">
        <f>SUMIF(Sheet1!$A$2:$A$45,A3,Sheet1!$F$2:$F$45)</f>
        <v>4845</v>
      </c>
      <c r="D3" s="24" t="s">
        <v>4</v>
      </c>
    </row>
    <row r="4" spans="1:4" x14ac:dyDescent="0.35">
      <c r="A4" s="25" t="str" cm="1">
        <f t="array" ref="A4">IFERROR(INDEX(Sheet1!$A$2:$A$45,_xlfn.AGGREGATE(15,6,ROW($A$1:$A$310)/(MATCH(Sheet1!$A$2:$A$45&amp;Sheet1!$A$2:$A$45,Sheet1!$A$2:$A$45&amp;Sheet1!$A$2:$A$45,0)=ROW($A$1:$A$310)),ROWS($2:3))),"")</f>
        <v>Red Sea Life</v>
      </c>
      <c r="B4" s="26"/>
      <c r="C4" s="27"/>
      <c r="D4" s="28" t="s">
        <v>4</v>
      </c>
    </row>
    <row r="5" spans="1:4" x14ac:dyDescent="0.35">
      <c r="A5" s="29" t="str" cm="1">
        <f t="array" ref="A5">IFERROR(INDEX(Sheet1!$A$2:$A$45,_xlfn.AGGREGATE(15,6,ROW($A$1:$A$310)/(MATCH(Sheet1!$A$2:$A$45&amp;Sheet1!$A$2:$A$45,Sheet1!$A$2:$A$45&amp;Sheet1!$A$2:$A$45,0)=ROW($A$1:$A$310)),ROWS($2:4))),"")</f>
        <v>Sindbad Touristic</v>
      </c>
      <c r="B5" s="30"/>
      <c r="C5" s="31"/>
      <c r="D5" s="32" t="s">
        <v>4</v>
      </c>
    </row>
    <row r="6" spans="1:4" x14ac:dyDescent="0.35">
      <c r="A6" s="25" t="str" cm="1">
        <f t="array" ref="A6">IFERROR(INDEX(Sheet1!$A$2:$A$45,_xlfn.AGGREGATE(15,6,ROW($A$1:$A$310)/(MATCH(Sheet1!$A$2:$A$45&amp;Sheet1!$A$2:$A$45,Sheet1!$A$2:$A$45&amp;Sheet1!$A$2:$A$45,0)=ROW($A$1:$A$310)),ROWS($2:5))),"")</f>
        <v>Dive Red Sea</v>
      </c>
      <c r="B6" s="26"/>
      <c r="C6" s="27"/>
      <c r="D6" s="28" t="s">
        <v>4</v>
      </c>
    </row>
    <row r="7" spans="1:4" x14ac:dyDescent="0.35">
      <c r="A7" s="29" t="str" cm="1">
        <f t="array" ref="A7">IFERROR(INDEX(Sheet1!$A$2:$A$45,_xlfn.AGGREGATE(15,6,ROW($A$1:$A$310)/(MATCH(Sheet1!$A$2:$A$45&amp;Sheet1!$A$2:$A$45,Sheet1!$A$2:$A$45&amp;Sheet1!$A$2:$A$45,0)=ROW($A$1:$A$310)),ROWS($2:6))),"")</f>
        <v>Taher Travel Company</v>
      </c>
      <c r="B7" s="30"/>
      <c r="C7" s="31"/>
      <c r="D7" s="32" t="s">
        <v>4</v>
      </c>
    </row>
    <row r="8" spans="1:4" x14ac:dyDescent="0.35">
      <c r="A8" s="25" t="str" cm="1">
        <f t="array" ref="A8">IFERROR(INDEX(Sheet1!$A$2:$A$45,_xlfn.AGGREGATE(15,6,ROW($A$1:$A$310)/(MATCH(Sheet1!$A$2:$A$45&amp;Sheet1!$A$2:$A$45,Sheet1!$A$2:$A$45&amp;Sheet1!$A$2:$A$45,0)=ROW($A$1:$A$310)),ROWS($2:7))),"")</f>
        <v>Vesper Group</v>
      </c>
      <c r="B8" s="26"/>
      <c r="C8" s="27"/>
      <c r="D8" s="28" t="s">
        <v>4</v>
      </c>
    </row>
    <row r="9" spans="1:4" x14ac:dyDescent="0.35">
      <c r="A9" s="29" t="str" cm="1">
        <f t="array" ref="A9">IFERROR(INDEX(Sheet1!$A$2:$A$45,_xlfn.AGGREGATE(15,6,ROW($A$1:$A$310)/(MATCH(Sheet1!$A$2:$A$45&amp;Sheet1!$A$2:$A$45,Sheet1!$A$2:$A$45&amp;Sheet1!$A$2:$A$45,0)=ROW($A$1:$A$310)),ROWS($2:8))),"")</f>
        <v>El Mina Restaurant</v>
      </c>
      <c r="B9" s="30"/>
      <c r="C9" s="31"/>
      <c r="D9" s="32" t="s">
        <v>5</v>
      </c>
    </row>
    <row r="10" spans="1:4" x14ac:dyDescent="0.35">
      <c r="A10" s="25" t="str" cm="1">
        <f t="array" ref="A10">IFERROR(INDEX(Sheet1!$A$2:$A$45,_xlfn.AGGREGATE(15,6,ROW($A$1:$A$310)/(MATCH(Sheet1!$A$2:$A$45&amp;Sheet1!$A$2:$A$45,Sheet1!$A$2:$A$45&amp;Sheet1!$A$2:$A$45,0)=ROW($A$1:$A$310)),ROWS($2:9))),"")</f>
        <v>Chance For Sea Trips</v>
      </c>
      <c r="B10" s="26"/>
      <c r="C10" s="27"/>
      <c r="D10" s="28" t="s">
        <v>5</v>
      </c>
    </row>
    <row r="11" spans="1:4" x14ac:dyDescent="0.35">
      <c r="A11" s="29" t="str" cm="1">
        <f t="array" ref="A11">IFERROR(INDEX(Sheet1!$A$2:$A$45,_xlfn.AGGREGATE(15,6,ROW($A$1:$A$310)/(MATCH(Sheet1!$A$2:$A$45&amp;Sheet1!$A$2:$A$45,Sheet1!$A$2:$A$45&amp;Sheet1!$A$2:$A$45,0)=ROW($A$1:$A$310)),ROWS($2:10))),"")</f>
        <v>Yellow SeaScope</v>
      </c>
      <c r="B11" s="30"/>
      <c r="C11" s="31"/>
      <c r="D11" s="32" t="s">
        <v>5</v>
      </c>
    </row>
    <row r="12" spans="1:4" x14ac:dyDescent="0.35">
      <c r="A12" s="25" t="str" cm="1">
        <f t="array" ref="A12">IFERROR(INDEX(Sheet1!$A$2:$A$45,_xlfn.AGGREGATE(15,6,ROW($A$1:$A$310)/(MATCH(Sheet1!$A$2:$A$45&amp;Sheet1!$A$2:$A$45,Sheet1!$A$2:$A$45&amp;Sheet1!$A$2:$A$45,0)=ROW($A$1:$A$310)),ROWS($2:11))),"")</f>
        <v>Port Ghaleb For Sea Trips</v>
      </c>
      <c r="B12" s="17"/>
      <c r="C12" s="33"/>
      <c r="D12" s="34"/>
    </row>
    <row r="13" spans="1:4" x14ac:dyDescent="0.35">
      <c r="A13" s="29" t="str" cm="1">
        <f t="array" ref="A13">IFERROR(INDEX(Sheet1!$A$2:$A$45,_xlfn.AGGREGATE(15,6,ROW($A$1:$A$310)/(MATCH(Sheet1!$A$2:$A$45&amp;Sheet1!$A$2:$A$45,Sheet1!$A$2:$A$45&amp;Sheet1!$A$2:$A$45,0)=ROW($A$1:$A$310)),ROWS($2:12))),"")</f>
        <v>El Nour For Touristic Service</v>
      </c>
      <c r="B13" s="30"/>
      <c r="C13" s="31"/>
      <c r="D13" s="35"/>
    </row>
    <row r="14" spans="1:4" x14ac:dyDescent="0.35">
      <c r="A14" s="25" t="str" cm="1">
        <f t="array" ref="A14">IFERROR(INDEX(Sheet1!$A$2:$A$45,_xlfn.AGGREGATE(15,6,ROW($A$1:$A$310)/(MATCH(Sheet1!$A$2:$A$45&amp;Sheet1!$A$2:$A$45,Sheet1!$A$2:$A$45&amp;Sheet1!$A$2:$A$45,0)=ROW($A$1:$A$310)),ROWS($2:13))),"")</f>
        <v>Magic Sand</v>
      </c>
      <c r="B14" s="26"/>
      <c r="C14" s="27"/>
      <c r="D14" s="36"/>
    </row>
    <row r="15" spans="1:4" x14ac:dyDescent="0.35">
      <c r="A15" s="29" t="str" cm="1">
        <f t="array" ref="A15">IFERROR(INDEX(Sheet1!$A$2:$A$45,_xlfn.AGGREGATE(15,6,ROW($A$1:$A$310)/(MATCH(Sheet1!$A$2:$A$45&amp;Sheet1!$A$2:$A$45,Sheet1!$A$2:$A$45&amp;Sheet1!$A$2:$A$45,0)=ROW($A$1:$A$310)),ROWS($2:14))),"")</f>
        <v>Happy Dolphin Aqua Center</v>
      </c>
      <c r="B15" s="30"/>
      <c r="C15" s="31"/>
      <c r="D15" s="35"/>
    </row>
    <row r="16" spans="1:4" x14ac:dyDescent="0.35">
      <c r="A16" s="25" t="str" cm="1">
        <f t="array" ref="A16">IFERROR(INDEX(Sheet1!$A$2:$A$45,_xlfn.AGGREGATE(15,6,ROW($A$1:$A$310)/(MATCH(Sheet1!$A$2:$A$45&amp;Sheet1!$A$2:$A$45,Sheet1!$A$2:$A$45&amp;Sheet1!$A$2:$A$45,0)=ROW($A$1:$A$310)),ROWS($2:15))),"")</f>
        <v>Sovana</v>
      </c>
      <c r="B16" s="26"/>
      <c r="C16" s="27"/>
      <c r="D16" s="36"/>
    </row>
    <row r="17" spans="1:4" x14ac:dyDescent="0.35">
      <c r="A17" s="29" t="str" cm="1">
        <f t="array" ref="A17">IFERROR(INDEX(Sheet1!$A$2:$A$45,_xlfn.AGGREGATE(15,6,ROW($A$1:$A$310)/(MATCH(Sheet1!$A$2:$A$45&amp;Sheet1!$A$2:$A$45,Sheet1!$A$2:$A$45&amp;Sheet1!$A$2:$A$45,0)=ROW($A$1:$A$310)),ROWS($2:16))),"")</f>
        <v>Queen Magy Island</v>
      </c>
      <c r="B17" s="30"/>
      <c r="C17" s="31"/>
      <c r="D17" s="35"/>
    </row>
    <row r="18" spans="1:4" x14ac:dyDescent="0.35">
      <c r="A18" s="25" t="str" cm="1">
        <f t="array" ref="A18">IFERROR(INDEX(Sheet1!$A$2:$A$45,_xlfn.AGGREGATE(15,6,ROW($A$1:$A$310)/(MATCH(Sheet1!$A$2:$A$45&amp;Sheet1!$A$2:$A$45,Sheet1!$A$2:$A$45&amp;Sheet1!$A$2:$A$45,0)=ROW($A$1:$A$310)),ROWS($2:17))),"")</f>
        <v>Amore Safari</v>
      </c>
      <c r="B18" s="26"/>
      <c r="C18" s="27"/>
      <c r="D18" s="36"/>
    </row>
    <row r="19" spans="1:4" x14ac:dyDescent="0.35">
      <c r="A19" s="29"/>
      <c r="B19" s="30"/>
      <c r="C19" s="31"/>
      <c r="D19" s="35"/>
    </row>
    <row r="20" spans="1:4" ht="24" thickBot="1" x14ac:dyDescent="0.4">
      <c r="A20" s="25"/>
      <c r="B20" s="26"/>
      <c r="C20" s="27"/>
      <c r="D20" s="36"/>
    </row>
    <row r="21" spans="1:4" ht="24.75" thickTop="1" thickBot="1" x14ac:dyDescent="0.4">
      <c r="A21" s="21" t="s">
        <v>6</v>
      </c>
      <c r="B21" s="22"/>
      <c r="C21" s="37">
        <f>SUMIF(D3:D11,Total!$D21,C3:C11)</f>
        <v>4845</v>
      </c>
      <c r="D21" s="38" t="s">
        <v>4</v>
      </c>
    </row>
    <row r="22" spans="1:4" ht="24.75" thickTop="1" thickBot="1" x14ac:dyDescent="0.4">
      <c r="A22" s="2" t="s">
        <v>7</v>
      </c>
      <c r="B22" s="3"/>
      <c r="C22" s="39">
        <f>SUMIF(D3:D11,Total!$D22,C3:C11)</f>
        <v>0</v>
      </c>
      <c r="D22" s="40" t="s">
        <v>5</v>
      </c>
    </row>
    <row r="23" spans="1:4" ht="24" thickTop="1" x14ac:dyDescent="0.35"/>
  </sheetData>
  <mergeCells count="1">
    <mergeCell ref="A1:D1"/>
  </mergeCells>
  <conditionalFormatting sqref="A2:D3 B4:D11 A4:A20">
    <cfRule type="containsText" dxfId="2" priority="1" operator="containsText" text="EGP">
      <formula>NOT(ISERROR(SEARCH("EGP",A2)))</formula>
    </cfRule>
  </conditionalFormatting>
  <printOptions horizontalCentered="1"/>
  <pageMargins left="0" right="0" top="0.25" bottom="0" header="0.3" footer="0.3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1149-4D2F-49BC-9418-5A536B5CD993}">
  <sheetPr>
    <tabColor theme="8" tint="0.59999389629810485"/>
  </sheetPr>
  <dimension ref="A1:D33"/>
  <sheetViews>
    <sheetView workbookViewId="0">
      <selection activeCell="C32" sqref="C32"/>
    </sheetView>
  </sheetViews>
  <sheetFormatPr defaultRowHeight="23.25" x14ac:dyDescent="0.35"/>
  <cols>
    <col min="1" max="1" width="66.28515625" style="1" bestFit="1" customWidth="1"/>
    <col min="2" max="2" width="68.42578125" style="1" customWidth="1"/>
    <col min="3" max="3" width="19" style="1" bestFit="1" customWidth="1"/>
    <col min="4" max="4" width="9.85546875" style="1" bestFit="1" customWidth="1"/>
    <col min="5" max="5" width="9.140625" style="1"/>
    <col min="6" max="6" width="15.140625" style="1" bestFit="1" customWidth="1"/>
    <col min="7" max="16384" width="9.140625" style="1"/>
  </cols>
  <sheetData>
    <row r="1" spans="1:4" ht="27.75" thickTop="1" thickBot="1" x14ac:dyDescent="0.45">
      <c r="A1" s="42"/>
      <c r="B1" s="43"/>
      <c r="C1" s="43"/>
      <c r="D1" s="44"/>
    </row>
    <row r="2" spans="1:4" ht="24.75" thickTop="1" thickBot="1" x14ac:dyDescent="0.4">
      <c r="A2" s="18" t="s">
        <v>0</v>
      </c>
      <c r="B2" s="19" t="s">
        <v>1</v>
      </c>
      <c r="C2" s="19" t="s">
        <v>2</v>
      </c>
      <c r="D2" s="20" t="s">
        <v>3</v>
      </c>
    </row>
    <row r="3" spans="1:4" ht="24" thickTop="1" x14ac:dyDescent="0.35">
      <c r="A3" s="29" t="s">
        <v>27</v>
      </c>
      <c r="B3" s="22"/>
      <c r="C3" s="23">
        <v>130</v>
      </c>
      <c r="D3" s="24" t="s">
        <v>4</v>
      </c>
    </row>
    <row r="4" spans="1:4" x14ac:dyDescent="0.35">
      <c r="A4" s="25" t="s">
        <v>31</v>
      </c>
      <c r="B4" s="26"/>
      <c r="C4" s="27">
        <v>417</v>
      </c>
      <c r="D4" s="28" t="s">
        <v>4</v>
      </c>
    </row>
    <row r="5" spans="1:4" x14ac:dyDescent="0.35">
      <c r="A5" s="29" t="s">
        <v>11</v>
      </c>
      <c r="B5" s="30"/>
      <c r="C5" s="31">
        <v>120</v>
      </c>
      <c r="D5" s="32" t="s">
        <v>4</v>
      </c>
    </row>
    <row r="6" spans="1:4" x14ac:dyDescent="0.35">
      <c r="A6" s="25" t="s">
        <v>12</v>
      </c>
      <c r="B6" s="26"/>
      <c r="C6" s="27">
        <v>34</v>
      </c>
      <c r="D6" s="28" t="s">
        <v>4</v>
      </c>
    </row>
    <row r="7" spans="1:4" x14ac:dyDescent="0.35">
      <c r="A7" s="29" t="s">
        <v>53</v>
      </c>
      <c r="B7" s="30"/>
      <c r="C7" s="31">
        <v>75</v>
      </c>
      <c r="D7" s="32" t="s">
        <v>4</v>
      </c>
    </row>
    <row r="8" spans="1:4" x14ac:dyDescent="0.35">
      <c r="A8" s="25" t="s">
        <v>8</v>
      </c>
      <c r="B8" s="26"/>
      <c r="C8" s="27">
        <v>542.55999999999995</v>
      </c>
      <c r="D8" s="28" t="s">
        <v>4</v>
      </c>
    </row>
    <row r="9" spans="1:4" x14ac:dyDescent="0.35">
      <c r="A9" s="29" t="s">
        <v>61</v>
      </c>
      <c r="B9" s="30"/>
      <c r="C9" s="31">
        <v>80</v>
      </c>
      <c r="D9" s="32" t="s">
        <v>4</v>
      </c>
    </row>
    <row r="10" spans="1:4" x14ac:dyDescent="0.35">
      <c r="A10" s="25" t="s">
        <v>64</v>
      </c>
      <c r="B10" s="26"/>
      <c r="C10" s="27">
        <v>318</v>
      </c>
      <c r="D10" s="28" t="s">
        <v>4</v>
      </c>
    </row>
    <row r="11" spans="1:4" x14ac:dyDescent="0.35">
      <c r="A11" s="29" t="s">
        <v>66</v>
      </c>
      <c r="B11" s="30"/>
      <c r="C11" s="31">
        <v>30</v>
      </c>
      <c r="D11" s="32" t="s">
        <v>4</v>
      </c>
    </row>
    <row r="12" spans="1:4" x14ac:dyDescent="0.35">
      <c r="A12" s="25" t="s">
        <v>71</v>
      </c>
      <c r="B12" s="17"/>
      <c r="C12" s="33">
        <v>228</v>
      </c>
      <c r="D12" s="28" t="s">
        <v>4</v>
      </c>
    </row>
    <row r="13" spans="1:4" x14ac:dyDescent="0.35">
      <c r="A13" s="29" t="s">
        <v>75</v>
      </c>
      <c r="B13" s="30"/>
      <c r="C13" s="31">
        <v>80</v>
      </c>
      <c r="D13" s="32" t="s">
        <v>4</v>
      </c>
    </row>
    <row r="14" spans="1:4" x14ac:dyDescent="0.35">
      <c r="A14" s="25" t="s">
        <v>9</v>
      </c>
      <c r="B14" s="26"/>
      <c r="C14" s="27">
        <v>437.7</v>
      </c>
      <c r="D14" s="28" t="s">
        <v>4</v>
      </c>
    </row>
    <row r="15" spans="1:4" x14ac:dyDescent="0.35">
      <c r="A15" s="29" t="s">
        <v>10</v>
      </c>
      <c r="B15" s="30"/>
      <c r="C15" s="31">
        <v>157.19999999999999</v>
      </c>
      <c r="D15" s="32" t="s">
        <v>4</v>
      </c>
    </row>
    <row r="16" spans="1:4" x14ac:dyDescent="0.35">
      <c r="A16" s="25" t="s">
        <v>23</v>
      </c>
      <c r="B16" s="26"/>
      <c r="C16" s="27">
        <v>4845</v>
      </c>
      <c r="D16" s="32" t="s">
        <v>5</v>
      </c>
    </row>
    <row r="17" spans="1:4" x14ac:dyDescent="0.35">
      <c r="A17" s="29" t="s">
        <v>27</v>
      </c>
      <c r="B17" s="26"/>
      <c r="C17" s="27">
        <v>24200</v>
      </c>
      <c r="D17" s="32" t="s">
        <v>5</v>
      </c>
    </row>
    <row r="18" spans="1:4" x14ac:dyDescent="0.35">
      <c r="A18" s="25" t="s">
        <v>11</v>
      </c>
      <c r="B18" s="26"/>
      <c r="C18" s="27">
        <v>14174.7</v>
      </c>
      <c r="D18" s="32" t="s">
        <v>5</v>
      </c>
    </row>
    <row r="19" spans="1:4" x14ac:dyDescent="0.35">
      <c r="A19" s="29" t="s">
        <v>35</v>
      </c>
      <c r="B19" s="26"/>
      <c r="C19" s="27">
        <v>111944.34</v>
      </c>
      <c r="D19" s="32" t="s">
        <v>5</v>
      </c>
    </row>
    <row r="20" spans="1:4" x14ac:dyDescent="0.35">
      <c r="A20" s="25" t="s">
        <v>12</v>
      </c>
      <c r="B20" s="26"/>
      <c r="C20" s="27">
        <v>21194.1</v>
      </c>
      <c r="D20" s="32" t="s">
        <v>5</v>
      </c>
    </row>
    <row r="21" spans="1:4" x14ac:dyDescent="0.35">
      <c r="A21" s="29" t="s">
        <v>15</v>
      </c>
      <c r="B21" s="26"/>
      <c r="C21" s="27">
        <v>10589.4</v>
      </c>
      <c r="D21" s="32" t="s">
        <v>5</v>
      </c>
    </row>
    <row r="22" spans="1:4" x14ac:dyDescent="0.35">
      <c r="A22" s="25" t="s">
        <v>65</v>
      </c>
      <c r="B22" s="26"/>
      <c r="C22" s="27">
        <v>400</v>
      </c>
      <c r="D22" s="32" t="s">
        <v>5</v>
      </c>
    </row>
    <row r="23" spans="1:4" x14ac:dyDescent="0.35">
      <c r="A23" s="29" t="s">
        <v>66</v>
      </c>
      <c r="B23" s="26"/>
      <c r="C23" s="27">
        <v>5670</v>
      </c>
      <c r="D23" s="32" t="s">
        <v>5</v>
      </c>
    </row>
    <row r="24" spans="1:4" x14ac:dyDescent="0.35">
      <c r="A24" s="25" t="s">
        <v>72</v>
      </c>
      <c r="B24" s="26"/>
      <c r="C24" s="27">
        <v>4950</v>
      </c>
      <c r="D24" s="32" t="s">
        <v>5</v>
      </c>
    </row>
    <row r="25" spans="1:4" x14ac:dyDescent="0.35">
      <c r="A25" s="29" t="s">
        <v>73</v>
      </c>
      <c r="B25" s="26"/>
      <c r="C25" s="27">
        <v>4500</v>
      </c>
      <c r="D25" s="32" t="s">
        <v>5</v>
      </c>
    </row>
    <row r="26" spans="1:4" x14ac:dyDescent="0.35">
      <c r="A26" s="25" t="s">
        <v>75</v>
      </c>
      <c r="B26" s="26"/>
      <c r="C26" s="27">
        <v>82120</v>
      </c>
      <c r="D26" s="32" t="s">
        <v>5</v>
      </c>
    </row>
    <row r="27" spans="1:4" x14ac:dyDescent="0.35">
      <c r="A27" s="29"/>
      <c r="B27" s="26"/>
      <c r="C27" s="27"/>
      <c r="D27" s="32" t="s">
        <v>5</v>
      </c>
    </row>
    <row r="28" spans="1:4" x14ac:dyDescent="0.35">
      <c r="A28" s="25"/>
      <c r="B28" s="26"/>
      <c r="C28" s="27"/>
      <c r="D28" s="32" t="s">
        <v>5</v>
      </c>
    </row>
    <row r="29" spans="1:4" x14ac:dyDescent="0.35">
      <c r="A29" s="29"/>
      <c r="B29" s="30"/>
      <c r="C29" s="31"/>
      <c r="D29" s="32" t="s">
        <v>5</v>
      </c>
    </row>
    <row r="30" spans="1:4" ht="24" thickBot="1" x14ac:dyDescent="0.4">
      <c r="A30" s="25"/>
      <c r="B30" s="26"/>
      <c r="C30" s="27"/>
      <c r="D30" s="36"/>
    </row>
    <row r="31" spans="1:4" ht="24.75" thickTop="1" thickBot="1" x14ac:dyDescent="0.4">
      <c r="A31" s="21" t="s">
        <v>6</v>
      </c>
      <c r="B31" s="22"/>
      <c r="C31" s="37">
        <f>SUMIF(D3:D30,$D$31,C3:C30)</f>
        <v>2649.4599999999996</v>
      </c>
      <c r="D31" s="38" t="s">
        <v>4</v>
      </c>
    </row>
    <row r="32" spans="1:4" ht="24.75" thickTop="1" thickBot="1" x14ac:dyDescent="0.4">
      <c r="A32" s="2" t="s">
        <v>7</v>
      </c>
      <c r="B32" s="3"/>
      <c r="C32" s="39">
        <f>SUMIF(D3:D30,D32,C3:C30)</f>
        <v>284587.53999999998</v>
      </c>
      <c r="D32" s="40" t="s">
        <v>5</v>
      </c>
    </row>
    <row r="33" ht="24" thickTop="1" x14ac:dyDescent="0.35"/>
  </sheetData>
  <mergeCells count="1">
    <mergeCell ref="A1:D1"/>
  </mergeCells>
  <conditionalFormatting sqref="A2:D7 A8:C11 A12:A30">
    <cfRule type="containsText" dxfId="1" priority="20" operator="containsText" text="EGP">
      <formula>NOT(ISERROR(SEARCH("EGP",A2)))</formula>
    </cfRule>
  </conditionalFormatting>
  <conditionalFormatting sqref="D8:D29">
    <cfRule type="containsText" dxfId="0" priority="7" operator="containsText" text="EGP">
      <formula>NOT(ISERROR(SEARCH("EGP",D8)))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Total</vt:lpstr>
      <vt:lpstr>النتيجة المطلوبة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Mousa</dc:creator>
  <cp:lastModifiedBy>Accounting HRG (Red Sea Sahara)</cp:lastModifiedBy>
  <cp:lastPrinted>2024-09-04T14:12:25Z</cp:lastPrinted>
  <dcterms:created xsi:type="dcterms:W3CDTF">2024-08-22T09:03:19Z</dcterms:created>
  <dcterms:modified xsi:type="dcterms:W3CDTF">2024-10-17T20:34:30Z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