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Abdulkareem Alhelali\Desktop\Bluetooth\"/>
    </mc:Choice>
  </mc:AlternateContent>
  <xr:revisionPtr revIDLastSave="0" documentId="8_{BA21B386-CFC3-416C-86F3-A113D0F16ED9}" xr6:coauthVersionLast="47" xr6:coauthVersionMax="47" xr10:uidLastSave="{00000000-0000-0000-0000-000000000000}"/>
  <bookViews>
    <workbookView minimized="1" xWindow="2070" yWindow="3045" windowWidth="15360" windowHeight="7875" activeTab="1" xr2:uid="{00000000-000D-0000-FFFF-FFFF00000000}"/>
  </bookViews>
  <sheets>
    <sheet name="ورقة1" sheetId="2" r:id="rId1"/>
    <sheet name="Sheet1" sheetId="1" r:id="rId2"/>
  </sheets>
  <calcPr calcId="191029"/>
  <pivotCaches>
    <pivotCache cacheId="6" r:id="rId3"/>
  </pivotCache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1" l="1"/>
  <c r="L5" i="1"/>
  <c r="M5" i="1"/>
  <c r="N5" i="1"/>
  <c r="O5" i="1"/>
  <c r="P5" i="1"/>
  <c r="Q5" i="1"/>
  <c r="R5" i="1"/>
  <c r="S5" i="1"/>
  <c r="T5" i="1"/>
  <c r="U5" i="1"/>
  <c r="V5" i="1"/>
  <c r="W5" i="1"/>
  <c r="X5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 a="1"/>
  <c r="J4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<sst xmlns="http://schemas.openxmlformats.org/spreadsheetml/2006/main" count="878" uniqueCount="279">
  <si>
    <t>Original Records Report</t>
  </si>
  <si>
    <t>Person ID</t>
  </si>
  <si>
    <t>Name</t>
  </si>
  <si>
    <t>Department</t>
  </si>
  <si>
    <t>Time</t>
  </si>
  <si>
    <t>'7</t>
  </si>
  <si>
    <t>Hany</t>
  </si>
  <si>
    <t>stronger</t>
  </si>
  <si>
    <t>2025-01-05 10:51:01</t>
  </si>
  <si>
    <t>2025-01-05 17:22:45</t>
  </si>
  <si>
    <t>2025-01-06 10:16:42</t>
  </si>
  <si>
    <t>2025-01-06 18:02:55</t>
  </si>
  <si>
    <t>2025-01-08 09:45:57</t>
  </si>
  <si>
    <t>'9</t>
  </si>
  <si>
    <t>M Abdelal</t>
  </si>
  <si>
    <t>2025-01-01 10:40:58</t>
  </si>
  <si>
    <t>2025-01-01 18:51:38</t>
  </si>
  <si>
    <t>2025-01-05 09:39:17</t>
  </si>
  <si>
    <t>2025-01-05 19:09:15</t>
  </si>
  <si>
    <t>2025-01-06 15:26:08</t>
  </si>
  <si>
    <t>2025-01-06 18:47:41</t>
  </si>
  <si>
    <t>'15</t>
  </si>
  <si>
    <t>Samer</t>
  </si>
  <si>
    <t>2025-01-01 08:48:33</t>
  </si>
  <si>
    <t>2025-01-01 19:13:01</t>
  </si>
  <si>
    <t>2025-01-02 08:59:18</t>
  </si>
  <si>
    <t>2025-01-02 20:01:30</t>
  </si>
  <si>
    <t>2025-01-04 09:07:40</t>
  </si>
  <si>
    <t>2025-01-04 18:25:34</t>
  </si>
  <si>
    <t>2025-01-05 08:22:37</t>
  </si>
  <si>
    <t>2025-01-05 18:57:34</t>
  </si>
  <si>
    <t>2025-01-06 08:29:05</t>
  </si>
  <si>
    <t>2025-01-06 19:06:09</t>
  </si>
  <si>
    <t>2025-01-07 10:32:10</t>
  </si>
  <si>
    <t>2025-01-07 13:15:09</t>
  </si>
  <si>
    <t>2025-01-08 08:14:42</t>
  </si>
  <si>
    <t>'17</t>
  </si>
  <si>
    <t>Saied</t>
  </si>
  <si>
    <t>2025-01-01 08:33:04</t>
  </si>
  <si>
    <t>2025-01-01 18:34:18</t>
  </si>
  <si>
    <t>2025-01-02 08:57:58</t>
  </si>
  <si>
    <t>2025-01-02 08:58:01</t>
  </si>
  <si>
    <t>2025-01-02 17:37:49</t>
  </si>
  <si>
    <t>2025-01-05 09:39:21</t>
  </si>
  <si>
    <t>2025-01-05 17:13:50</t>
  </si>
  <si>
    <t>2025-01-06 09:37:12</t>
  </si>
  <si>
    <t>2025-01-06 18:28:11</t>
  </si>
  <si>
    <t>2025-01-08 10:25:37</t>
  </si>
  <si>
    <t>'20</t>
  </si>
  <si>
    <t>Fouad Mohamed</t>
  </si>
  <si>
    <t>2025-01-01 09:09:04</t>
  </si>
  <si>
    <t>'25</t>
  </si>
  <si>
    <t>Medhat</t>
  </si>
  <si>
    <t>2025-01-01 10:04:41</t>
  </si>
  <si>
    <t>2025-01-02 09:41:18</t>
  </si>
  <si>
    <t>2025-01-04 10:21:28</t>
  </si>
  <si>
    <t>2025-01-05 07:55:06</t>
  </si>
  <si>
    <t>2025-01-06 07:45:50</t>
  </si>
  <si>
    <t>2025-01-06 19:04:07</t>
  </si>
  <si>
    <t>2025-01-08 09:17:39</t>
  </si>
  <si>
    <t>'26</t>
  </si>
  <si>
    <t>Saed</t>
  </si>
  <si>
    <t>2025-01-01 09:08:54</t>
  </si>
  <si>
    <t>2025-01-01 18:50:51</t>
  </si>
  <si>
    <t>2025-01-02 08:48:45</t>
  </si>
  <si>
    <t>2025-01-02 18:42:47</t>
  </si>
  <si>
    <t>2025-01-03 14:37:09</t>
  </si>
  <si>
    <t>2025-01-03 14:37:13</t>
  </si>
  <si>
    <t>2025-01-04 09:56:13</t>
  </si>
  <si>
    <t>2025-01-04 18:55:26</t>
  </si>
  <si>
    <t>2025-01-05 09:00:14</t>
  </si>
  <si>
    <t>2025-01-05 18:47:16</t>
  </si>
  <si>
    <t>2025-01-06 09:40:47</t>
  </si>
  <si>
    <t>2025-01-07 09:08:00</t>
  </si>
  <si>
    <t>2025-01-07 17:04:33</t>
  </si>
  <si>
    <t>2025-01-08 09:11:31</t>
  </si>
  <si>
    <t>'28</t>
  </si>
  <si>
    <t>Faten</t>
  </si>
  <si>
    <t>2025-01-01 15:50:32</t>
  </si>
  <si>
    <t>2025-01-02 09:25:35</t>
  </si>
  <si>
    <t>2025-01-02 16:03:15</t>
  </si>
  <si>
    <t>2025-01-05 09:44:20</t>
  </si>
  <si>
    <t>2025-01-05 16:08:49</t>
  </si>
  <si>
    <t>2025-01-06 09:37:07</t>
  </si>
  <si>
    <t>2025-01-06 13:19:19</t>
  </si>
  <si>
    <t>2025-01-08 09:22:46</t>
  </si>
  <si>
    <t>'876</t>
  </si>
  <si>
    <t>Esra Unes</t>
  </si>
  <si>
    <t>2025-01-01 10:01:44</t>
  </si>
  <si>
    <t>2025-01-01 16:52:13</t>
  </si>
  <si>
    <t>2025-01-02 09:28:17</t>
  </si>
  <si>
    <t>2025-01-02 16:52:44</t>
  </si>
  <si>
    <t>2025-01-05 09:35:28</t>
  </si>
  <si>
    <t>2025-01-05 19:08:59</t>
  </si>
  <si>
    <t>2025-01-06 09:07:20</t>
  </si>
  <si>
    <t>2025-01-06 18:47:25</t>
  </si>
  <si>
    <t>2025-01-08 09:19:29</t>
  </si>
  <si>
    <t>'1190</t>
  </si>
  <si>
    <t>Eslam</t>
  </si>
  <si>
    <t>2025-01-05 13:47:59</t>
  </si>
  <si>
    <t>'1238</t>
  </si>
  <si>
    <t>Fawzia</t>
  </si>
  <si>
    <t>2025-01-01 08:33:41</t>
  </si>
  <si>
    <t>2025-01-01 16:30:07</t>
  </si>
  <si>
    <t>2025-01-02 08:56:30</t>
  </si>
  <si>
    <t>2025-01-02 16:34:08</t>
  </si>
  <si>
    <t>2025-01-05 08:42:10</t>
  </si>
  <si>
    <t>2025-01-05 16:47:23</t>
  </si>
  <si>
    <t>2025-01-06 08:36:42</t>
  </si>
  <si>
    <t>2025-01-06 16:02:40</t>
  </si>
  <si>
    <t>2025-01-08 08:37:58</t>
  </si>
  <si>
    <t>'1455</t>
  </si>
  <si>
    <t>Esmail</t>
  </si>
  <si>
    <t>2025-01-01 09:37:00</t>
  </si>
  <si>
    <t>2025-01-01 17:22:10</t>
  </si>
  <si>
    <t>2025-01-02 18:26:28</t>
  </si>
  <si>
    <t>2025-01-05 10:11:02</t>
  </si>
  <si>
    <t>2025-01-05 18:21:20</t>
  </si>
  <si>
    <t>2025-01-06 09:34:07</t>
  </si>
  <si>
    <t>2025-01-06 17:47:38</t>
  </si>
  <si>
    <t>2025-01-08 09:34:59</t>
  </si>
  <si>
    <t>'2245</t>
  </si>
  <si>
    <t>Milad</t>
  </si>
  <si>
    <t>2025-01-01 10:04:44</t>
  </si>
  <si>
    <t>2025-01-01 17:27:39</t>
  </si>
  <si>
    <t>2025-01-05 09:50:15</t>
  </si>
  <si>
    <t>2025-01-05 16:29:00</t>
  </si>
  <si>
    <t>'2783</t>
  </si>
  <si>
    <t>Daliafahmy</t>
  </si>
  <si>
    <t>2025-01-01 09:37:35</t>
  </si>
  <si>
    <t>2025-01-01 17:10:38</t>
  </si>
  <si>
    <t>2025-01-02 09:50:08</t>
  </si>
  <si>
    <t>2025-01-02 17:11:31</t>
  </si>
  <si>
    <t>2025-01-05 09:45:58</t>
  </si>
  <si>
    <t>2025-01-05 12:06:54</t>
  </si>
  <si>
    <t>'2784</t>
  </si>
  <si>
    <t>Radwahosen</t>
  </si>
  <si>
    <t>2025-01-01 12:14:27</t>
  </si>
  <si>
    <t>2025-01-01 17:36:32</t>
  </si>
  <si>
    <t>2025-01-02 10:42:58</t>
  </si>
  <si>
    <t>2025-01-02 18:10:28</t>
  </si>
  <si>
    <t>2025-01-05 09:56:28</t>
  </si>
  <si>
    <t>2025-01-05 17:33:02</t>
  </si>
  <si>
    <t>2025-01-06 09:43:18</t>
  </si>
  <si>
    <t>2025-01-06 18:38:00</t>
  </si>
  <si>
    <t>2025-01-08 10:20:22</t>
  </si>
  <si>
    <t>'3046</t>
  </si>
  <si>
    <t>Mostafa Kamel</t>
  </si>
  <si>
    <t>2025-01-01 09:01:10</t>
  </si>
  <si>
    <t>2025-01-01 17:29:36</t>
  </si>
  <si>
    <t>2025-01-02 09:10:03</t>
  </si>
  <si>
    <t>2025-01-02 17:02:03</t>
  </si>
  <si>
    <t>2025-01-04 09:17:03</t>
  </si>
  <si>
    <t>2025-01-04 17:04:31</t>
  </si>
  <si>
    <t>2025-01-05 08:58:59</t>
  </si>
  <si>
    <t>2025-01-05 17:15:35</t>
  </si>
  <si>
    <t>2025-01-06 09:02:48</t>
  </si>
  <si>
    <t>2025-01-06 18:41:54</t>
  </si>
  <si>
    <t>2025-01-07 08:59:56</t>
  </si>
  <si>
    <t>2025-01-07 17:02:03</t>
  </si>
  <si>
    <t>2025-01-08 09:00:04</t>
  </si>
  <si>
    <t>'3054</t>
  </si>
  <si>
    <t>Abd Rahman Amro</t>
  </si>
  <si>
    <t>2025-01-01 09:53:46</t>
  </si>
  <si>
    <t>2025-01-01 18:34:34</t>
  </si>
  <si>
    <t>2025-01-02 10:18:49</t>
  </si>
  <si>
    <t>2025-01-02 17:37:53</t>
  </si>
  <si>
    <t>2025-01-06 10:26:12</t>
  </si>
  <si>
    <t>2025-01-06 18:28:15</t>
  </si>
  <si>
    <t>'3249</t>
  </si>
  <si>
    <t>Menna</t>
  </si>
  <si>
    <t>2025-01-02 09:21:48</t>
  </si>
  <si>
    <t>'3250</t>
  </si>
  <si>
    <t>Haneen</t>
  </si>
  <si>
    <t>2025-01-01 11:43:40</t>
  </si>
  <si>
    <t>2025-01-01 15:39:00</t>
  </si>
  <si>
    <t>2025-01-02 09:15:34</t>
  </si>
  <si>
    <t>2025-01-02 17:27:02</t>
  </si>
  <si>
    <t>2025-01-05 11:41:03</t>
  </si>
  <si>
    <t>2025-01-05 17:27:23</t>
  </si>
  <si>
    <t>2025-01-06 09:14:35</t>
  </si>
  <si>
    <t>2025-01-06 12:20:07</t>
  </si>
  <si>
    <t>2025-01-08 09:12:51</t>
  </si>
  <si>
    <t>'3380</t>
  </si>
  <si>
    <t>Monaali</t>
  </si>
  <si>
    <t>2025-01-01 10:26:54</t>
  </si>
  <si>
    <t>2025-01-01 17:10:33</t>
  </si>
  <si>
    <t>2025-01-02 09:36:07</t>
  </si>
  <si>
    <t>2025-01-02 17:11:27</t>
  </si>
  <si>
    <t>2025-01-05 09:45:46</t>
  </si>
  <si>
    <t>2025-01-05 17:11:35</t>
  </si>
  <si>
    <t>2025-01-06 09:35:02</t>
  </si>
  <si>
    <t>2025-01-08 09:43:53</t>
  </si>
  <si>
    <t>'3381</t>
  </si>
  <si>
    <t>Morse</t>
  </si>
  <si>
    <t>2025-01-01 11:05:55</t>
  </si>
  <si>
    <t>2025-01-01 18:16:46</t>
  </si>
  <si>
    <t>2025-01-02 10:24:51</t>
  </si>
  <si>
    <t>2025-01-05 12:21:06</t>
  </si>
  <si>
    <t>2025-01-05 17:02:58</t>
  </si>
  <si>
    <t>2025-01-05 18:21:23</t>
  </si>
  <si>
    <t>2025-01-06 14:07:42</t>
  </si>
  <si>
    <t>'3787</t>
  </si>
  <si>
    <t>Mohamed Hanafi</t>
  </si>
  <si>
    <t>2025-01-02 08:49:08</t>
  </si>
  <si>
    <t>2025-01-02 16:49:23</t>
  </si>
  <si>
    <t>2025-01-05 08:23:05</t>
  </si>
  <si>
    <t>2025-01-05 16:57:44</t>
  </si>
  <si>
    <t>2025-01-06 09:46:02</t>
  </si>
  <si>
    <t>2025-01-06 16:26:18</t>
  </si>
  <si>
    <t>2025-01-08 08:35:48</t>
  </si>
  <si>
    <t>'4042</t>
  </si>
  <si>
    <t>Salaharafat</t>
  </si>
  <si>
    <t>2025-01-01 09:29:33</t>
  </si>
  <si>
    <t>2025-01-01 17:22:14</t>
  </si>
  <si>
    <t>2025-01-02 09:44:23</t>
  </si>
  <si>
    <t>2025-01-02 17:38:43</t>
  </si>
  <si>
    <t>2025-01-05 12:44:52</t>
  </si>
  <si>
    <t>2025-01-05 18:21:18</t>
  </si>
  <si>
    <t>2025-01-06 15:47:20</t>
  </si>
  <si>
    <t>2025-01-06 17:49:06</t>
  </si>
  <si>
    <t>'4125</t>
  </si>
  <si>
    <t>Narden</t>
  </si>
  <si>
    <t>2025-01-01 10:05:02</t>
  </si>
  <si>
    <t>2025-01-01 17:28:07</t>
  </si>
  <si>
    <t>'4150</t>
  </si>
  <si>
    <t>Monahanfe</t>
  </si>
  <si>
    <t>2025-01-01 09:18:46</t>
  </si>
  <si>
    <t>2025-01-01 17:05:11</t>
  </si>
  <si>
    <t>2025-01-02 09:34:26</t>
  </si>
  <si>
    <t>2025-01-02 17:02:24</t>
  </si>
  <si>
    <t>2025-01-04 10:20:01</t>
  </si>
  <si>
    <t>2025-01-04 15:30:42</t>
  </si>
  <si>
    <t>2025-01-05 09:28:15</t>
  </si>
  <si>
    <t>2025-01-05 09:39:06</t>
  </si>
  <si>
    <t>2025-01-05 17:04:15</t>
  </si>
  <si>
    <t>2025-01-06 09:43:25</t>
  </si>
  <si>
    <t>2025-01-06 16:53:24</t>
  </si>
  <si>
    <t>2025-01-08 09:30:00</t>
  </si>
  <si>
    <t>'4164</t>
  </si>
  <si>
    <t>Amerasaed</t>
  </si>
  <si>
    <t>2025-01-01 09:39:33</t>
  </si>
  <si>
    <t>2025-01-01 17:09:12</t>
  </si>
  <si>
    <t>2025-01-02 09:40:19</t>
  </si>
  <si>
    <t>2025-01-02 17:02:16</t>
  </si>
  <si>
    <t>2025-01-04 10:19:21</t>
  </si>
  <si>
    <t>2025-01-04 16:59:02</t>
  </si>
  <si>
    <t>2025-01-05 09:58:03</t>
  </si>
  <si>
    <t>2025-01-05 17:02:44</t>
  </si>
  <si>
    <t>2025-01-07 10:30:17</t>
  </si>
  <si>
    <t>2025-01-07 15:49:40</t>
  </si>
  <si>
    <t>2025-01-08 10:03:09</t>
  </si>
  <si>
    <t>'4595</t>
  </si>
  <si>
    <t>Yousef Atef</t>
  </si>
  <si>
    <t>2025-01-01 08:48:39</t>
  </si>
  <si>
    <t>2025-01-01 18:34:26</t>
  </si>
  <si>
    <t>2025-01-02 10:56:44</t>
  </si>
  <si>
    <t>2025-01-02 17:37:57</t>
  </si>
  <si>
    <t>2025-01-05 10:07:41</t>
  </si>
  <si>
    <t>2025-01-05 17:13:55</t>
  </si>
  <si>
    <t>2025-01-06 09:31:52</t>
  </si>
  <si>
    <t>2025-01-06 17:01:04</t>
  </si>
  <si>
    <t>2025-01-08 08:50:06</t>
  </si>
  <si>
    <t>'5096</t>
  </si>
  <si>
    <t>Alaafawzy</t>
  </si>
  <si>
    <t>2025-01-01 09:24:15</t>
  </si>
  <si>
    <t>2025-01-01 18:13:39</t>
  </si>
  <si>
    <t>2025-01-02 09:23:39</t>
  </si>
  <si>
    <t>2025-01-02 14:11:31</t>
  </si>
  <si>
    <t>2025-01-05 09:26:10</t>
  </si>
  <si>
    <t>2025-01-05 18:34:03</t>
  </si>
  <si>
    <t>Time&amp;Date</t>
  </si>
  <si>
    <t>Date</t>
  </si>
  <si>
    <t>تسميات الأعمدة</t>
  </si>
  <si>
    <t>الإجمالي الكلي</t>
  </si>
  <si>
    <t>تسميات الصفوف</t>
  </si>
  <si>
    <t>entry</t>
  </si>
  <si>
    <t>leave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</si>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</sst>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hh:mm:ss\ AM/PM"/>
    <numFmt numFmtId="169" formatCode="dd/mm/yyyy"/>
  </numFmts>
  <fonts count="8" x14ac:knownFonts="1">
    <font>
      <sz val="11"/>
      <name val="Arial"/>
      <scheme val="minor"/>
    </font>
    <font>
      <b/>
      <sz val="10"/>
      <name val="Calibri"/>
    </font>
    <font>
      <sz val="10"/>
      <name val="Calibri"/>
    </font>
    <font>
      <sz val="11"/>
      <name val="Arial"/>
    </font>
    <font>
      <sz val="11"/>
      <color theme="1"/>
      <name val="Arial"/>
      <family val="2"/>
      <scheme val="minor"/>
    </font>
    <font>
      <sz val="10"/>
      <name val="Calibri"/>
      <family val="2"/>
    </font>
    <font>
      <sz val="8"/>
      <name val="Arial"/>
      <family val="2"/>
      <scheme val="minor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/>
    <xf numFmtId="49" fontId="1" fillId="0" borderId="0" xfId="0" applyNumberFormat="1" applyFont="1" applyAlignment="1">
      <alignment horizontal="center" wrapText="1"/>
    </xf>
    <xf numFmtId="0" fontId="0" fillId="0" borderId="0" xfId="0" applyFont="1" applyAlignment="1"/>
    <xf numFmtId="0" fontId="0" fillId="0" borderId="0" xfId="0" applyNumberFormat="1" applyFont="1" applyAlignment="1"/>
    <xf numFmtId="168" fontId="0" fillId="0" borderId="0" xfId="0" applyNumberFormat="1" applyFont="1" applyAlignment="1">
      <alignment horizontal="left"/>
    </xf>
    <xf numFmtId="169" fontId="0" fillId="0" borderId="0" xfId="0" applyNumberFormat="1" applyFont="1" applyAlignment="1"/>
    <xf numFmtId="169" fontId="0" fillId="0" borderId="0" xfId="0" applyNumberFormat="1" applyFont="1" applyAlignment="1">
      <alignment horizontal="left"/>
    </xf>
    <xf numFmtId="169" fontId="4" fillId="2" borderId="1" xfId="0" applyNumberFormat="1" applyFont="1" applyFill="1" applyBorder="1" applyAlignment="1">
      <alignment horizontal="left"/>
    </xf>
    <xf numFmtId="168" fontId="4" fillId="2" borderId="2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wrapText="1"/>
    </xf>
    <xf numFmtId="0" fontId="7" fillId="0" borderId="0" xfId="0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169" fontId="4" fillId="2" borderId="3" xfId="0" applyNumberFormat="1" applyFont="1" applyFill="1" applyBorder="1" applyAlignment="1">
      <alignment horizontal="left"/>
    </xf>
    <xf numFmtId="168" fontId="4" fillId="2" borderId="5" xfId="0" applyNumberFormat="1" applyFont="1" applyFill="1" applyBorder="1" applyAlignment="1">
      <alignment horizontal="left"/>
    </xf>
    <xf numFmtId="168" fontId="4" fillId="0" borderId="4" xfId="0" applyNumberFormat="1" applyFont="1" applyFill="1" applyBorder="1" applyAlignment="1">
      <alignment horizontal="left"/>
    </xf>
    <xf numFmtId="0" fontId="0" fillId="3" borderId="4" xfId="0" applyFont="1" applyFill="1" applyBorder="1" applyAlignment="1"/>
    <xf numFmtId="0" fontId="7" fillId="4" borderId="4" xfId="0" applyFont="1" applyFill="1" applyBorder="1" applyAlignment="1"/>
    <xf numFmtId="169" fontId="4" fillId="4" borderId="4" xfId="0" applyNumberFormat="1" applyFont="1" applyFill="1" applyBorder="1" applyAlignment="1">
      <alignment horizontal="center"/>
    </xf>
  </cellXfs>
  <cellStyles count="1">
    <cellStyle name="عادي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  <dxf>
      <numFmt numFmtId="169" formatCode="dd/mm/yyyy"/>
      <alignment horizontal="left" vertical="bottom" textRotation="0" wrapText="0" indent="0" justifyLastLine="0" shrinkToFit="0" readingOrder="0"/>
    </dxf>
    <dxf>
      <numFmt numFmtId="168" formatCode="hh:mm:ss\ AM/P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bdulkareem Alhelali" refreshedDate="45694.184780324074" createdVersion="8" refreshedVersion="8" minRefreshableVersion="3" recordCount="209" xr:uid="{FEB2DAB3-E6A8-434C-A2A1-36FCE82D1CA4}">
  <cacheSource type="worksheet">
    <worksheetSource name="att"/>
  </cacheSource>
  <cacheFields count="8">
    <cacheField name="Person ID" numFmtId="49">
      <sharedItems count="28">
        <s v="'7"/>
        <s v="'9"/>
        <s v="'15"/>
        <s v="'17"/>
        <s v="'20"/>
        <s v="'25"/>
        <s v="'26"/>
        <s v="'28"/>
        <s v="'876"/>
        <s v="'1190"/>
        <s v="'1238"/>
        <s v="'1455"/>
        <s v="'2245"/>
        <s v="'2783"/>
        <s v="'2784"/>
        <s v="'3046"/>
        <s v="'3054"/>
        <s v="'3249"/>
        <s v="'3250"/>
        <s v="'3380"/>
        <s v="'3381"/>
        <s v="'3787"/>
        <s v="'4042"/>
        <s v="'4125"/>
        <s v="'4150"/>
        <s v="'4164"/>
        <s v="'4595"/>
        <s v="'5096"/>
      </sharedItems>
    </cacheField>
    <cacheField name="Name" numFmtId="49">
      <sharedItems count="28">
        <s v="Hany"/>
        <s v="M Abdelal"/>
        <s v="Samer"/>
        <s v="Saied"/>
        <s v="Fouad Mohamed"/>
        <s v="Medhat"/>
        <s v="Saed"/>
        <s v="Faten"/>
        <s v="Esra Unes"/>
        <s v="Eslam"/>
        <s v="Fawzia"/>
        <s v="Esmail"/>
        <s v="Milad"/>
        <s v="Daliafahmy"/>
        <s v="Radwahosen"/>
        <s v="Mostafa Kamel"/>
        <s v="Abd Rahman Amro"/>
        <s v="Menna"/>
        <s v="Haneen"/>
        <s v="Monaali"/>
        <s v="Morse"/>
        <s v="Mohamed Hanafi"/>
        <s v="Salaharafat"/>
        <s v="Narden"/>
        <s v="Monahanfe"/>
        <s v="Amerasaed"/>
        <s v="Yousef Atef"/>
        <s v="Alaafawzy"/>
      </sharedItems>
    </cacheField>
    <cacheField name="Department" numFmtId="49">
      <sharedItems count="1">
        <s v="stronger"/>
      </sharedItems>
    </cacheField>
    <cacheField name="Time&amp;Date" numFmtId="49">
      <sharedItems/>
    </cacheField>
    <cacheField name="Date" numFmtId="169">
      <sharedItems containsSemiMixedTypes="0" containsNonDate="0" containsDate="1" containsString="0" minDate="2025-01-01T00:00:00" maxDate="2025-01-09T00:00:00" count="8">
        <d v="2025-01-05T00:00:00"/>
        <d v="2025-01-06T00:00:00"/>
        <d v="2025-01-08T00:00:00"/>
        <d v="2025-01-01T00:00:00"/>
        <d v="2025-01-02T00:00:00"/>
        <d v="2025-01-04T00:00:00"/>
        <d v="2025-01-07T00:00:00"/>
        <d v="2025-01-03T00:00:00"/>
      </sharedItems>
    </cacheField>
    <cacheField name="Time" numFmtId="168">
      <sharedItems containsSemiMixedTypes="0" containsNonDate="0" containsDate="1" containsString="0" minDate="1899-12-30T07:45:50" maxDate="1899-12-30T20:01:30" count="208">
        <d v="1899-12-30T10:51:01"/>
        <d v="1899-12-30T17:22:45"/>
        <d v="1899-12-30T10:16:42"/>
        <d v="1899-12-30T18:02:55"/>
        <d v="1899-12-30T09:45:57"/>
        <d v="1899-12-30T10:40:58"/>
        <d v="1899-12-30T18:51:38"/>
        <d v="1899-12-30T09:39:17"/>
        <d v="1899-12-30T19:09:15"/>
        <d v="1899-12-30T15:26:08"/>
        <d v="1899-12-30T18:47:41"/>
        <d v="1899-12-30T08:48:33"/>
        <d v="1899-12-30T19:13:01"/>
        <d v="1899-12-30T08:59:18"/>
        <d v="1899-12-30T20:01:30"/>
        <d v="1899-12-30T09:07:40"/>
        <d v="1899-12-30T18:25:34"/>
        <d v="1899-12-30T08:22:37"/>
        <d v="1899-12-30T18:57:34"/>
        <d v="1899-12-30T08:29:05"/>
        <d v="1899-12-30T19:06:09"/>
        <d v="1899-12-30T10:32:10"/>
        <d v="1899-12-30T13:15:09"/>
        <d v="1899-12-30T08:14:42"/>
        <d v="1899-12-30T08:33:04"/>
        <d v="1899-12-30T18:34:18"/>
        <d v="1899-12-30T08:57:58"/>
        <d v="1899-12-30T08:58:01"/>
        <d v="1899-12-30T17:37:49"/>
        <d v="1899-12-30T09:39:21"/>
        <d v="1899-12-30T17:13:50"/>
        <d v="1899-12-30T09:37:12"/>
        <d v="1899-12-30T18:28:11"/>
        <d v="1899-12-30T10:25:37"/>
        <d v="1899-12-30T09:09:04"/>
        <d v="1899-12-30T10:04:41"/>
        <d v="1899-12-30T09:41:18"/>
        <d v="1899-12-30T10:21:28"/>
        <d v="1899-12-30T07:55:06"/>
        <d v="1899-12-30T07:45:50"/>
        <d v="1899-12-30T19:04:07"/>
        <d v="1899-12-30T09:17:39"/>
        <d v="1899-12-30T09:08:54"/>
        <d v="1899-12-30T18:50:51"/>
        <d v="1899-12-30T08:48:45"/>
        <d v="1899-12-30T18:42:47"/>
        <d v="1899-12-30T14:37:09"/>
        <d v="1899-12-30T14:37:13"/>
        <d v="1899-12-30T09:56:13"/>
        <d v="1899-12-30T18:55:26"/>
        <d v="1899-12-30T09:00:14"/>
        <d v="1899-12-30T18:47:16"/>
        <d v="1899-12-30T09:40:47"/>
        <d v="1899-12-30T09:08:00"/>
        <d v="1899-12-30T17:04:33"/>
        <d v="1899-12-30T09:11:31"/>
        <d v="1899-12-30T15:50:32"/>
        <d v="1899-12-30T09:25:35"/>
        <d v="1899-12-30T16:03:15"/>
        <d v="1899-12-30T09:44:20"/>
        <d v="1899-12-30T16:08:49"/>
        <d v="1899-12-30T09:37:07"/>
        <d v="1899-12-30T13:19:19"/>
        <d v="1899-12-30T09:22:46"/>
        <d v="1899-12-30T10:01:44"/>
        <d v="1899-12-30T16:52:13"/>
        <d v="1899-12-30T09:28:17"/>
        <d v="1899-12-30T16:52:44"/>
        <d v="1899-12-30T09:35:28"/>
        <d v="1899-12-30T19:08:59"/>
        <d v="1899-12-30T09:07:20"/>
        <d v="1899-12-30T18:47:25"/>
        <d v="1899-12-30T09:19:29"/>
        <d v="1899-12-30T13:47:59"/>
        <d v="1899-12-30T08:33:41"/>
        <d v="1899-12-30T16:30:07"/>
        <d v="1899-12-30T08:56:30"/>
        <d v="1899-12-30T16:34:08"/>
        <d v="1899-12-30T08:42:10"/>
        <d v="1899-12-30T16:47:23"/>
        <d v="1899-12-30T08:36:42"/>
        <d v="1899-12-30T16:02:40"/>
        <d v="1899-12-30T08:37:58"/>
        <d v="1899-12-30T09:37:00"/>
        <d v="1899-12-30T17:22:10"/>
        <d v="1899-12-30T18:26:28"/>
        <d v="1899-12-30T10:11:02"/>
        <d v="1899-12-30T18:21:20"/>
        <d v="1899-12-30T09:34:07"/>
        <d v="1899-12-30T17:47:38"/>
        <d v="1899-12-30T09:34:59"/>
        <d v="1899-12-30T10:04:44"/>
        <d v="1899-12-30T17:27:39"/>
        <d v="1899-12-30T09:50:15"/>
        <d v="1899-12-30T16:29:00"/>
        <d v="1899-12-30T09:37:35"/>
        <d v="1899-12-30T17:10:38"/>
        <d v="1899-12-30T09:50:08"/>
        <d v="1899-12-30T17:11:31"/>
        <d v="1899-12-30T09:45:58"/>
        <d v="1899-12-30T12:06:54"/>
        <d v="1899-12-30T12:14:27"/>
        <d v="1899-12-30T17:36:32"/>
        <d v="1899-12-30T10:42:58"/>
        <d v="1899-12-30T18:10:28"/>
        <d v="1899-12-30T09:56:28"/>
        <d v="1899-12-30T17:33:02"/>
        <d v="1899-12-30T09:43:18"/>
        <d v="1899-12-30T18:38:00"/>
        <d v="1899-12-30T10:20:22"/>
        <d v="1899-12-30T09:01:10"/>
        <d v="1899-12-30T17:29:36"/>
        <d v="1899-12-30T09:10:03"/>
        <d v="1899-12-30T17:02:03"/>
        <d v="1899-12-30T09:17:03"/>
        <d v="1899-12-30T17:04:31"/>
        <d v="1899-12-30T08:58:59"/>
        <d v="1899-12-30T17:15:35"/>
        <d v="1899-12-30T09:02:48"/>
        <d v="1899-12-30T18:41:54"/>
        <d v="1899-12-30T08:59:56"/>
        <d v="1899-12-30T09:00:04"/>
        <d v="1899-12-30T09:53:46"/>
        <d v="1899-12-30T18:34:34"/>
        <d v="1899-12-30T10:18:49"/>
        <d v="1899-12-30T17:37:53"/>
        <d v="1899-12-30T10:26:12"/>
        <d v="1899-12-30T18:28:15"/>
        <d v="1899-12-30T09:21:48"/>
        <d v="1899-12-30T11:43:40"/>
        <d v="1899-12-30T15:39:00"/>
        <d v="1899-12-30T09:15:34"/>
        <d v="1899-12-30T17:27:02"/>
        <d v="1899-12-30T11:41:03"/>
        <d v="1899-12-30T17:27:23"/>
        <d v="1899-12-30T09:14:35"/>
        <d v="1899-12-30T12:20:07"/>
        <d v="1899-12-30T09:12:51"/>
        <d v="1899-12-30T10:26:54"/>
        <d v="1899-12-30T17:10:33"/>
        <d v="1899-12-30T09:36:07"/>
        <d v="1899-12-30T17:11:27"/>
        <d v="1899-12-30T09:45:46"/>
        <d v="1899-12-30T17:11:35"/>
        <d v="1899-12-30T09:35:02"/>
        <d v="1899-12-30T09:43:53"/>
        <d v="1899-12-30T11:05:55"/>
        <d v="1899-12-30T18:16:46"/>
        <d v="1899-12-30T10:24:51"/>
        <d v="1899-12-30T12:21:06"/>
        <d v="1899-12-30T17:02:58"/>
        <d v="1899-12-30T18:21:23"/>
        <d v="1899-12-30T14:07:42"/>
        <d v="1899-12-30T08:49:08"/>
        <d v="1899-12-30T16:49:23"/>
        <d v="1899-12-30T08:23:05"/>
        <d v="1899-12-30T16:57:44"/>
        <d v="1899-12-30T09:46:02"/>
        <d v="1899-12-30T16:26:18"/>
        <d v="1899-12-30T08:35:48"/>
        <d v="1899-12-30T09:29:33"/>
        <d v="1899-12-30T17:22:14"/>
        <d v="1899-12-30T09:44:23"/>
        <d v="1899-12-30T17:38:43"/>
        <d v="1899-12-30T12:44:52"/>
        <d v="1899-12-30T18:21:18"/>
        <d v="1899-12-30T15:47:20"/>
        <d v="1899-12-30T17:49:06"/>
        <d v="1899-12-30T10:05:02"/>
        <d v="1899-12-30T17:28:07"/>
        <d v="1899-12-30T09:18:46"/>
        <d v="1899-12-30T17:05:11"/>
        <d v="1899-12-30T09:34:26"/>
        <d v="1899-12-30T17:02:24"/>
        <d v="1899-12-30T10:20:01"/>
        <d v="1899-12-30T15:30:42"/>
        <d v="1899-12-30T09:28:15"/>
        <d v="1899-12-30T09:39:06"/>
        <d v="1899-12-30T17:04:15"/>
        <d v="1899-12-30T09:43:25"/>
        <d v="1899-12-30T16:53:24"/>
        <d v="1899-12-30T09:30:00"/>
        <d v="1899-12-30T09:39:33"/>
        <d v="1899-12-30T17:09:12"/>
        <d v="1899-12-30T09:40:19"/>
        <d v="1899-12-30T17:02:16"/>
        <d v="1899-12-30T10:19:21"/>
        <d v="1899-12-30T16:59:02"/>
        <d v="1899-12-30T09:58:03"/>
        <d v="1899-12-30T17:02:44"/>
        <d v="1899-12-30T10:30:17"/>
        <d v="1899-12-30T15:49:40"/>
        <d v="1899-12-30T10:03:09"/>
        <d v="1899-12-30T08:48:39"/>
        <d v="1899-12-30T18:34:26"/>
        <d v="1899-12-30T10:56:44"/>
        <d v="1899-12-30T17:37:57"/>
        <d v="1899-12-30T10:07:41"/>
        <d v="1899-12-30T17:13:55"/>
        <d v="1899-12-30T09:31:52"/>
        <d v="1899-12-30T17:01:04"/>
        <d v="1899-12-30T08:50:06"/>
        <d v="1899-12-30T09:24:15"/>
        <d v="1899-12-30T18:13:39"/>
        <d v="1899-12-30T09:23:39"/>
        <d v="1899-12-30T14:11:31"/>
        <d v="1899-12-30T09:26:10"/>
        <d v="1899-12-30T18:34:03"/>
      </sharedItems>
      <fieldGroup par="7" base="5">
        <rangePr groupBy="seconds" startDate="1899-12-30T07:45:50" endDate="1899-12-30T20:01:30"/>
        <groupItems count="62">
          <s v="&lt;0/1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/1/1900"/>
        </groupItems>
      </fieldGroup>
    </cacheField>
    <cacheField name="دقيقة" numFmtId="0" databaseField="0">
      <fieldGroup base="5">
        <rangePr groupBy="minutes" startDate="1899-12-30T07:45:50" endDate="1899-12-30T20:01:30"/>
        <groupItems count="62">
          <s v="&lt;0/1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/1/1900"/>
        </groupItems>
      </fieldGroup>
    </cacheField>
    <cacheField name="ساعات" numFmtId="0" databaseField="0">
      <fieldGroup base="5">
        <rangePr groupBy="hours" startDate="1899-12-30T07:45:50" endDate="1899-12-30T20:01:30"/>
        <groupItems count="26">
          <s v="&lt;0/1/1900"/>
          <s v="12 ص"/>
          <s v="1 ص"/>
          <s v="2 ص"/>
          <s v="3 ص"/>
          <s v="4 ص"/>
          <s v="5 ص"/>
          <s v="6 ص"/>
          <s v="7 ص"/>
          <s v="8 ص"/>
          <s v="9 ص"/>
          <s v="10 ص"/>
          <s v="11 ص"/>
          <s v="12 م"/>
          <s v="1 م"/>
          <s v="2 م"/>
          <s v="3 م"/>
          <s v="4 م"/>
          <s v="5 م"/>
          <s v="6 م"/>
          <s v="7 م"/>
          <s v="8 م"/>
          <s v="9 م"/>
          <s v="10 م"/>
          <s v="11 م"/>
          <s v="&gt;0/1/19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x v="0"/>
    <x v="0"/>
    <x v="0"/>
    <s v="2025-01-05 10:51:01"/>
    <x v="0"/>
    <x v="0"/>
  </r>
  <r>
    <x v="0"/>
    <x v="0"/>
    <x v="0"/>
    <s v="2025-01-05 17:22:45"/>
    <x v="0"/>
    <x v="1"/>
  </r>
  <r>
    <x v="0"/>
    <x v="0"/>
    <x v="0"/>
    <s v="2025-01-06 10:16:42"/>
    <x v="1"/>
    <x v="2"/>
  </r>
  <r>
    <x v="0"/>
    <x v="0"/>
    <x v="0"/>
    <s v="2025-01-06 18:02:55"/>
    <x v="1"/>
    <x v="3"/>
  </r>
  <r>
    <x v="0"/>
    <x v="0"/>
    <x v="0"/>
    <s v="2025-01-08 09:45:57"/>
    <x v="2"/>
    <x v="4"/>
  </r>
  <r>
    <x v="1"/>
    <x v="1"/>
    <x v="0"/>
    <s v="2025-01-01 10:40:58"/>
    <x v="3"/>
    <x v="5"/>
  </r>
  <r>
    <x v="1"/>
    <x v="1"/>
    <x v="0"/>
    <s v="2025-01-01 18:51:38"/>
    <x v="3"/>
    <x v="6"/>
  </r>
  <r>
    <x v="1"/>
    <x v="1"/>
    <x v="0"/>
    <s v="2025-01-05 09:39:17"/>
    <x v="0"/>
    <x v="7"/>
  </r>
  <r>
    <x v="1"/>
    <x v="1"/>
    <x v="0"/>
    <s v="2025-01-05 19:09:15"/>
    <x v="0"/>
    <x v="8"/>
  </r>
  <r>
    <x v="1"/>
    <x v="1"/>
    <x v="0"/>
    <s v="2025-01-06 15:26:08"/>
    <x v="1"/>
    <x v="9"/>
  </r>
  <r>
    <x v="1"/>
    <x v="1"/>
    <x v="0"/>
    <s v="2025-01-06 18:47:41"/>
    <x v="1"/>
    <x v="10"/>
  </r>
  <r>
    <x v="2"/>
    <x v="2"/>
    <x v="0"/>
    <s v="2025-01-01 08:48:33"/>
    <x v="3"/>
    <x v="11"/>
  </r>
  <r>
    <x v="2"/>
    <x v="2"/>
    <x v="0"/>
    <s v="2025-01-01 19:13:01"/>
    <x v="3"/>
    <x v="12"/>
  </r>
  <r>
    <x v="2"/>
    <x v="2"/>
    <x v="0"/>
    <s v="2025-01-02 08:59:18"/>
    <x v="4"/>
    <x v="13"/>
  </r>
  <r>
    <x v="2"/>
    <x v="2"/>
    <x v="0"/>
    <s v="2025-01-02 20:01:30"/>
    <x v="4"/>
    <x v="14"/>
  </r>
  <r>
    <x v="2"/>
    <x v="2"/>
    <x v="0"/>
    <s v="2025-01-04 09:07:40"/>
    <x v="5"/>
    <x v="15"/>
  </r>
  <r>
    <x v="2"/>
    <x v="2"/>
    <x v="0"/>
    <s v="2025-01-04 18:25:34"/>
    <x v="5"/>
    <x v="16"/>
  </r>
  <r>
    <x v="2"/>
    <x v="2"/>
    <x v="0"/>
    <s v="2025-01-05 08:22:37"/>
    <x v="0"/>
    <x v="17"/>
  </r>
  <r>
    <x v="2"/>
    <x v="2"/>
    <x v="0"/>
    <s v="2025-01-05 18:57:34"/>
    <x v="0"/>
    <x v="18"/>
  </r>
  <r>
    <x v="2"/>
    <x v="2"/>
    <x v="0"/>
    <s v="2025-01-06 08:29:05"/>
    <x v="1"/>
    <x v="19"/>
  </r>
  <r>
    <x v="2"/>
    <x v="2"/>
    <x v="0"/>
    <s v="2025-01-06 19:06:09"/>
    <x v="1"/>
    <x v="20"/>
  </r>
  <r>
    <x v="2"/>
    <x v="2"/>
    <x v="0"/>
    <s v="2025-01-07 10:32:10"/>
    <x v="6"/>
    <x v="21"/>
  </r>
  <r>
    <x v="2"/>
    <x v="2"/>
    <x v="0"/>
    <s v="2025-01-07 13:15:09"/>
    <x v="6"/>
    <x v="22"/>
  </r>
  <r>
    <x v="2"/>
    <x v="2"/>
    <x v="0"/>
    <s v="2025-01-08 08:14:42"/>
    <x v="2"/>
    <x v="23"/>
  </r>
  <r>
    <x v="3"/>
    <x v="3"/>
    <x v="0"/>
    <s v="2025-01-01 08:33:04"/>
    <x v="3"/>
    <x v="24"/>
  </r>
  <r>
    <x v="3"/>
    <x v="3"/>
    <x v="0"/>
    <s v="2025-01-01 18:34:18"/>
    <x v="3"/>
    <x v="25"/>
  </r>
  <r>
    <x v="3"/>
    <x v="3"/>
    <x v="0"/>
    <s v="2025-01-02 08:57:58"/>
    <x v="4"/>
    <x v="26"/>
  </r>
  <r>
    <x v="3"/>
    <x v="3"/>
    <x v="0"/>
    <s v="2025-01-02 08:58:01"/>
    <x v="4"/>
    <x v="27"/>
  </r>
  <r>
    <x v="3"/>
    <x v="3"/>
    <x v="0"/>
    <s v="2025-01-02 17:37:49"/>
    <x v="4"/>
    <x v="28"/>
  </r>
  <r>
    <x v="3"/>
    <x v="3"/>
    <x v="0"/>
    <s v="2025-01-05 09:39:21"/>
    <x v="0"/>
    <x v="29"/>
  </r>
  <r>
    <x v="3"/>
    <x v="3"/>
    <x v="0"/>
    <s v="2025-01-05 17:13:50"/>
    <x v="0"/>
    <x v="30"/>
  </r>
  <r>
    <x v="3"/>
    <x v="3"/>
    <x v="0"/>
    <s v="2025-01-06 09:37:12"/>
    <x v="1"/>
    <x v="31"/>
  </r>
  <r>
    <x v="3"/>
    <x v="3"/>
    <x v="0"/>
    <s v="2025-01-06 18:28:11"/>
    <x v="1"/>
    <x v="32"/>
  </r>
  <r>
    <x v="3"/>
    <x v="3"/>
    <x v="0"/>
    <s v="2025-01-08 10:25:37"/>
    <x v="2"/>
    <x v="33"/>
  </r>
  <r>
    <x v="4"/>
    <x v="4"/>
    <x v="0"/>
    <s v="2025-01-01 09:09:04"/>
    <x v="3"/>
    <x v="34"/>
  </r>
  <r>
    <x v="5"/>
    <x v="5"/>
    <x v="0"/>
    <s v="2025-01-01 10:04:41"/>
    <x v="3"/>
    <x v="35"/>
  </r>
  <r>
    <x v="5"/>
    <x v="5"/>
    <x v="0"/>
    <s v="2025-01-02 09:41:18"/>
    <x v="4"/>
    <x v="36"/>
  </r>
  <r>
    <x v="5"/>
    <x v="5"/>
    <x v="0"/>
    <s v="2025-01-04 10:21:28"/>
    <x v="5"/>
    <x v="37"/>
  </r>
  <r>
    <x v="5"/>
    <x v="5"/>
    <x v="0"/>
    <s v="2025-01-05 07:55:06"/>
    <x v="0"/>
    <x v="38"/>
  </r>
  <r>
    <x v="5"/>
    <x v="5"/>
    <x v="0"/>
    <s v="2025-01-06 07:45:50"/>
    <x v="1"/>
    <x v="39"/>
  </r>
  <r>
    <x v="5"/>
    <x v="5"/>
    <x v="0"/>
    <s v="2025-01-06 19:04:07"/>
    <x v="1"/>
    <x v="40"/>
  </r>
  <r>
    <x v="5"/>
    <x v="5"/>
    <x v="0"/>
    <s v="2025-01-08 09:17:39"/>
    <x v="2"/>
    <x v="41"/>
  </r>
  <r>
    <x v="6"/>
    <x v="6"/>
    <x v="0"/>
    <s v="2025-01-01 09:08:54"/>
    <x v="3"/>
    <x v="42"/>
  </r>
  <r>
    <x v="6"/>
    <x v="6"/>
    <x v="0"/>
    <s v="2025-01-01 18:50:51"/>
    <x v="3"/>
    <x v="43"/>
  </r>
  <r>
    <x v="6"/>
    <x v="6"/>
    <x v="0"/>
    <s v="2025-01-02 08:48:45"/>
    <x v="4"/>
    <x v="44"/>
  </r>
  <r>
    <x v="6"/>
    <x v="6"/>
    <x v="0"/>
    <s v="2025-01-02 18:42:47"/>
    <x v="4"/>
    <x v="45"/>
  </r>
  <r>
    <x v="6"/>
    <x v="6"/>
    <x v="0"/>
    <s v="2025-01-03 14:37:09"/>
    <x v="7"/>
    <x v="46"/>
  </r>
  <r>
    <x v="6"/>
    <x v="6"/>
    <x v="0"/>
    <s v="2025-01-03 14:37:13"/>
    <x v="7"/>
    <x v="47"/>
  </r>
  <r>
    <x v="6"/>
    <x v="6"/>
    <x v="0"/>
    <s v="2025-01-04 09:56:13"/>
    <x v="5"/>
    <x v="48"/>
  </r>
  <r>
    <x v="6"/>
    <x v="6"/>
    <x v="0"/>
    <s v="2025-01-04 18:55:26"/>
    <x v="5"/>
    <x v="49"/>
  </r>
  <r>
    <x v="6"/>
    <x v="6"/>
    <x v="0"/>
    <s v="2025-01-05 09:00:14"/>
    <x v="0"/>
    <x v="50"/>
  </r>
  <r>
    <x v="6"/>
    <x v="6"/>
    <x v="0"/>
    <s v="2025-01-05 18:47:16"/>
    <x v="0"/>
    <x v="51"/>
  </r>
  <r>
    <x v="6"/>
    <x v="6"/>
    <x v="0"/>
    <s v="2025-01-06 09:40:47"/>
    <x v="1"/>
    <x v="52"/>
  </r>
  <r>
    <x v="6"/>
    <x v="6"/>
    <x v="0"/>
    <s v="2025-01-07 09:08:00"/>
    <x v="6"/>
    <x v="53"/>
  </r>
  <r>
    <x v="6"/>
    <x v="6"/>
    <x v="0"/>
    <s v="2025-01-07 17:04:33"/>
    <x v="6"/>
    <x v="54"/>
  </r>
  <r>
    <x v="6"/>
    <x v="6"/>
    <x v="0"/>
    <s v="2025-01-08 09:11:31"/>
    <x v="2"/>
    <x v="55"/>
  </r>
  <r>
    <x v="7"/>
    <x v="7"/>
    <x v="0"/>
    <s v="2025-01-01 15:50:32"/>
    <x v="3"/>
    <x v="56"/>
  </r>
  <r>
    <x v="7"/>
    <x v="7"/>
    <x v="0"/>
    <s v="2025-01-02 09:25:35"/>
    <x v="4"/>
    <x v="57"/>
  </r>
  <r>
    <x v="7"/>
    <x v="7"/>
    <x v="0"/>
    <s v="2025-01-02 16:03:15"/>
    <x v="4"/>
    <x v="58"/>
  </r>
  <r>
    <x v="7"/>
    <x v="7"/>
    <x v="0"/>
    <s v="2025-01-05 09:44:20"/>
    <x v="0"/>
    <x v="59"/>
  </r>
  <r>
    <x v="7"/>
    <x v="7"/>
    <x v="0"/>
    <s v="2025-01-05 16:08:49"/>
    <x v="0"/>
    <x v="60"/>
  </r>
  <r>
    <x v="7"/>
    <x v="7"/>
    <x v="0"/>
    <s v="2025-01-06 09:37:07"/>
    <x v="1"/>
    <x v="61"/>
  </r>
  <r>
    <x v="7"/>
    <x v="7"/>
    <x v="0"/>
    <s v="2025-01-06 13:19:19"/>
    <x v="1"/>
    <x v="62"/>
  </r>
  <r>
    <x v="7"/>
    <x v="7"/>
    <x v="0"/>
    <s v="2025-01-08 09:22:46"/>
    <x v="2"/>
    <x v="63"/>
  </r>
  <r>
    <x v="8"/>
    <x v="8"/>
    <x v="0"/>
    <s v="2025-01-01 10:01:44"/>
    <x v="3"/>
    <x v="64"/>
  </r>
  <r>
    <x v="8"/>
    <x v="8"/>
    <x v="0"/>
    <s v="2025-01-01 16:52:13"/>
    <x v="3"/>
    <x v="65"/>
  </r>
  <r>
    <x v="8"/>
    <x v="8"/>
    <x v="0"/>
    <s v="2025-01-02 09:28:17"/>
    <x v="4"/>
    <x v="66"/>
  </r>
  <r>
    <x v="8"/>
    <x v="8"/>
    <x v="0"/>
    <s v="2025-01-02 16:52:44"/>
    <x v="4"/>
    <x v="67"/>
  </r>
  <r>
    <x v="8"/>
    <x v="8"/>
    <x v="0"/>
    <s v="2025-01-05 09:35:28"/>
    <x v="0"/>
    <x v="68"/>
  </r>
  <r>
    <x v="8"/>
    <x v="8"/>
    <x v="0"/>
    <s v="2025-01-05 19:08:59"/>
    <x v="0"/>
    <x v="69"/>
  </r>
  <r>
    <x v="8"/>
    <x v="8"/>
    <x v="0"/>
    <s v="2025-01-06 09:07:20"/>
    <x v="1"/>
    <x v="70"/>
  </r>
  <r>
    <x v="8"/>
    <x v="8"/>
    <x v="0"/>
    <s v="2025-01-06 18:47:25"/>
    <x v="1"/>
    <x v="71"/>
  </r>
  <r>
    <x v="8"/>
    <x v="8"/>
    <x v="0"/>
    <s v="2025-01-08 09:19:29"/>
    <x v="2"/>
    <x v="72"/>
  </r>
  <r>
    <x v="9"/>
    <x v="9"/>
    <x v="0"/>
    <s v="2025-01-05 13:47:59"/>
    <x v="0"/>
    <x v="73"/>
  </r>
  <r>
    <x v="10"/>
    <x v="10"/>
    <x v="0"/>
    <s v="2025-01-01 08:33:41"/>
    <x v="3"/>
    <x v="74"/>
  </r>
  <r>
    <x v="10"/>
    <x v="10"/>
    <x v="0"/>
    <s v="2025-01-01 16:30:07"/>
    <x v="3"/>
    <x v="75"/>
  </r>
  <r>
    <x v="10"/>
    <x v="10"/>
    <x v="0"/>
    <s v="2025-01-02 08:56:30"/>
    <x v="4"/>
    <x v="76"/>
  </r>
  <r>
    <x v="10"/>
    <x v="10"/>
    <x v="0"/>
    <s v="2025-01-02 16:34:08"/>
    <x v="4"/>
    <x v="77"/>
  </r>
  <r>
    <x v="10"/>
    <x v="10"/>
    <x v="0"/>
    <s v="2025-01-05 08:42:10"/>
    <x v="0"/>
    <x v="78"/>
  </r>
  <r>
    <x v="10"/>
    <x v="10"/>
    <x v="0"/>
    <s v="2025-01-05 16:47:23"/>
    <x v="0"/>
    <x v="79"/>
  </r>
  <r>
    <x v="10"/>
    <x v="10"/>
    <x v="0"/>
    <s v="2025-01-06 08:36:42"/>
    <x v="1"/>
    <x v="80"/>
  </r>
  <r>
    <x v="10"/>
    <x v="10"/>
    <x v="0"/>
    <s v="2025-01-06 16:02:40"/>
    <x v="1"/>
    <x v="81"/>
  </r>
  <r>
    <x v="10"/>
    <x v="10"/>
    <x v="0"/>
    <s v="2025-01-08 08:37:58"/>
    <x v="2"/>
    <x v="82"/>
  </r>
  <r>
    <x v="11"/>
    <x v="11"/>
    <x v="0"/>
    <s v="2025-01-01 09:37:00"/>
    <x v="3"/>
    <x v="83"/>
  </r>
  <r>
    <x v="11"/>
    <x v="11"/>
    <x v="0"/>
    <s v="2025-01-01 17:22:10"/>
    <x v="3"/>
    <x v="84"/>
  </r>
  <r>
    <x v="11"/>
    <x v="11"/>
    <x v="0"/>
    <s v="2025-01-02 18:26:28"/>
    <x v="4"/>
    <x v="85"/>
  </r>
  <r>
    <x v="11"/>
    <x v="11"/>
    <x v="0"/>
    <s v="2025-01-05 10:11:02"/>
    <x v="0"/>
    <x v="86"/>
  </r>
  <r>
    <x v="11"/>
    <x v="11"/>
    <x v="0"/>
    <s v="2025-01-05 18:21:20"/>
    <x v="0"/>
    <x v="87"/>
  </r>
  <r>
    <x v="11"/>
    <x v="11"/>
    <x v="0"/>
    <s v="2025-01-06 09:34:07"/>
    <x v="1"/>
    <x v="88"/>
  </r>
  <r>
    <x v="11"/>
    <x v="11"/>
    <x v="0"/>
    <s v="2025-01-06 17:47:38"/>
    <x v="1"/>
    <x v="89"/>
  </r>
  <r>
    <x v="11"/>
    <x v="11"/>
    <x v="0"/>
    <s v="2025-01-08 09:34:59"/>
    <x v="2"/>
    <x v="90"/>
  </r>
  <r>
    <x v="12"/>
    <x v="12"/>
    <x v="0"/>
    <s v="2025-01-01 10:04:44"/>
    <x v="3"/>
    <x v="91"/>
  </r>
  <r>
    <x v="12"/>
    <x v="12"/>
    <x v="0"/>
    <s v="2025-01-01 17:27:39"/>
    <x v="3"/>
    <x v="92"/>
  </r>
  <r>
    <x v="12"/>
    <x v="12"/>
    <x v="0"/>
    <s v="2025-01-05 09:50:15"/>
    <x v="0"/>
    <x v="93"/>
  </r>
  <r>
    <x v="12"/>
    <x v="12"/>
    <x v="0"/>
    <s v="2025-01-05 16:29:00"/>
    <x v="0"/>
    <x v="94"/>
  </r>
  <r>
    <x v="13"/>
    <x v="13"/>
    <x v="0"/>
    <s v="2025-01-01 09:37:35"/>
    <x v="3"/>
    <x v="95"/>
  </r>
  <r>
    <x v="13"/>
    <x v="13"/>
    <x v="0"/>
    <s v="2025-01-01 17:10:38"/>
    <x v="3"/>
    <x v="96"/>
  </r>
  <r>
    <x v="13"/>
    <x v="13"/>
    <x v="0"/>
    <s v="2025-01-02 09:50:08"/>
    <x v="4"/>
    <x v="97"/>
  </r>
  <r>
    <x v="13"/>
    <x v="13"/>
    <x v="0"/>
    <s v="2025-01-02 17:11:31"/>
    <x v="4"/>
    <x v="98"/>
  </r>
  <r>
    <x v="13"/>
    <x v="13"/>
    <x v="0"/>
    <s v="2025-01-05 09:45:58"/>
    <x v="0"/>
    <x v="99"/>
  </r>
  <r>
    <x v="13"/>
    <x v="13"/>
    <x v="0"/>
    <s v="2025-01-05 12:06:54"/>
    <x v="0"/>
    <x v="100"/>
  </r>
  <r>
    <x v="14"/>
    <x v="14"/>
    <x v="0"/>
    <s v="2025-01-01 12:14:27"/>
    <x v="3"/>
    <x v="101"/>
  </r>
  <r>
    <x v="14"/>
    <x v="14"/>
    <x v="0"/>
    <s v="2025-01-01 17:36:32"/>
    <x v="3"/>
    <x v="102"/>
  </r>
  <r>
    <x v="14"/>
    <x v="14"/>
    <x v="0"/>
    <s v="2025-01-02 10:42:58"/>
    <x v="4"/>
    <x v="103"/>
  </r>
  <r>
    <x v="14"/>
    <x v="14"/>
    <x v="0"/>
    <s v="2025-01-02 18:10:28"/>
    <x v="4"/>
    <x v="104"/>
  </r>
  <r>
    <x v="14"/>
    <x v="14"/>
    <x v="0"/>
    <s v="2025-01-05 09:56:28"/>
    <x v="0"/>
    <x v="105"/>
  </r>
  <r>
    <x v="14"/>
    <x v="14"/>
    <x v="0"/>
    <s v="2025-01-05 17:33:02"/>
    <x v="0"/>
    <x v="106"/>
  </r>
  <r>
    <x v="14"/>
    <x v="14"/>
    <x v="0"/>
    <s v="2025-01-06 09:43:18"/>
    <x v="1"/>
    <x v="107"/>
  </r>
  <r>
    <x v="14"/>
    <x v="14"/>
    <x v="0"/>
    <s v="2025-01-06 18:38:00"/>
    <x v="1"/>
    <x v="108"/>
  </r>
  <r>
    <x v="14"/>
    <x v="14"/>
    <x v="0"/>
    <s v="2025-01-08 10:20:22"/>
    <x v="2"/>
    <x v="109"/>
  </r>
  <r>
    <x v="15"/>
    <x v="15"/>
    <x v="0"/>
    <s v="2025-01-01 09:01:10"/>
    <x v="3"/>
    <x v="110"/>
  </r>
  <r>
    <x v="15"/>
    <x v="15"/>
    <x v="0"/>
    <s v="2025-01-01 17:29:36"/>
    <x v="3"/>
    <x v="111"/>
  </r>
  <r>
    <x v="15"/>
    <x v="15"/>
    <x v="0"/>
    <s v="2025-01-02 09:10:03"/>
    <x v="4"/>
    <x v="112"/>
  </r>
  <r>
    <x v="15"/>
    <x v="15"/>
    <x v="0"/>
    <s v="2025-01-02 17:02:03"/>
    <x v="4"/>
    <x v="113"/>
  </r>
  <r>
    <x v="15"/>
    <x v="15"/>
    <x v="0"/>
    <s v="2025-01-04 09:17:03"/>
    <x v="5"/>
    <x v="114"/>
  </r>
  <r>
    <x v="15"/>
    <x v="15"/>
    <x v="0"/>
    <s v="2025-01-04 17:04:31"/>
    <x v="5"/>
    <x v="115"/>
  </r>
  <r>
    <x v="15"/>
    <x v="15"/>
    <x v="0"/>
    <s v="2025-01-05 08:58:59"/>
    <x v="0"/>
    <x v="116"/>
  </r>
  <r>
    <x v="15"/>
    <x v="15"/>
    <x v="0"/>
    <s v="2025-01-05 17:15:35"/>
    <x v="0"/>
    <x v="117"/>
  </r>
  <r>
    <x v="15"/>
    <x v="15"/>
    <x v="0"/>
    <s v="2025-01-06 09:02:48"/>
    <x v="1"/>
    <x v="118"/>
  </r>
  <r>
    <x v="15"/>
    <x v="15"/>
    <x v="0"/>
    <s v="2025-01-06 18:41:54"/>
    <x v="1"/>
    <x v="119"/>
  </r>
  <r>
    <x v="15"/>
    <x v="15"/>
    <x v="0"/>
    <s v="2025-01-07 08:59:56"/>
    <x v="6"/>
    <x v="120"/>
  </r>
  <r>
    <x v="15"/>
    <x v="15"/>
    <x v="0"/>
    <s v="2025-01-07 17:02:03"/>
    <x v="6"/>
    <x v="113"/>
  </r>
  <r>
    <x v="15"/>
    <x v="15"/>
    <x v="0"/>
    <s v="2025-01-08 09:00:04"/>
    <x v="2"/>
    <x v="121"/>
  </r>
  <r>
    <x v="16"/>
    <x v="16"/>
    <x v="0"/>
    <s v="2025-01-01 09:53:46"/>
    <x v="3"/>
    <x v="122"/>
  </r>
  <r>
    <x v="16"/>
    <x v="16"/>
    <x v="0"/>
    <s v="2025-01-01 18:34:34"/>
    <x v="3"/>
    <x v="123"/>
  </r>
  <r>
    <x v="16"/>
    <x v="16"/>
    <x v="0"/>
    <s v="2025-01-02 10:18:49"/>
    <x v="4"/>
    <x v="124"/>
  </r>
  <r>
    <x v="16"/>
    <x v="16"/>
    <x v="0"/>
    <s v="2025-01-02 17:37:53"/>
    <x v="4"/>
    <x v="125"/>
  </r>
  <r>
    <x v="16"/>
    <x v="16"/>
    <x v="0"/>
    <s v="2025-01-06 10:26:12"/>
    <x v="1"/>
    <x v="126"/>
  </r>
  <r>
    <x v="16"/>
    <x v="16"/>
    <x v="0"/>
    <s v="2025-01-06 18:28:15"/>
    <x v="1"/>
    <x v="127"/>
  </r>
  <r>
    <x v="17"/>
    <x v="17"/>
    <x v="0"/>
    <s v="2025-01-02 09:21:48"/>
    <x v="4"/>
    <x v="128"/>
  </r>
  <r>
    <x v="18"/>
    <x v="18"/>
    <x v="0"/>
    <s v="2025-01-01 11:43:40"/>
    <x v="3"/>
    <x v="129"/>
  </r>
  <r>
    <x v="18"/>
    <x v="18"/>
    <x v="0"/>
    <s v="2025-01-01 15:39:00"/>
    <x v="3"/>
    <x v="130"/>
  </r>
  <r>
    <x v="18"/>
    <x v="18"/>
    <x v="0"/>
    <s v="2025-01-02 09:15:34"/>
    <x v="4"/>
    <x v="131"/>
  </r>
  <r>
    <x v="18"/>
    <x v="18"/>
    <x v="0"/>
    <s v="2025-01-02 17:27:02"/>
    <x v="4"/>
    <x v="132"/>
  </r>
  <r>
    <x v="18"/>
    <x v="18"/>
    <x v="0"/>
    <s v="2025-01-05 11:41:03"/>
    <x v="0"/>
    <x v="133"/>
  </r>
  <r>
    <x v="18"/>
    <x v="18"/>
    <x v="0"/>
    <s v="2025-01-05 17:27:23"/>
    <x v="0"/>
    <x v="134"/>
  </r>
  <r>
    <x v="18"/>
    <x v="18"/>
    <x v="0"/>
    <s v="2025-01-06 09:14:35"/>
    <x v="1"/>
    <x v="135"/>
  </r>
  <r>
    <x v="18"/>
    <x v="18"/>
    <x v="0"/>
    <s v="2025-01-06 12:20:07"/>
    <x v="1"/>
    <x v="136"/>
  </r>
  <r>
    <x v="18"/>
    <x v="18"/>
    <x v="0"/>
    <s v="2025-01-08 09:12:51"/>
    <x v="2"/>
    <x v="137"/>
  </r>
  <r>
    <x v="19"/>
    <x v="19"/>
    <x v="0"/>
    <s v="2025-01-01 10:26:54"/>
    <x v="3"/>
    <x v="138"/>
  </r>
  <r>
    <x v="19"/>
    <x v="19"/>
    <x v="0"/>
    <s v="2025-01-01 17:10:33"/>
    <x v="3"/>
    <x v="139"/>
  </r>
  <r>
    <x v="19"/>
    <x v="19"/>
    <x v="0"/>
    <s v="2025-01-02 09:36:07"/>
    <x v="4"/>
    <x v="140"/>
  </r>
  <r>
    <x v="19"/>
    <x v="19"/>
    <x v="0"/>
    <s v="2025-01-02 17:11:27"/>
    <x v="4"/>
    <x v="141"/>
  </r>
  <r>
    <x v="19"/>
    <x v="19"/>
    <x v="0"/>
    <s v="2025-01-05 09:45:46"/>
    <x v="0"/>
    <x v="142"/>
  </r>
  <r>
    <x v="19"/>
    <x v="19"/>
    <x v="0"/>
    <s v="2025-01-05 17:11:35"/>
    <x v="0"/>
    <x v="143"/>
  </r>
  <r>
    <x v="19"/>
    <x v="19"/>
    <x v="0"/>
    <s v="2025-01-06 09:35:02"/>
    <x v="1"/>
    <x v="144"/>
  </r>
  <r>
    <x v="19"/>
    <x v="19"/>
    <x v="0"/>
    <s v="2025-01-08 09:43:53"/>
    <x v="2"/>
    <x v="145"/>
  </r>
  <r>
    <x v="20"/>
    <x v="20"/>
    <x v="0"/>
    <s v="2025-01-01 11:05:55"/>
    <x v="3"/>
    <x v="146"/>
  </r>
  <r>
    <x v="20"/>
    <x v="20"/>
    <x v="0"/>
    <s v="2025-01-01 18:16:46"/>
    <x v="3"/>
    <x v="147"/>
  </r>
  <r>
    <x v="20"/>
    <x v="20"/>
    <x v="0"/>
    <s v="2025-01-02 10:24:51"/>
    <x v="4"/>
    <x v="148"/>
  </r>
  <r>
    <x v="20"/>
    <x v="20"/>
    <x v="0"/>
    <s v="2025-01-05 12:21:06"/>
    <x v="0"/>
    <x v="149"/>
  </r>
  <r>
    <x v="20"/>
    <x v="20"/>
    <x v="0"/>
    <s v="2025-01-05 17:02:58"/>
    <x v="0"/>
    <x v="150"/>
  </r>
  <r>
    <x v="20"/>
    <x v="20"/>
    <x v="0"/>
    <s v="2025-01-05 18:21:23"/>
    <x v="0"/>
    <x v="151"/>
  </r>
  <r>
    <x v="20"/>
    <x v="20"/>
    <x v="0"/>
    <s v="2025-01-06 14:07:42"/>
    <x v="1"/>
    <x v="152"/>
  </r>
  <r>
    <x v="21"/>
    <x v="21"/>
    <x v="0"/>
    <s v="2025-01-02 08:49:08"/>
    <x v="4"/>
    <x v="153"/>
  </r>
  <r>
    <x v="21"/>
    <x v="21"/>
    <x v="0"/>
    <s v="2025-01-02 16:49:23"/>
    <x v="4"/>
    <x v="154"/>
  </r>
  <r>
    <x v="21"/>
    <x v="21"/>
    <x v="0"/>
    <s v="2025-01-05 08:23:05"/>
    <x v="0"/>
    <x v="155"/>
  </r>
  <r>
    <x v="21"/>
    <x v="21"/>
    <x v="0"/>
    <s v="2025-01-05 16:57:44"/>
    <x v="0"/>
    <x v="156"/>
  </r>
  <r>
    <x v="21"/>
    <x v="21"/>
    <x v="0"/>
    <s v="2025-01-06 09:46:02"/>
    <x v="1"/>
    <x v="157"/>
  </r>
  <r>
    <x v="21"/>
    <x v="21"/>
    <x v="0"/>
    <s v="2025-01-06 16:26:18"/>
    <x v="1"/>
    <x v="158"/>
  </r>
  <r>
    <x v="21"/>
    <x v="21"/>
    <x v="0"/>
    <s v="2025-01-08 08:35:48"/>
    <x v="2"/>
    <x v="159"/>
  </r>
  <r>
    <x v="22"/>
    <x v="22"/>
    <x v="0"/>
    <s v="2025-01-01 09:29:33"/>
    <x v="3"/>
    <x v="160"/>
  </r>
  <r>
    <x v="22"/>
    <x v="22"/>
    <x v="0"/>
    <s v="2025-01-01 17:22:14"/>
    <x v="3"/>
    <x v="161"/>
  </r>
  <r>
    <x v="22"/>
    <x v="22"/>
    <x v="0"/>
    <s v="2025-01-02 09:44:23"/>
    <x v="4"/>
    <x v="162"/>
  </r>
  <r>
    <x v="22"/>
    <x v="22"/>
    <x v="0"/>
    <s v="2025-01-02 17:38:43"/>
    <x v="4"/>
    <x v="163"/>
  </r>
  <r>
    <x v="22"/>
    <x v="22"/>
    <x v="0"/>
    <s v="2025-01-05 12:44:52"/>
    <x v="0"/>
    <x v="164"/>
  </r>
  <r>
    <x v="22"/>
    <x v="22"/>
    <x v="0"/>
    <s v="2025-01-05 18:21:18"/>
    <x v="0"/>
    <x v="165"/>
  </r>
  <r>
    <x v="22"/>
    <x v="22"/>
    <x v="0"/>
    <s v="2025-01-06 15:47:20"/>
    <x v="1"/>
    <x v="166"/>
  </r>
  <r>
    <x v="22"/>
    <x v="22"/>
    <x v="0"/>
    <s v="2025-01-06 17:49:06"/>
    <x v="1"/>
    <x v="167"/>
  </r>
  <r>
    <x v="23"/>
    <x v="23"/>
    <x v="0"/>
    <s v="2025-01-01 10:05:02"/>
    <x v="3"/>
    <x v="168"/>
  </r>
  <r>
    <x v="23"/>
    <x v="23"/>
    <x v="0"/>
    <s v="2025-01-01 17:28:07"/>
    <x v="3"/>
    <x v="169"/>
  </r>
  <r>
    <x v="24"/>
    <x v="24"/>
    <x v="0"/>
    <s v="2025-01-01 09:18:46"/>
    <x v="3"/>
    <x v="170"/>
  </r>
  <r>
    <x v="24"/>
    <x v="24"/>
    <x v="0"/>
    <s v="2025-01-01 17:05:11"/>
    <x v="3"/>
    <x v="171"/>
  </r>
  <r>
    <x v="24"/>
    <x v="24"/>
    <x v="0"/>
    <s v="2025-01-02 09:34:26"/>
    <x v="4"/>
    <x v="172"/>
  </r>
  <r>
    <x v="24"/>
    <x v="24"/>
    <x v="0"/>
    <s v="2025-01-02 17:02:24"/>
    <x v="4"/>
    <x v="173"/>
  </r>
  <r>
    <x v="24"/>
    <x v="24"/>
    <x v="0"/>
    <s v="2025-01-04 10:20:01"/>
    <x v="5"/>
    <x v="174"/>
  </r>
  <r>
    <x v="24"/>
    <x v="24"/>
    <x v="0"/>
    <s v="2025-01-04 15:30:42"/>
    <x v="5"/>
    <x v="175"/>
  </r>
  <r>
    <x v="24"/>
    <x v="24"/>
    <x v="0"/>
    <s v="2025-01-05 09:28:15"/>
    <x v="0"/>
    <x v="176"/>
  </r>
  <r>
    <x v="24"/>
    <x v="24"/>
    <x v="0"/>
    <s v="2025-01-05 09:39:06"/>
    <x v="0"/>
    <x v="177"/>
  </r>
  <r>
    <x v="24"/>
    <x v="24"/>
    <x v="0"/>
    <s v="2025-01-05 17:04:15"/>
    <x v="0"/>
    <x v="178"/>
  </r>
  <r>
    <x v="24"/>
    <x v="24"/>
    <x v="0"/>
    <s v="2025-01-06 09:43:25"/>
    <x v="1"/>
    <x v="179"/>
  </r>
  <r>
    <x v="24"/>
    <x v="24"/>
    <x v="0"/>
    <s v="2025-01-06 16:53:24"/>
    <x v="1"/>
    <x v="180"/>
  </r>
  <r>
    <x v="24"/>
    <x v="24"/>
    <x v="0"/>
    <s v="2025-01-08 09:30:00"/>
    <x v="2"/>
    <x v="181"/>
  </r>
  <r>
    <x v="25"/>
    <x v="25"/>
    <x v="0"/>
    <s v="2025-01-01 09:39:33"/>
    <x v="3"/>
    <x v="182"/>
  </r>
  <r>
    <x v="25"/>
    <x v="25"/>
    <x v="0"/>
    <s v="2025-01-01 17:09:12"/>
    <x v="3"/>
    <x v="183"/>
  </r>
  <r>
    <x v="25"/>
    <x v="25"/>
    <x v="0"/>
    <s v="2025-01-02 09:40:19"/>
    <x v="4"/>
    <x v="184"/>
  </r>
  <r>
    <x v="25"/>
    <x v="25"/>
    <x v="0"/>
    <s v="2025-01-02 17:02:16"/>
    <x v="4"/>
    <x v="185"/>
  </r>
  <r>
    <x v="25"/>
    <x v="25"/>
    <x v="0"/>
    <s v="2025-01-04 10:19:21"/>
    <x v="5"/>
    <x v="186"/>
  </r>
  <r>
    <x v="25"/>
    <x v="25"/>
    <x v="0"/>
    <s v="2025-01-04 16:59:02"/>
    <x v="5"/>
    <x v="187"/>
  </r>
  <r>
    <x v="25"/>
    <x v="25"/>
    <x v="0"/>
    <s v="2025-01-05 09:58:03"/>
    <x v="0"/>
    <x v="188"/>
  </r>
  <r>
    <x v="25"/>
    <x v="25"/>
    <x v="0"/>
    <s v="2025-01-05 17:02:44"/>
    <x v="0"/>
    <x v="189"/>
  </r>
  <r>
    <x v="25"/>
    <x v="25"/>
    <x v="0"/>
    <s v="2025-01-07 10:30:17"/>
    <x v="6"/>
    <x v="190"/>
  </r>
  <r>
    <x v="25"/>
    <x v="25"/>
    <x v="0"/>
    <s v="2025-01-07 15:49:40"/>
    <x v="6"/>
    <x v="191"/>
  </r>
  <r>
    <x v="25"/>
    <x v="25"/>
    <x v="0"/>
    <s v="2025-01-08 10:03:09"/>
    <x v="2"/>
    <x v="192"/>
  </r>
  <r>
    <x v="26"/>
    <x v="26"/>
    <x v="0"/>
    <s v="2025-01-01 08:48:39"/>
    <x v="3"/>
    <x v="193"/>
  </r>
  <r>
    <x v="26"/>
    <x v="26"/>
    <x v="0"/>
    <s v="2025-01-01 18:34:26"/>
    <x v="3"/>
    <x v="194"/>
  </r>
  <r>
    <x v="26"/>
    <x v="26"/>
    <x v="0"/>
    <s v="2025-01-02 10:56:44"/>
    <x v="4"/>
    <x v="195"/>
  </r>
  <r>
    <x v="26"/>
    <x v="26"/>
    <x v="0"/>
    <s v="2025-01-02 17:37:57"/>
    <x v="4"/>
    <x v="196"/>
  </r>
  <r>
    <x v="26"/>
    <x v="26"/>
    <x v="0"/>
    <s v="2025-01-05 10:07:41"/>
    <x v="0"/>
    <x v="197"/>
  </r>
  <r>
    <x v="26"/>
    <x v="26"/>
    <x v="0"/>
    <s v="2025-01-05 17:13:55"/>
    <x v="0"/>
    <x v="198"/>
  </r>
  <r>
    <x v="26"/>
    <x v="26"/>
    <x v="0"/>
    <s v="2025-01-06 09:31:52"/>
    <x v="1"/>
    <x v="199"/>
  </r>
  <r>
    <x v="26"/>
    <x v="26"/>
    <x v="0"/>
    <s v="2025-01-06 17:01:04"/>
    <x v="1"/>
    <x v="200"/>
  </r>
  <r>
    <x v="26"/>
    <x v="26"/>
    <x v="0"/>
    <s v="2025-01-08 08:50:06"/>
    <x v="2"/>
    <x v="201"/>
  </r>
  <r>
    <x v="27"/>
    <x v="27"/>
    <x v="0"/>
    <s v="2025-01-01 09:24:15"/>
    <x v="3"/>
    <x v="202"/>
  </r>
  <r>
    <x v="27"/>
    <x v="27"/>
    <x v="0"/>
    <s v="2025-01-01 18:13:39"/>
    <x v="3"/>
    <x v="203"/>
  </r>
  <r>
    <x v="27"/>
    <x v="27"/>
    <x v="0"/>
    <s v="2025-01-02 09:23:39"/>
    <x v="4"/>
    <x v="204"/>
  </r>
  <r>
    <x v="27"/>
    <x v="27"/>
    <x v="0"/>
    <s v="2025-01-02 14:11:31"/>
    <x v="4"/>
    <x v="205"/>
  </r>
  <r>
    <x v="27"/>
    <x v="27"/>
    <x v="0"/>
    <s v="2025-01-05 09:26:10"/>
    <x v="0"/>
    <x v="206"/>
  </r>
  <r>
    <x v="27"/>
    <x v="27"/>
    <x v="0"/>
    <s v="2025-01-05 18:34:03"/>
    <x v="0"/>
    <x v="2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6D041D-BA03-4DB8-93BD-8ED42A1518D8}" name="PivotTable1" cacheId="6" applyNumberFormats="0" applyBorderFormats="0" applyFontFormats="0" applyPatternFormats="0" applyAlignmentFormats="0" applyWidthHeightFormats="1" dataCaption="القيم" updatedVersion="8" minRefreshableVersion="3" useAutoFormatting="1" itemPrintTitles="1" createdVersion="8" indent="0" outline="1" outlineData="1" multipleFieldFilters="0">
  <location ref="A3:J33" firstHeaderRow="1" firstDataRow="2" firstDataCol="1"/>
  <pivotFields count="8">
    <pivotField axis="axisRow" showAll="0" sortType="descending">
      <items count="29">
        <item x="1"/>
        <item x="8"/>
        <item x="0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7"/>
        <item x="14"/>
        <item x="13"/>
        <item x="6"/>
        <item x="5"/>
        <item x="12"/>
        <item x="4"/>
        <item x="3"/>
        <item x="2"/>
        <item x="11"/>
        <item x="10"/>
        <item x="9"/>
        <item t="default"/>
      </items>
    </pivotField>
    <pivotField showAll="0">
      <items count="29">
        <item x="16"/>
        <item x="27"/>
        <item x="25"/>
        <item x="13"/>
        <item x="9"/>
        <item x="11"/>
        <item x="8"/>
        <item x="7"/>
        <item x="10"/>
        <item x="4"/>
        <item x="18"/>
        <item x="0"/>
        <item x="1"/>
        <item x="5"/>
        <item x="17"/>
        <item x="12"/>
        <item x="21"/>
        <item x="19"/>
        <item x="24"/>
        <item x="20"/>
        <item x="15"/>
        <item x="23"/>
        <item x="14"/>
        <item x="6"/>
        <item x="3"/>
        <item x="22"/>
        <item x="2"/>
        <item x="26"/>
        <item t="default"/>
      </items>
    </pivotField>
    <pivotField showAll="0">
      <items count="2">
        <item x="0"/>
        <item t="default"/>
      </items>
    </pivotField>
    <pivotField showAll="0"/>
    <pivotField axis="axisCol" numFmtId="169" showAll="0">
      <items count="9">
        <item x="3"/>
        <item x="4"/>
        <item x="7"/>
        <item x="5"/>
        <item x="0"/>
        <item x="1"/>
        <item x="6"/>
        <item x="2"/>
        <item t="default"/>
      </items>
    </pivotField>
    <pivotField numFmtId="168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</pivotFields>
  <rowFields count="1">
    <field x="0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91A3C9-8E53-4A8D-BD2F-53818DF071C3}" name="att" displayName="att" ref="A3:H212" totalsRowShown="0" headerRowDxfId="5" dataDxfId="6">
  <autoFilter ref="A3:H212" xr:uid="{9891A3C9-8E53-4A8D-BD2F-53818DF071C3}"/>
  <tableColumns count="8">
    <tableColumn id="1" xr3:uid="{EDFAB0BF-E87D-4DB8-8810-992382FA394D}" name="Person ID" dataDxfId="9"/>
    <tableColumn id="2" xr3:uid="{15606148-1EDF-4C9E-9B20-3E85FAE00A20}" name="Name" dataDxfId="8"/>
    <tableColumn id="3" xr3:uid="{F275CF78-2AAD-4198-991C-6571951F2738}" name="Department" dataDxfId="7"/>
    <tableColumn id="4" xr3:uid="{498A33E3-7A1B-439E-9B2C-DF77970566AA}" name="Time&amp;Date" dataDxfId="4"/>
    <tableColumn id="5" xr3:uid="{6E47712F-5BE0-40DC-BB1A-D1FD36F221C2}" name="Date" dataDxfId="2">
      <calculatedColumnFormula>LEFT(D4,10)+0</calculatedColumnFormula>
    </tableColumn>
    <tableColumn id="6" xr3:uid="{7F4A2271-D7B2-42CD-AF8D-D85BA2795904}" name="Time" dataDxfId="3">
      <calculatedColumnFormula>RIGHT(D4,8)+0</calculatedColumnFormula>
    </tableColumn>
    <tableColumn id="10" xr3:uid="{67477621-A284-410C-A35D-C22781E3BC52}" name="entry" dataDxfId="1"/>
    <tableColumn id="11" xr3:uid="{28D2797B-215A-493A-92EE-7302002D42CA}" name="leav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0C79-788A-402A-B785-C4279EC512FC}">
  <dimension ref="A3:J33"/>
  <sheetViews>
    <sheetView workbookViewId="0">
      <selection activeCell="B7" sqref="B7"/>
    </sheetView>
  </sheetViews>
  <sheetFormatPr defaultRowHeight="14.25" x14ac:dyDescent="0.2"/>
  <cols>
    <col min="1" max="1" width="13.375" bestFit="1" customWidth="1"/>
    <col min="2" max="2" width="12.375" bestFit="1" customWidth="1"/>
    <col min="3" max="10" width="9.875" bestFit="1" customWidth="1"/>
    <col min="11" max="61" width="3.375" bestFit="1" customWidth="1"/>
    <col min="62" max="62" width="9.875" bestFit="1" customWidth="1"/>
    <col min="63" max="63" width="11.125" bestFit="1" customWidth="1"/>
    <col min="64" max="64" width="10.75" bestFit="1" customWidth="1"/>
    <col min="65" max="65" width="14.375" bestFit="1" customWidth="1"/>
    <col min="66" max="66" width="11.125" bestFit="1" customWidth="1"/>
    <col min="67" max="67" width="10.625" bestFit="1" customWidth="1"/>
    <col min="68" max="68" width="14.375" bestFit="1" customWidth="1"/>
    <col min="69" max="70" width="11.125" bestFit="1" customWidth="1"/>
    <col min="71" max="71" width="14.375" bestFit="1" customWidth="1"/>
    <col min="72" max="72" width="11.125" bestFit="1" customWidth="1"/>
    <col min="73" max="73" width="10.25" bestFit="1" customWidth="1"/>
    <col min="74" max="74" width="14.375" bestFit="1" customWidth="1"/>
    <col min="75" max="75" width="11.125" bestFit="1" customWidth="1"/>
    <col min="76" max="76" width="10.25" bestFit="1" customWidth="1"/>
    <col min="77" max="77" width="14.375" bestFit="1" customWidth="1"/>
    <col min="78" max="78" width="8.125" bestFit="1" customWidth="1"/>
    <col min="79" max="79" width="10.25" bestFit="1" customWidth="1"/>
    <col min="80" max="80" width="14.375" bestFit="1" customWidth="1"/>
    <col min="81" max="81" width="10.125" bestFit="1" customWidth="1"/>
    <col min="82" max="82" width="10.25" bestFit="1" customWidth="1"/>
    <col min="83" max="83" width="14.375" bestFit="1" customWidth="1"/>
    <col min="84" max="84" width="8.125" bestFit="1" customWidth="1"/>
    <col min="85" max="85" width="9.875" bestFit="1" customWidth="1"/>
  </cols>
  <sheetData>
    <row r="3" spans="1:10" x14ac:dyDescent="0.2">
      <c r="B3" s="13" t="s">
        <v>273</v>
      </c>
    </row>
    <row r="4" spans="1:10" x14ac:dyDescent="0.2">
      <c r="A4" s="13" t="s">
        <v>275</v>
      </c>
      <c r="B4" s="7">
        <v>45658</v>
      </c>
      <c r="C4" s="7">
        <v>45659</v>
      </c>
      <c r="D4" s="7">
        <v>45660</v>
      </c>
      <c r="E4" s="7">
        <v>45661</v>
      </c>
      <c r="F4" s="7">
        <v>45662</v>
      </c>
      <c r="G4" s="7">
        <v>45663</v>
      </c>
      <c r="H4" s="7">
        <v>45664</v>
      </c>
      <c r="I4" s="7">
        <v>45665</v>
      </c>
      <c r="J4" s="7" t="s">
        <v>274</v>
      </c>
    </row>
    <row r="5" spans="1:10" x14ac:dyDescent="0.2">
      <c r="A5" s="14" t="s">
        <v>13</v>
      </c>
    </row>
    <row r="6" spans="1:10" x14ac:dyDescent="0.2">
      <c r="A6" s="14" t="s">
        <v>86</v>
      </c>
    </row>
    <row r="7" spans="1:10" x14ac:dyDescent="0.2">
      <c r="A7" s="14" t="s">
        <v>5</v>
      </c>
    </row>
    <row r="8" spans="1:10" x14ac:dyDescent="0.2">
      <c r="A8" s="14" t="s">
        <v>263</v>
      </c>
    </row>
    <row r="9" spans="1:10" x14ac:dyDescent="0.2">
      <c r="A9" s="14" t="s">
        <v>252</v>
      </c>
    </row>
    <row r="10" spans="1:10" x14ac:dyDescent="0.2">
      <c r="A10" s="14" t="s">
        <v>239</v>
      </c>
    </row>
    <row r="11" spans="1:10" x14ac:dyDescent="0.2">
      <c r="A11" s="14" t="s">
        <v>225</v>
      </c>
    </row>
    <row r="12" spans="1:10" x14ac:dyDescent="0.2">
      <c r="A12" s="14" t="s">
        <v>221</v>
      </c>
    </row>
    <row r="13" spans="1:10" x14ac:dyDescent="0.2">
      <c r="A13" s="14" t="s">
        <v>211</v>
      </c>
    </row>
    <row r="14" spans="1:10" x14ac:dyDescent="0.2">
      <c r="A14" s="14" t="s">
        <v>202</v>
      </c>
    </row>
    <row r="15" spans="1:10" x14ac:dyDescent="0.2">
      <c r="A15" s="14" t="s">
        <v>193</v>
      </c>
    </row>
    <row r="16" spans="1:10" x14ac:dyDescent="0.2">
      <c r="A16" s="14" t="s">
        <v>183</v>
      </c>
    </row>
    <row r="17" spans="1:1" x14ac:dyDescent="0.2">
      <c r="A17" s="14" t="s">
        <v>172</v>
      </c>
    </row>
    <row r="18" spans="1:1" x14ac:dyDescent="0.2">
      <c r="A18" s="14" t="s">
        <v>169</v>
      </c>
    </row>
    <row r="19" spans="1:1" x14ac:dyDescent="0.2">
      <c r="A19" s="14" t="s">
        <v>161</v>
      </c>
    </row>
    <row r="20" spans="1:1" x14ac:dyDescent="0.2">
      <c r="A20" s="14" t="s">
        <v>146</v>
      </c>
    </row>
    <row r="21" spans="1:1" x14ac:dyDescent="0.2">
      <c r="A21" s="14" t="s">
        <v>76</v>
      </c>
    </row>
    <row r="22" spans="1:1" x14ac:dyDescent="0.2">
      <c r="A22" s="14" t="s">
        <v>135</v>
      </c>
    </row>
    <row r="23" spans="1:1" x14ac:dyDescent="0.2">
      <c r="A23" s="14" t="s">
        <v>127</v>
      </c>
    </row>
    <row r="24" spans="1:1" x14ac:dyDescent="0.2">
      <c r="A24" s="14" t="s">
        <v>60</v>
      </c>
    </row>
    <row r="25" spans="1:1" x14ac:dyDescent="0.2">
      <c r="A25" s="14" t="s">
        <v>51</v>
      </c>
    </row>
    <row r="26" spans="1:1" x14ac:dyDescent="0.2">
      <c r="A26" s="14" t="s">
        <v>121</v>
      </c>
    </row>
    <row r="27" spans="1:1" x14ac:dyDescent="0.2">
      <c r="A27" s="14" t="s">
        <v>48</v>
      </c>
    </row>
    <row r="28" spans="1:1" x14ac:dyDescent="0.2">
      <c r="A28" s="14" t="s">
        <v>36</v>
      </c>
    </row>
    <row r="29" spans="1:1" x14ac:dyDescent="0.2">
      <c r="A29" s="14" t="s">
        <v>21</v>
      </c>
    </row>
    <row r="30" spans="1:1" x14ac:dyDescent="0.2">
      <c r="A30" s="14" t="s">
        <v>111</v>
      </c>
    </row>
    <row r="31" spans="1:1" x14ac:dyDescent="0.2">
      <c r="A31" s="14" t="s">
        <v>100</v>
      </c>
    </row>
    <row r="32" spans="1:1" x14ac:dyDescent="0.2">
      <c r="A32" s="14" t="s">
        <v>97</v>
      </c>
    </row>
    <row r="33" spans="1:1" x14ac:dyDescent="0.2">
      <c r="A33" s="14" t="s">
        <v>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2"/>
  <sheetViews>
    <sheetView tabSelected="1" topLeftCell="G1" workbookViewId="0">
      <selection activeCell="K4" sqref="K4"/>
    </sheetView>
  </sheetViews>
  <sheetFormatPr defaultColWidth="14.375" defaultRowHeight="15" customHeight="1" x14ac:dyDescent="0.2"/>
  <cols>
    <col min="1" max="1" width="9.25" customWidth="1"/>
    <col min="2" max="2" width="15.625" customWidth="1"/>
    <col min="3" max="3" width="11.25" customWidth="1"/>
    <col min="4" max="4" width="17.75" customWidth="1"/>
    <col min="5" max="5" width="12.375" customWidth="1"/>
    <col min="6" max="6" width="15" customWidth="1"/>
    <col min="7" max="7" width="15.25" bestFit="1" customWidth="1"/>
    <col min="8" max="9" width="8.75" customWidth="1"/>
    <col min="10" max="10" width="10.375" bestFit="1" customWidth="1"/>
  </cols>
  <sheetData>
    <row r="1" spans="1:24" ht="15" customHeight="1" x14ac:dyDescent="0.2">
      <c r="G1" s="5"/>
    </row>
    <row r="2" spans="1:24" ht="12.75" customHeight="1" x14ac:dyDescent="0.2">
      <c r="A2" s="3" t="s">
        <v>0</v>
      </c>
      <c r="B2" s="4"/>
      <c r="C2" s="4"/>
      <c r="D2" s="4"/>
    </row>
    <row r="3" spans="1:24" ht="14.25" x14ac:dyDescent="0.2">
      <c r="A3" s="1" t="s">
        <v>1</v>
      </c>
      <c r="B3" s="1" t="s">
        <v>2</v>
      </c>
      <c r="C3" s="1" t="s">
        <v>3</v>
      </c>
      <c r="D3" s="1" t="s">
        <v>271</v>
      </c>
      <c r="E3" s="2" t="s">
        <v>272</v>
      </c>
      <c r="F3" s="2" t="s">
        <v>4</v>
      </c>
      <c r="G3" s="11" t="s">
        <v>276</v>
      </c>
      <c r="H3" s="11" t="s">
        <v>277</v>
      </c>
      <c r="I3" s="12"/>
      <c r="J3" s="19" t="s">
        <v>278</v>
      </c>
      <c r="K3" s="20">
        <v>45662</v>
      </c>
      <c r="L3" s="20"/>
      <c r="M3" s="20">
        <v>45663</v>
      </c>
      <c r="N3" s="20"/>
      <c r="O3" s="20">
        <v>45664</v>
      </c>
      <c r="P3" s="20"/>
      <c r="Q3" s="20">
        <v>45665</v>
      </c>
      <c r="R3" s="20"/>
      <c r="S3" s="20">
        <v>45666</v>
      </c>
      <c r="T3" s="20"/>
      <c r="U3" s="20">
        <v>45667</v>
      </c>
      <c r="V3" s="20"/>
      <c r="W3" s="20">
        <v>45668</v>
      </c>
      <c r="X3" s="20"/>
    </row>
    <row r="4" spans="1:24" ht="14.25" x14ac:dyDescent="0.2">
      <c r="A4" s="1" t="s">
        <v>5</v>
      </c>
      <c r="B4" s="1" t="s">
        <v>6</v>
      </c>
      <c r="C4" s="1" t="s">
        <v>7</v>
      </c>
      <c r="D4" s="1" t="s">
        <v>8</v>
      </c>
      <c r="E4" s="8">
        <f t="shared" ref="E4:E67" si="0">LEFT(D4,10)+0</f>
        <v>45662</v>
      </c>
      <c r="F4" s="6">
        <f t="shared" ref="F4:F67" si="1">RIGHT(D4,8)+0</f>
        <v>0.45209490740740743</v>
      </c>
      <c r="G4" s="11"/>
      <c r="H4" s="11"/>
      <c r="J4" s="18" t="str" cm="1">
        <f t="array" ref="J4:J31">_xlfn.UNIQUE(att[Person ID])</f>
        <v>'7</v>
      </c>
      <c r="K4" s="17">
        <f>_xlfn.MINIFS(att[Time],att[Person ID],$J4,att[Date],K$3)</f>
        <v>0.45209490740740743</v>
      </c>
      <c r="L4" s="17">
        <f>_xlfn.MAXIFS(att[Time],att[Person ID],$J4,att[Date],K$3)</f>
        <v>0.7241319444444444</v>
      </c>
      <c r="M4" s="17">
        <f>_xlfn.MINIFS(att[Time],att[Person ID],$J4,att[Date],M$3)</f>
        <v>0.42826388888888883</v>
      </c>
      <c r="N4" s="17">
        <f>_xlfn.MAXIFS(att[Time],att[Person ID],$J4,att[Date],M$3)</f>
        <v>0.75202546296296291</v>
      </c>
      <c r="O4" s="17">
        <f>_xlfn.MINIFS(att[Time],att[Person ID],$J4,att[Date],O$3)</f>
        <v>0</v>
      </c>
      <c r="P4" s="17">
        <f>_xlfn.MAXIFS(att[Time],att[Person ID],$J4,att[Date],O$3)</f>
        <v>0</v>
      </c>
      <c r="Q4" s="17">
        <f>_xlfn.MINIFS(att[Time],att[Person ID],$J4,att[Date],Q$3)</f>
        <v>0.40690972222222221</v>
      </c>
      <c r="R4" s="17">
        <f>_xlfn.MAXIFS(att[Time],att[Person ID],$J4,att[Date],Q$3)</f>
        <v>0.40690972222222221</v>
      </c>
      <c r="S4" s="17">
        <f>_xlfn.MINIFS(att[Time],att[Person ID],$J4,att[Date],S$3)</f>
        <v>0</v>
      </c>
      <c r="T4" s="17">
        <f>_xlfn.MAXIFS(att[Time],att[Person ID],$J4,att[Date],S$3)</f>
        <v>0</v>
      </c>
      <c r="U4" s="17">
        <f>_xlfn.MINIFS(att[Time],att[Person ID],$J4,att[Date],U$3)</f>
        <v>0</v>
      </c>
      <c r="V4" s="17">
        <f>_xlfn.MAXIFS(att[Time],att[Person ID],$J4,att[Date],U$3)</f>
        <v>0</v>
      </c>
      <c r="W4" s="17">
        <f>_xlfn.MINIFS(att[Time],att[Person ID],$J4,att[Date],W$3)</f>
        <v>0</v>
      </c>
      <c r="X4" s="17">
        <f>_xlfn.MAXIFS(att[Time],att[Person ID],$J4,att[Date],W$3)</f>
        <v>0</v>
      </c>
    </row>
    <row r="5" spans="1:24" ht="14.25" x14ac:dyDescent="0.2">
      <c r="A5" s="1" t="s">
        <v>5</v>
      </c>
      <c r="B5" s="1" t="s">
        <v>6</v>
      </c>
      <c r="C5" s="1" t="s">
        <v>7</v>
      </c>
      <c r="D5" s="1" t="s">
        <v>9</v>
      </c>
      <c r="E5" s="8">
        <f t="shared" si="0"/>
        <v>45662</v>
      </c>
      <c r="F5" s="6">
        <f t="shared" si="1"/>
        <v>0.7241319444444444</v>
      </c>
      <c r="G5" s="11"/>
      <c r="H5" s="11"/>
      <c r="J5" s="18" t="str">
        <v>'9</v>
      </c>
      <c r="K5" s="17">
        <f>_xlfn.MINIFS(att[Time],att[Person ID],$J5,att[Date],K$3)</f>
        <v>0.40228009259259262</v>
      </c>
      <c r="L5" s="17">
        <f>_xlfn.MAXIFS(att[Time],att[Person ID],$J5,att[Date],K$3)</f>
        <v>0.79809027777777775</v>
      </c>
      <c r="M5" s="17">
        <f>_xlfn.MINIFS(att[Time],att[Person ID],$J5,att[Date],M$3)</f>
        <v>0.64314814814814814</v>
      </c>
      <c r="N5" s="17">
        <f>_xlfn.MAXIFS(att[Time],att[Person ID],$J5,att[Date],M$3)</f>
        <v>0.78311342592592592</v>
      </c>
      <c r="O5" s="17">
        <f>_xlfn.MINIFS(att[Time],att[Person ID],$J5,att[Date],O$3)</f>
        <v>0</v>
      </c>
      <c r="P5" s="17">
        <f>_xlfn.MAXIFS(att[Time],att[Person ID],$J5,att[Date],O$3)</f>
        <v>0</v>
      </c>
      <c r="Q5" s="17">
        <f>_xlfn.MINIFS(att[Time],att[Person ID],$J5,att[Date],Q$3)</f>
        <v>0</v>
      </c>
      <c r="R5" s="17">
        <f>_xlfn.MAXIFS(att[Time],att[Person ID],$J5,att[Date],Q$3)</f>
        <v>0</v>
      </c>
      <c r="S5" s="17">
        <f>_xlfn.MINIFS(att[Time],att[Person ID],$J5,att[Date],S$3)</f>
        <v>0</v>
      </c>
      <c r="T5" s="17">
        <f>_xlfn.MAXIFS(att[Time],att[Person ID],$J5,att[Date],S$3)</f>
        <v>0</v>
      </c>
      <c r="U5" s="17">
        <f>_xlfn.MINIFS(att[Time],att[Person ID],$J5,att[Date],U$3)</f>
        <v>0</v>
      </c>
      <c r="V5" s="17">
        <f>_xlfn.MAXIFS(att[Time],att[Person ID],$J5,att[Date],U$3)</f>
        <v>0</v>
      </c>
      <c r="W5" s="17">
        <f>_xlfn.MINIFS(att[Time],att[Person ID],$J5,att[Date],W$3)</f>
        <v>0</v>
      </c>
      <c r="X5" s="17">
        <f>_xlfn.MAXIFS(att[Time],att[Person ID],$J5,att[Date],W$3)</f>
        <v>0</v>
      </c>
    </row>
    <row r="6" spans="1:24" ht="14.25" x14ac:dyDescent="0.2">
      <c r="A6" s="1" t="s">
        <v>5</v>
      </c>
      <c r="B6" s="1" t="s">
        <v>6</v>
      </c>
      <c r="C6" s="1" t="s">
        <v>7</v>
      </c>
      <c r="D6" s="1" t="s">
        <v>10</v>
      </c>
      <c r="E6" s="8">
        <f t="shared" si="0"/>
        <v>45663</v>
      </c>
      <c r="F6" s="6">
        <f t="shared" si="1"/>
        <v>0.42826388888888883</v>
      </c>
      <c r="G6" s="11"/>
      <c r="H6" s="11"/>
      <c r="J6" s="18" t="str">
        <v>'15</v>
      </c>
      <c r="K6" s="17">
        <f>_xlfn.MINIFS(att[Time],att[Person ID],$J6,att[Date],K$3)</f>
        <v>0.34903935185185181</v>
      </c>
      <c r="L6" s="17">
        <f>_xlfn.MAXIFS(att[Time],att[Person ID],$J6,att[Date],K$3)</f>
        <v>0.78997685185185185</v>
      </c>
      <c r="M6" s="17">
        <f>_xlfn.MINIFS(att[Time],att[Person ID],$J6,att[Date],M$3)</f>
        <v>0.3535300925925926</v>
      </c>
      <c r="N6" s="17">
        <f>_xlfn.MAXIFS(att[Time],att[Person ID],$J6,att[Date],M$3)</f>
        <v>0.79593749999999996</v>
      </c>
      <c r="O6" s="17">
        <f>_xlfn.MINIFS(att[Time],att[Person ID],$J6,att[Date],O$3)</f>
        <v>0.43900462962962966</v>
      </c>
      <c r="P6" s="17">
        <f>_xlfn.MAXIFS(att[Time],att[Person ID],$J6,att[Date],O$3)</f>
        <v>0.55218749999999994</v>
      </c>
      <c r="Q6" s="17">
        <f>_xlfn.MINIFS(att[Time],att[Person ID],$J6,att[Date],Q$3)</f>
        <v>0.34354166666666663</v>
      </c>
      <c r="R6" s="17">
        <f>_xlfn.MAXIFS(att[Time],att[Person ID],$J6,att[Date],Q$3)</f>
        <v>0.34354166666666663</v>
      </c>
      <c r="S6" s="17">
        <f>_xlfn.MINIFS(att[Time],att[Person ID],$J6,att[Date],S$3)</f>
        <v>0</v>
      </c>
      <c r="T6" s="17">
        <f>_xlfn.MAXIFS(att[Time],att[Person ID],$J6,att[Date],S$3)</f>
        <v>0</v>
      </c>
      <c r="U6" s="17">
        <f>_xlfn.MINIFS(att[Time],att[Person ID],$J6,att[Date],U$3)</f>
        <v>0</v>
      </c>
      <c r="V6" s="17">
        <f>_xlfn.MAXIFS(att[Time],att[Person ID],$J6,att[Date],U$3)</f>
        <v>0</v>
      </c>
      <c r="W6" s="17">
        <f>_xlfn.MINIFS(att[Time],att[Person ID],$J6,att[Date],W$3)</f>
        <v>0</v>
      </c>
      <c r="X6" s="17">
        <f>_xlfn.MAXIFS(att[Time],att[Person ID],$J6,att[Date],W$3)</f>
        <v>0</v>
      </c>
    </row>
    <row r="7" spans="1:24" ht="14.25" x14ac:dyDescent="0.2">
      <c r="A7" s="1" t="s">
        <v>5</v>
      </c>
      <c r="B7" s="1" t="s">
        <v>6</v>
      </c>
      <c r="C7" s="1" t="s">
        <v>7</v>
      </c>
      <c r="D7" s="1" t="s">
        <v>11</v>
      </c>
      <c r="E7" s="8">
        <f t="shared" si="0"/>
        <v>45663</v>
      </c>
      <c r="F7" s="6">
        <f t="shared" si="1"/>
        <v>0.75202546296296291</v>
      </c>
      <c r="G7" s="11"/>
      <c r="H7" s="11"/>
      <c r="J7" s="18" t="str">
        <v>'17</v>
      </c>
      <c r="K7" s="17">
        <f>_xlfn.MINIFS(att[Time],att[Person ID],$J7,att[Date],K$3)</f>
        <v>0.40232638888888889</v>
      </c>
      <c r="L7" s="17">
        <f>_xlfn.MAXIFS(att[Time],att[Person ID],$J7,att[Date],K$3)</f>
        <v>0.71793981481481473</v>
      </c>
      <c r="M7" s="17">
        <f>_xlfn.MINIFS(att[Time],att[Person ID],$J7,att[Date],M$3)</f>
        <v>0.40083333333333332</v>
      </c>
      <c r="N7" s="17">
        <f>_xlfn.MAXIFS(att[Time],att[Person ID],$J7,att[Date],M$3)</f>
        <v>0.76957175925925936</v>
      </c>
      <c r="O7" s="17">
        <f>_xlfn.MINIFS(att[Time],att[Person ID],$J7,att[Date],O$3)</f>
        <v>0</v>
      </c>
      <c r="P7" s="17">
        <f>_xlfn.MAXIFS(att[Time],att[Person ID],$J7,att[Date],O$3)</f>
        <v>0</v>
      </c>
      <c r="Q7" s="17">
        <f>_xlfn.MINIFS(att[Time],att[Person ID],$J7,att[Date],Q$3)</f>
        <v>0.43445601851851851</v>
      </c>
      <c r="R7" s="17">
        <f>_xlfn.MAXIFS(att[Time],att[Person ID],$J7,att[Date],Q$3)</f>
        <v>0.43445601851851851</v>
      </c>
      <c r="S7" s="17">
        <f>_xlfn.MINIFS(att[Time],att[Person ID],$J7,att[Date],S$3)</f>
        <v>0</v>
      </c>
      <c r="T7" s="17">
        <f>_xlfn.MAXIFS(att[Time],att[Person ID],$J7,att[Date],S$3)</f>
        <v>0</v>
      </c>
      <c r="U7" s="17">
        <f>_xlfn.MINIFS(att[Time],att[Person ID],$J7,att[Date],U$3)</f>
        <v>0</v>
      </c>
      <c r="V7" s="17">
        <f>_xlfn.MAXIFS(att[Time],att[Person ID],$J7,att[Date],U$3)</f>
        <v>0</v>
      </c>
      <c r="W7" s="17">
        <f>_xlfn.MINIFS(att[Time],att[Person ID],$J7,att[Date],W$3)</f>
        <v>0</v>
      </c>
      <c r="X7" s="17">
        <f>_xlfn.MAXIFS(att[Time],att[Person ID],$J7,att[Date],W$3)</f>
        <v>0</v>
      </c>
    </row>
    <row r="8" spans="1:24" ht="14.25" x14ac:dyDescent="0.2">
      <c r="A8" s="1" t="s">
        <v>5</v>
      </c>
      <c r="B8" s="1" t="s">
        <v>6</v>
      </c>
      <c r="C8" s="1" t="s">
        <v>7</v>
      </c>
      <c r="D8" s="1" t="s">
        <v>12</v>
      </c>
      <c r="E8" s="8">
        <f t="shared" si="0"/>
        <v>45665</v>
      </c>
      <c r="F8" s="6">
        <f t="shared" si="1"/>
        <v>0.40690972222222221</v>
      </c>
      <c r="G8" s="11"/>
      <c r="H8" s="11"/>
      <c r="J8" s="18" t="str">
        <v>'20</v>
      </c>
      <c r="K8" s="17">
        <f>_xlfn.MINIFS(att[Time],att[Person ID],$J8,att[Date],K$3)</f>
        <v>0</v>
      </c>
      <c r="L8" s="17">
        <f>_xlfn.MAXIFS(att[Time],att[Person ID],$J8,att[Date],K$3)</f>
        <v>0</v>
      </c>
      <c r="M8" s="17">
        <f>_xlfn.MINIFS(att[Time],att[Person ID],$J8,att[Date],M$3)</f>
        <v>0</v>
      </c>
      <c r="N8" s="17">
        <f>_xlfn.MAXIFS(att[Time],att[Person ID],$J8,att[Date],M$3)</f>
        <v>0</v>
      </c>
      <c r="O8" s="17">
        <f>_xlfn.MINIFS(att[Time],att[Person ID],$J8,att[Date],O$3)</f>
        <v>0</v>
      </c>
      <c r="P8" s="17">
        <f>_xlfn.MAXIFS(att[Time],att[Person ID],$J8,att[Date],O$3)</f>
        <v>0</v>
      </c>
      <c r="Q8" s="17">
        <f>_xlfn.MINIFS(att[Time],att[Person ID],$J8,att[Date],Q$3)</f>
        <v>0</v>
      </c>
      <c r="R8" s="17">
        <f>_xlfn.MAXIFS(att[Time],att[Person ID],$J8,att[Date],Q$3)</f>
        <v>0</v>
      </c>
      <c r="S8" s="17">
        <f>_xlfn.MINIFS(att[Time],att[Person ID],$J8,att[Date],S$3)</f>
        <v>0</v>
      </c>
      <c r="T8" s="17">
        <f>_xlfn.MAXIFS(att[Time],att[Person ID],$J8,att[Date],S$3)</f>
        <v>0</v>
      </c>
      <c r="U8" s="17">
        <f>_xlfn.MINIFS(att[Time],att[Person ID],$J8,att[Date],U$3)</f>
        <v>0</v>
      </c>
      <c r="V8" s="17">
        <f>_xlfn.MAXIFS(att[Time],att[Person ID],$J8,att[Date],U$3)</f>
        <v>0</v>
      </c>
      <c r="W8" s="17">
        <f>_xlfn.MINIFS(att[Time],att[Person ID],$J8,att[Date],W$3)</f>
        <v>0</v>
      </c>
      <c r="X8" s="17">
        <f>_xlfn.MAXIFS(att[Time],att[Person ID],$J8,att[Date],W$3)</f>
        <v>0</v>
      </c>
    </row>
    <row r="9" spans="1:24" ht="14.25" x14ac:dyDescent="0.2">
      <c r="A9" s="1" t="s">
        <v>13</v>
      </c>
      <c r="B9" s="1" t="s">
        <v>14</v>
      </c>
      <c r="C9" s="1" t="s">
        <v>7</v>
      </c>
      <c r="D9" s="1" t="s">
        <v>15</v>
      </c>
      <c r="E9" s="8">
        <f t="shared" si="0"/>
        <v>45658</v>
      </c>
      <c r="F9" s="6">
        <f t="shared" si="1"/>
        <v>0.44511574074074073</v>
      </c>
      <c r="G9" s="11"/>
      <c r="H9" s="11"/>
      <c r="J9" s="18" t="str">
        <v>'25</v>
      </c>
      <c r="K9" s="17">
        <f>_xlfn.MINIFS(att[Time],att[Person ID],$J9,att[Date],K$3)</f>
        <v>0.32993055555555556</v>
      </c>
      <c r="L9" s="17">
        <f>_xlfn.MAXIFS(att[Time],att[Person ID],$J9,att[Date],K$3)</f>
        <v>0.32993055555555556</v>
      </c>
      <c r="M9" s="17">
        <f>_xlfn.MINIFS(att[Time],att[Person ID],$J9,att[Date],M$3)</f>
        <v>0.32349537037037041</v>
      </c>
      <c r="N9" s="17">
        <f>_xlfn.MAXIFS(att[Time],att[Person ID],$J9,att[Date],M$3)</f>
        <v>0.79452546296296289</v>
      </c>
      <c r="O9" s="17">
        <f>_xlfn.MINIFS(att[Time],att[Person ID],$J9,att[Date],O$3)</f>
        <v>0</v>
      </c>
      <c r="P9" s="17">
        <f>_xlfn.MAXIFS(att[Time],att[Person ID],$J9,att[Date],O$3)</f>
        <v>0</v>
      </c>
      <c r="Q9" s="17">
        <f>_xlfn.MINIFS(att[Time],att[Person ID],$J9,att[Date],Q$3)</f>
        <v>0.38725694444444447</v>
      </c>
      <c r="R9" s="17">
        <f>_xlfn.MAXIFS(att[Time],att[Person ID],$J9,att[Date],Q$3)</f>
        <v>0.38725694444444447</v>
      </c>
      <c r="S9" s="17">
        <f>_xlfn.MINIFS(att[Time],att[Person ID],$J9,att[Date],S$3)</f>
        <v>0</v>
      </c>
      <c r="T9" s="17">
        <f>_xlfn.MAXIFS(att[Time],att[Person ID],$J9,att[Date],S$3)</f>
        <v>0</v>
      </c>
      <c r="U9" s="17">
        <f>_xlfn.MINIFS(att[Time],att[Person ID],$J9,att[Date],U$3)</f>
        <v>0</v>
      </c>
      <c r="V9" s="17">
        <f>_xlfn.MAXIFS(att[Time],att[Person ID],$J9,att[Date],U$3)</f>
        <v>0</v>
      </c>
      <c r="W9" s="17">
        <f>_xlfn.MINIFS(att[Time],att[Person ID],$J9,att[Date],W$3)</f>
        <v>0</v>
      </c>
      <c r="X9" s="17">
        <f>_xlfn.MAXIFS(att[Time],att[Person ID],$J9,att[Date],W$3)</f>
        <v>0</v>
      </c>
    </row>
    <row r="10" spans="1:24" ht="14.25" x14ac:dyDescent="0.2">
      <c r="A10" s="1" t="s">
        <v>13</v>
      </c>
      <c r="B10" s="1" t="s">
        <v>14</v>
      </c>
      <c r="C10" s="1" t="s">
        <v>7</v>
      </c>
      <c r="D10" s="1" t="s">
        <v>16</v>
      </c>
      <c r="E10" s="8">
        <f t="shared" si="0"/>
        <v>45658</v>
      </c>
      <c r="F10" s="6">
        <f t="shared" si="1"/>
        <v>0.78585648148148157</v>
      </c>
      <c r="G10" s="11"/>
      <c r="H10" s="11"/>
      <c r="J10" s="18" t="str">
        <v>'26</v>
      </c>
      <c r="K10" s="17">
        <f>_xlfn.MINIFS(att[Time],att[Person ID],$J10,att[Date],K$3)</f>
        <v>0.37516203703703704</v>
      </c>
      <c r="L10" s="17">
        <f>_xlfn.MAXIFS(att[Time],att[Person ID],$J10,att[Date],K$3)</f>
        <v>0.78282407407407406</v>
      </c>
      <c r="M10" s="17">
        <f>_xlfn.MINIFS(att[Time],att[Person ID],$J10,att[Date],M$3)</f>
        <v>0.40332175925925928</v>
      </c>
      <c r="N10" s="17">
        <f>_xlfn.MAXIFS(att[Time],att[Person ID],$J10,att[Date],M$3)</f>
        <v>0.40332175925925928</v>
      </c>
      <c r="O10" s="17">
        <f>_xlfn.MINIFS(att[Time],att[Person ID],$J10,att[Date],O$3)</f>
        <v>0.38055555555555554</v>
      </c>
      <c r="P10" s="17">
        <f>_xlfn.MAXIFS(att[Time],att[Person ID],$J10,att[Date],O$3)</f>
        <v>0.71149305555555553</v>
      </c>
      <c r="Q10" s="17">
        <f>_xlfn.MINIFS(att[Time],att[Person ID],$J10,att[Date],Q$3)</f>
        <v>0.38299768518518523</v>
      </c>
      <c r="R10" s="17">
        <f>_xlfn.MAXIFS(att[Time],att[Person ID],$J10,att[Date],Q$3)</f>
        <v>0.38299768518518523</v>
      </c>
      <c r="S10" s="17">
        <f>_xlfn.MINIFS(att[Time],att[Person ID],$J10,att[Date],S$3)</f>
        <v>0</v>
      </c>
      <c r="T10" s="17">
        <f>_xlfn.MAXIFS(att[Time],att[Person ID],$J10,att[Date],S$3)</f>
        <v>0</v>
      </c>
      <c r="U10" s="17">
        <f>_xlfn.MINIFS(att[Time],att[Person ID],$J10,att[Date],U$3)</f>
        <v>0</v>
      </c>
      <c r="V10" s="17">
        <f>_xlfn.MAXIFS(att[Time],att[Person ID],$J10,att[Date],U$3)</f>
        <v>0</v>
      </c>
      <c r="W10" s="17">
        <f>_xlfn.MINIFS(att[Time],att[Person ID],$J10,att[Date],W$3)</f>
        <v>0</v>
      </c>
      <c r="X10" s="17">
        <f>_xlfn.MAXIFS(att[Time],att[Person ID],$J10,att[Date],W$3)</f>
        <v>0</v>
      </c>
    </row>
    <row r="11" spans="1:24" ht="14.25" x14ac:dyDescent="0.2">
      <c r="A11" s="1" t="s">
        <v>13</v>
      </c>
      <c r="B11" s="1" t="s">
        <v>14</v>
      </c>
      <c r="C11" s="1" t="s">
        <v>7</v>
      </c>
      <c r="D11" s="1" t="s">
        <v>17</v>
      </c>
      <c r="E11" s="8">
        <f t="shared" si="0"/>
        <v>45662</v>
      </c>
      <c r="F11" s="6">
        <f t="shared" si="1"/>
        <v>0.40228009259259262</v>
      </c>
      <c r="G11" s="11"/>
      <c r="H11" s="11"/>
      <c r="J11" s="18" t="str">
        <v>'28</v>
      </c>
      <c r="K11" s="17">
        <f>_xlfn.MINIFS(att[Time],att[Person ID],$J11,att[Date],K$3)</f>
        <v>0.40578703703703706</v>
      </c>
      <c r="L11" s="17">
        <f>_xlfn.MAXIFS(att[Time],att[Person ID],$J11,att[Date],K$3)</f>
        <v>0.67278935185185185</v>
      </c>
      <c r="M11" s="17">
        <f>_xlfn.MINIFS(att[Time],att[Person ID],$J11,att[Date],M$3)</f>
        <v>0.40077546296296296</v>
      </c>
      <c r="N11" s="17">
        <f>_xlfn.MAXIFS(att[Time],att[Person ID],$J11,att[Date],M$3)</f>
        <v>0.55508101851851854</v>
      </c>
      <c r="O11" s="17">
        <f>_xlfn.MINIFS(att[Time],att[Person ID],$J11,att[Date],O$3)</f>
        <v>0</v>
      </c>
      <c r="P11" s="17">
        <f>_xlfn.MAXIFS(att[Time],att[Person ID],$J11,att[Date],O$3)</f>
        <v>0</v>
      </c>
      <c r="Q11" s="17">
        <f>_xlfn.MINIFS(att[Time],att[Person ID],$J11,att[Date],Q$3)</f>
        <v>0.39081018518518523</v>
      </c>
      <c r="R11" s="17">
        <f>_xlfn.MAXIFS(att[Time],att[Person ID],$J11,att[Date],Q$3)</f>
        <v>0.39081018518518523</v>
      </c>
      <c r="S11" s="17">
        <f>_xlfn.MINIFS(att[Time],att[Person ID],$J11,att[Date],S$3)</f>
        <v>0</v>
      </c>
      <c r="T11" s="17">
        <f>_xlfn.MAXIFS(att[Time],att[Person ID],$J11,att[Date],S$3)</f>
        <v>0</v>
      </c>
      <c r="U11" s="17">
        <f>_xlfn.MINIFS(att[Time],att[Person ID],$J11,att[Date],U$3)</f>
        <v>0</v>
      </c>
      <c r="V11" s="17">
        <f>_xlfn.MAXIFS(att[Time],att[Person ID],$J11,att[Date],U$3)</f>
        <v>0</v>
      </c>
      <c r="W11" s="17">
        <f>_xlfn.MINIFS(att[Time],att[Person ID],$J11,att[Date],W$3)</f>
        <v>0</v>
      </c>
      <c r="X11" s="17">
        <f>_xlfn.MAXIFS(att[Time],att[Person ID],$J11,att[Date],W$3)</f>
        <v>0</v>
      </c>
    </row>
    <row r="12" spans="1:24" ht="14.25" x14ac:dyDescent="0.2">
      <c r="A12" s="1" t="s">
        <v>13</v>
      </c>
      <c r="B12" s="1" t="s">
        <v>14</v>
      </c>
      <c r="C12" s="1" t="s">
        <v>7</v>
      </c>
      <c r="D12" s="1" t="s">
        <v>18</v>
      </c>
      <c r="E12" s="8">
        <f t="shared" si="0"/>
        <v>45662</v>
      </c>
      <c r="F12" s="6">
        <f t="shared" si="1"/>
        <v>0.79809027777777775</v>
      </c>
      <c r="G12" s="11"/>
      <c r="H12" s="11"/>
      <c r="J12" s="18" t="str">
        <v>'876</v>
      </c>
      <c r="K12" s="17">
        <f>_xlfn.MINIFS(att[Time],att[Person ID],$J12,att[Date],K$3)</f>
        <v>0.39962962962962961</v>
      </c>
      <c r="L12" s="17">
        <f>_xlfn.MAXIFS(att[Time],att[Person ID],$J12,att[Date],K$3)</f>
        <v>0.79790509259259268</v>
      </c>
      <c r="M12" s="17">
        <f>_xlfn.MINIFS(att[Time],att[Person ID],$J12,att[Date],M$3)</f>
        <v>0.38009259259259259</v>
      </c>
      <c r="N12" s="17">
        <f>_xlfn.MAXIFS(att[Time],att[Person ID],$J12,att[Date],M$3)</f>
        <v>0.78292824074074074</v>
      </c>
      <c r="O12" s="17">
        <f>_xlfn.MINIFS(att[Time],att[Person ID],$J12,att[Date],O$3)</f>
        <v>0</v>
      </c>
      <c r="P12" s="17">
        <f>_xlfn.MAXIFS(att[Time],att[Person ID],$J12,att[Date],O$3)</f>
        <v>0</v>
      </c>
      <c r="Q12" s="17">
        <f>_xlfn.MINIFS(att[Time],att[Person ID],$J12,att[Date],Q$3)</f>
        <v>0.38853009259259258</v>
      </c>
      <c r="R12" s="17">
        <f>_xlfn.MAXIFS(att[Time],att[Person ID],$J12,att[Date],Q$3)</f>
        <v>0.38853009259259258</v>
      </c>
      <c r="S12" s="17">
        <f>_xlfn.MINIFS(att[Time],att[Person ID],$J12,att[Date],S$3)</f>
        <v>0</v>
      </c>
      <c r="T12" s="17">
        <f>_xlfn.MAXIFS(att[Time],att[Person ID],$J12,att[Date],S$3)</f>
        <v>0</v>
      </c>
      <c r="U12" s="17">
        <f>_xlfn.MINIFS(att[Time],att[Person ID],$J12,att[Date],U$3)</f>
        <v>0</v>
      </c>
      <c r="V12" s="17">
        <f>_xlfn.MAXIFS(att[Time],att[Person ID],$J12,att[Date],U$3)</f>
        <v>0</v>
      </c>
      <c r="W12" s="17">
        <f>_xlfn.MINIFS(att[Time],att[Person ID],$J12,att[Date],W$3)</f>
        <v>0</v>
      </c>
      <c r="X12" s="17">
        <f>_xlfn.MAXIFS(att[Time],att[Person ID],$J12,att[Date],W$3)</f>
        <v>0</v>
      </c>
    </row>
    <row r="13" spans="1:24" ht="14.25" x14ac:dyDescent="0.2">
      <c r="A13" s="1" t="s">
        <v>13</v>
      </c>
      <c r="B13" s="1" t="s">
        <v>14</v>
      </c>
      <c r="C13" s="1" t="s">
        <v>7</v>
      </c>
      <c r="D13" s="1" t="s">
        <v>19</v>
      </c>
      <c r="E13" s="8">
        <f t="shared" si="0"/>
        <v>45663</v>
      </c>
      <c r="F13" s="6">
        <f t="shared" si="1"/>
        <v>0.64314814814814814</v>
      </c>
      <c r="G13" s="11"/>
      <c r="H13" s="11"/>
      <c r="J13" s="18" t="str">
        <v>'1190</v>
      </c>
      <c r="K13" s="17">
        <f>_xlfn.MINIFS(att[Time],att[Person ID],$J13,att[Date],K$3)</f>
        <v>0.57498842592592592</v>
      </c>
      <c r="L13" s="17">
        <f>_xlfn.MAXIFS(att[Time],att[Person ID],$J13,att[Date],K$3)</f>
        <v>0.57498842592592592</v>
      </c>
      <c r="M13" s="17">
        <f>_xlfn.MINIFS(att[Time],att[Person ID],$J13,att[Date],M$3)</f>
        <v>0</v>
      </c>
      <c r="N13" s="17">
        <f>_xlfn.MAXIFS(att[Time],att[Person ID],$J13,att[Date],M$3)</f>
        <v>0</v>
      </c>
      <c r="O13" s="17">
        <f>_xlfn.MINIFS(att[Time],att[Person ID],$J13,att[Date],O$3)</f>
        <v>0</v>
      </c>
      <c r="P13" s="17">
        <f>_xlfn.MAXIFS(att[Time],att[Person ID],$J13,att[Date],O$3)</f>
        <v>0</v>
      </c>
      <c r="Q13" s="17">
        <f>_xlfn.MINIFS(att[Time],att[Person ID],$J13,att[Date],Q$3)</f>
        <v>0</v>
      </c>
      <c r="R13" s="17">
        <f>_xlfn.MAXIFS(att[Time],att[Person ID],$J13,att[Date],Q$3)</f>
        <v>0</v>
      </c>
      <c r="S13" s="17">
        <f>_xlfn.MINIFS(att[Time],att[Person ID],$J13,att[Date],S$3)</f>
        <v>0</v>
      </c>
      <c r="T13" s="17">
        <f>_xlfn.MAXIFS(att[Time],att[Person ID],$J13,att[Date],S$3)</f>
        <v>0</v>
      </c>
      <c r="U13" s="17">
        <f>_xlfn.MINIFS(att[Time],att[Person ID],$J13,att[Date],U$3)</f>
        <v>0</v>
      </c>
      <c r="V13" s="17">
        <f>_xlfn.MAXIFS(att[Time],att[Person ID],$J13,att[Date],U$3)</f>
        <v>0</v>
      </c>
      <c r="W13" s="17">
        <f>_xlfn.MINIFS(att[Time],att[Person ID],$J13,att[Date],W$3)</f>
        <v>0</v>
      </c>
      <c r="X13" s="17">
        <f>_xlfn.MAXIFS(att[Time],att[Person ID],$J13,att[Date],W$3)</f>
        <v>0</v>
      </c>
    </row>
    <row r="14" spans="1:24" ht="14.25" x14ac:dyDescent="0.2">
      <c r="A14" s="1" t="s">
        <v>13</v>
      </c>
      <c r="B14" s="1" t="s">
        <v>14</v>
      </c>
      <c r="C14" s="1" t="s">
        <v>7</v>
      </c>
      <c r="D14" s="1" t="s">
        <v>20</v>
      </c>
      <c r="E14" s="8">
        <f t="shared" si="0"/>
        <v>45663</v>
      </c>
      <c r="F14" s="6">
        <f t="shared" si="1"/>
        <v>0.78311342592592592</v>
      </c>
      <c r="G14" s="11"/>
      <c r="H14" s="11"/>
      <c r="J14" s="18" t="str">
        <v>'1238</v>
      </c>
      <c r="K14" s="17">
        <f>_xlfn.MINIFS(att[Time],att[Person ID],$J14,att[Date],K$3)</f>
        <v>0.36261574074074071</v>
      </c>
      <c r="L14" s="17">
        <f>_xlfn.MAXIFS(att[Time],att[Person ID],$J14,att[Date],K$3)</f>
        <v>0.6995717592592593</v>
      </c>
      <c r="M14" s="17">
        <f>_xlfn.MINIFS(att[Time],att[Person ID],$J14,att[Date],M$3)</f>
        <v>0.35881944444444441</v>
      </c>
      <c r="N14" s="17">
        <f>_xlfn.MAXIFS(att[Time],att[Person ID],$J14,att[Date],M$3)</f>
        <v>0.66851851851851851</v>
      </c>
      <c r="O14" s="17">
        <f>_xlfn.MINIFS(att[Time],att[Person ID],$J14,att[Date],O$3)</f>
        <v>0</v>
      </c>
      <c r="P14" s="17">
        <f>_xlfn.MAXIFS(att[Time],att[Person ID],$J14,att[Date],O$3)</f>
        <v>0</v>
      </c>
      <c r="Q14" s="17">
        <f>_xlfn.MINIFS(att[Time],att[Person ID],$J14,att[Date],Q$3)</f>
        <v>0.35969907407407403</v>
      </c>
      <c r="R14" s="17">
        <f>_xlfn.MAXIFS(att[Time],att[Person ID],$J14,att[Date],Q$3)</f>
        <v>0.35969907407407403</v>
      </c>
      <c r="S14" s="17">
        <f>_xlfn.MINIFS(att[Time],att[Person ID],$J14,att[Date],S$3)</f>
        <v>0</v>
      </c>
      <c r="T14" s="17">
        <f>_xlfn.MAXIFS(att[Time],att[Person ID],$J14,att[Date],S$3)</f>
        <v>0</v>
      </c>
      <c r="U14" s="17">
        <f>_xlfn.MINIFS(att[Time],att[Person ID],$J14,att[Date],U$3)</f>
        <v>0</v>
      </c>
      <c r="V14" s="17">
        <f>_xlfn.MAXIFS(att[Time],att[Person ID],$J14,att[Date],U$3)</f>
        <v>0</v>
      </c>
      <c r="W14" s="17">
        <f>_xlfn.MINIFS(att[Time],att[Person ID],$J14,att[Date],W$3)</f>
        <v>0</v>
      </c>
      <c r="X14" s="17">
        <f>_xlfn.MAXIFS(att[Time],att[Person ID],$J14,att[Date],W$3)</f>
        <v>0</v>
      </c>
    </row>
    <row r="15" spans="1:24" ht="14.25" x14ac:dyDescent="0.2">
      <c r="A15" s="1" t="s">
        <v>21</v>
      </c>
      <c r="B15" s="1" t="s">
        <v>22</v>
      </c>
      <c r="C15" s="1" t="s">
        <v>7</v>
      </c>
      <c r="D15" s="1" t="s">
        <v>23</v>
      </c>
      <c r="E15" s="8">
        <f t="shared" si="0"/>
        <v>45658</v>
      </c>
      <c r="F15" s="6">
        <f t="shared" si="1"/>
        <v>0.36704861111111109</v>
      </c>
      <c r="G15" s="11"/>
      <c r="H15" s="11"/>
      <c r="J15" s="18" t="str">
        <v>'1455</v>
      </c>
      <c r="K15" s="17">
        <f>_xlfn.MINIFS(att[Time],att[Person ID],$J15,att[Date],K$3)</f>
        <v>0.42432870370370374</v>
      </c>
      <c r="L15" s="17">
        <f>_xlfn.MAXIFS(att[Time],att[Person ID],$J15,att[Date],K$3)</f>
        <v>0.76481481481481473</v>
      </c>
      <c r="M15" s="17">
        <f>_xlfn.MINIFS(att[Time],att[Person ID],$J15,att[Date],M$3)</f>
        <v>0.39869212962962958</v>
      </c>
      <c r="N15" s="17">
        <f>_xlfn.MAXIFS(att[Time],att[Person ID],$J15,att[Date],M$3)</f>
        <v>0.74141203703703706</v>
      </c>
      <c r="O15" s="17">
        <f>_xlfn.MINIFS(att[Time],att[Person ID],$J15,att[Date],O$3)</f>
        <v>0</v>
      </c>
      <c r="P15" s="17">
        <f>_xlfn.MAXIFS(att[Time],att[Person ID],$J15,att[Date],O$3)</f>
        <v>0</v>
      </c>
      <c r="Q15" s="17">
        <f>_xlfn.MINIFS(att[Time],att[Person ID],$J15,att[Date],Q$3)</f>
        <v>0.39929398148148149</v>
      </c>
      <c r="R15" s="17">
        <f>_xlfn.MAXIFS(att[Time],att[Person ID],$J15,att[Date],Q$3)</f>
        <v>0.39929398148148149</v>
      </c>
      <c r="S15" s="17">
        <f>_xlfn.MINIFS(att[Time],att[Person ID],$J15,att[Date],S$3)</f>
        <v>0</v>
      </c>
      <c r="T15" s="17">
        <f>_xlfn.MAXIFS(att[Time],att[Person ID],$J15,att[Date],S$3)</f>
        <v>0</v>
      </c>
      <c r="U15" s="17">
        <f>_xlfn.MINIFS(att[Time],att[Person ID],$J15,att[Date],U$3)</f>
        <v>0</v>
      </c>
      <c r="V15" s="17">
        <f>_xlfn.MAXIFS(att[Time],att[Person ID],$J15,att[Date],U$3)</f>
        <v>0</v>
      </c>
      <c r="W15" s="17">
        <f>_xlfn.MINIFS(att[Time],att[Person ID],$J15,att[Date],W$3)</f>
        <v>0</v>
      </c>
      <c r="X15" s="17">
        <f>_xlfn.MAXIFS(att[Time],att[Person ID],$J15,att[Date],W$3)</f>
        <v>0</v>
      </c>
    </row>
    <row r="16" spans="1:24" ht="14.25" x14ac:dyDescent="0.2">
      <c r="A16" s="1" t="s">
        <v>21</v>
      </c>
      <c r="B16" s="1" t="s">
        <v>22</v>
      </c>
      <c r="C16" s="1" t="s">
        <v>7</v>
      </c>
      <c r="D16" s="1" t="s">
        <v>24</v>
      </c>
      <c r="E16" s="8">
        <f t="shared" si="0"/>
        <v>45658</v>
      </c>
      <c r="F16" s="6">
        <f t="shared" si="1"/>
        <v>0.80070601851851853</v>
      </c>
      <c r="G16" s="11"/>
      <c r="H16" s="11"/>
      <c r="J16" s="18" t="str">
        <v>'2245</v>
      </c>
      <c r="K16" s="17">
        <f>_xlfn.MINIFS(att[Time],att[Person ID],$J16,att[Date],K$3)</f>
        <v>0.40989583333333335</v>
      </c>
      <c r="L16" s="17">
        <f>_xlfn.MAXIFS(att[Time],att[Person ID],$J16,att[Date],K$3)</f>
        <v>0.68680555555555556</v>
      </c>
      <c r="M16" s="17">
        <f>_xlfn.MINIFS(att[Time],att[Person ID],$J16,att[Date],M$3)</f>
        <v>0</v>
      </c>
      <c r="N16" s="17">
        <f>_xlfn.MAXIFS(att[Time],att[Person ID],$J16,att[Date],M$3)</f>
        <v>0</v>
      </c>
      <c r="O16" s="17">
        <f>_xlfn.MINIFS(att[Time],att[Person ID],$J16,att[Date],O$3)</f>
        <v>0</v>
      </c>
      <c r="P16" s="17">
        <f>_xlfn.MAXIFS(att[Time],att[Person ID],$J16,att[Date],O$3)</f>
        <v>0</v>
      </c>
      <c r="Q16" s="17">
        <f>_xlfn.MINIFS(att[Time],att[Person ID],$J16,att[Date],Q$3)</f>
        <v>0</v>
      </c>
      <c r="R16" s="17">
        <f>_xlfn.MAXIFS(att[Time],att[Person ID],$J16,att[Date],Q$3)</f>
        <v>0</v>
      </c>
      <c r="S16" s="17">
        <f>_xlfn.MINIFS(att[Time],att[Person ID],$J16,att[Date],S$3)</f>
        <v>0</v>
      </c>
      <c r="T16" s="17">
        <f>_xlfn.MAXIFS(att[Time],att[Person ID],$J16,att[Date],S$3)</f>
        <v>0</v>
      </c>
      <c r="U16" s="17">
        <f>_xlfn.MINIFS(att[Time],att[Person ID],$J16,att[Date],U$3)</f>
        <v>0</v>
      </c>
      <c r="V16" s="17">
        <f>_xlfn.MAXIFS(att[Time],att[Person ID],$J16,att[Date],U$3)</f>
        <v>0</v>
      </c>
      <c r="W16" s="17">
        <f>_xlfn.MINIFS(att[Time],att[Person ID],$J16,att[Date],W$3)</f>
        <v>0</v>
      </c>
      <c r="X16" s="17">
        <f>_xlfn.MAXIFS(att[Time],att[Person ID],$J16,att[Date],W$3)</f>
        <v>0</v>
      </c>
    </row>
    <row r="17" spans="1:24" ht="14.25" x14ac:dyDescent="0.2">
      <c r="A17" s="1" t="s">
        <v>21</v>
      </c>
      <c r="B17" s="1" t="s">
        <v>22</v>
      </c>
      <c r="C17" s="1" t="s">
        <v>7</v>
      </c>
      <c r="D17" s="1" t="s">
        <v>25</v>
      </c>
      <c r="E17" s="8">
        <f t="shared" si="0"/>
        <v>45659</v>
      </c>
      <c r="F17" s="6">
        <f t="shared" si="1"/>
        <v>0.37451388888888887</v>
      </c>
      <c r="G17" s="11"/>
      <c r="H17" s="11"/>
      <c r="J17" s="18" t="str">
        <v>'2783</v>
      </c>
      <c r="K17" s="17">
        <f>_xlfn.MINIFS(att[Time],att[Person ID],$J17,att[Date],K$3)</f>
        <v>0.40692129629629631</v>
      </c>
      <c r="L17" s="17">
        <f>_xlfn.MAXIFS(att[Time],att[Person ID],$J17,att[Date],K$3)</f>
        <v>0.50479166666666664</v>
      </c>
      <c r="M17" s="17">
        <f>_xlfn.MINIFS(att[Time],att[Person ID],$J17,att[Date],M$3)</f>
        <v>0</v>
      </c>
      <c r="N17" s="17">
        <f>_xlfn.MAXIFS(att[Time],att[Person ID],$J17,att[Date],M$3)</f>
        <v>0</v>
      </c>
      <c r="O17" s="17">
        <f>_xlfn.MINIFS(att[Time],att[Person ID],$J17,att[Date],O$3)</f>
        <v>0</v>
      </c>
      <c r="P17" s="17">
        <f>_xlfn.MAXIFS(att[Time],att[Person ID],$J17,att[Date],O$3)</f>
        <v>0</v>
      </c>
      <c r="Q17" s="17">
        <f>_xlfn.MINIFS(att[Time],att[Person ID],$J17,att[Date],Q$3)</f>
        <v>0</v>
      </c>
      <c r="R17" s="17">
        <f>_xlfn.MAXIFS(att[Time],att[Person ID],$J17,att[Date],Q$3)</f>
        <v>0</v>
      </c>
      <c r="S17" s="17">
        <f>_xlfn.MINIFS(att[Time],att[Person ID],$J17,att[Date],S$3)</f>
        <v>0</v>
      </c>
      <c r="T17" s="17">
        <f>_xlfn.MAXIFS(att[Time],att[Person ID],$J17,att[Date],S$3)</f>
        <v>0</v>
      </c>
      <c r="U17" s="17">
        <f>_xlfn.MINIFS(att[Time],att[Person ID],$J17,att[Date],U$3)</f>
        <v>0</v>
      </c>
      <c r="V17" s="17">
        <f>_xlfn.MAXIFS(att[Time],att[Person ID],$J17,att[Date],U$3)</f>
        <v>0</v>
      </c>
      <c r="W17" s="17">
        <f>_xlfn.MINIFS(att[Time],att[Person ID],$J17,att[Date],W$3)</f>
        <v>0</v>
      </c>
      <c r="X17" s="17">
        <f>_xlfn.MAXIFS(att[Time],att[Person ID],$J17,att[Date],W$3)</f>
        <v>0</v>
      </c>
    </row>
    <row r="18" spans="1:24" ht="14.25" x14ac:dyDescent="0.2">
      <c r="A18" s="1" t="s">
        <v>21</v>
      </c>
      <c r="B18" s="1" t="s">
        <v>22</v>
      </c>
      <c r="C18" s="1" t="s">
        <v>7</v>
      </c>
      <c r="D18" s="1" t="s">
        <v>26</v>
      </c>
      <c r="E18" s="8">
        <f t="shared" si="0"/>
        <v>45659</v>
      </c>
      <c r="F18" s="6">
        <f t="shared" si="1"/>
        <v>0.83437499999999998</v>
      </c>
      <c r="G18" s="11"/>
      <c r="H18" s="11"/>
      <c r="J18" s="18" t="str">
        <v>'2784</v>
      </c>
      <c r="K18" s="17">
        <f>_xlfn.MINIFS(att[Time],att[Person ID],$J18,att[Date],K$3)</f>
        <v>0.41421296296296295</v>
      </c>
      <c r="L18" s="17">
        <f>_xlfn.MAXIFS(att[Time],att[Person ID],$J18,att[Date],K$3)</f>
        <v>0.73127314814814814</v>
      </c>
      <c r="M18" s="17">
        <f>_xlfn.MINIFS(att[Time],att[Person ID],$J18,att[Date],M$3)</f>
        <v>0.40506944444444443</v>
      </c>
      <c r="N18" s="17">
        <f>_xlfn.MAXIFS(att[Time],att[Person ID],$J18,att[Date],M$3)</f>
        <v>0.77638888888888891</v>
      </c>
      <c r="O18" s="17">
        <f>_xlfn.MINIFS(att[Time],att[Person ID],$J18,att[Date],O$3)</f>
        <v>0</v>
      </c>
      <c r="P18" s="17">
        <f>_xlfn.MAXIFS(att[Time],att[Person ID],$J18,att[Date],O$3)</f>
        <v>0</v>
      </c>
      <c r="Q18" s="17">
        <f>_xlfn.MINIFS(att[Time],att[Person ID],$J18,att[Date],Q$3)</f>
        <v>0.43081018518518516</v>
      </c>
      <c r="R18" s="17">
        <f>_xlfn.MAXIFS(att[Time],att[Person ID],$J18,att[Date],Q$3)</f>
        <v>0.43081018518518516</v>
      </c>
      <c r="S18" s="17">
        <f>_xlfn.MINIFS(att[Time],att[Person ID],$J18,att[Date],S$3)</f>
        <v>0</v>
      </c>
      <c r="T18" s="17">
        <f>_xlfn.MAXIFS(att[Time],att[Person ID],$J18,att[Date],S$3)</f>
        <v>0</v>
      </c>
      <c r="U18" s="17">
        <f>_xlfn.MINIFS(att[Time],att[Person ID],$J18,att[Date],U$3)</f>
        <v>0</v>
      </c>
      <c r="V18" s="17">
        <f>_xlfn.MAXIFS(att[Time],att[Person ID],$J18,att[Date],U$3)</f>
        <v>0</v>
      </c>
      <c r="W18" s="17">
        <f>_xlfn.MINIFS(att[Time],att[Person ID],$J18,att[Date],W$3)</f>
        <v>0</v>
      </c>
      <c r="X18" s="17">
        <f>_xlfn.MAXIFS(att[Time],att[Person ID],$J18,att[Date],W$3)</f>
        <v>0</v>
      </c>
    </row>
    <row r="19" spans="1:24" ht="14.25" x14ac:dyDescent="0.2">
      <c r="A19" s="1" t="s">
        <v>21</v>
      </c>
      <c r="B19" s="1" t="s">
        <v>22</v>
      </c>
      <c r="C19" s="1" t="s">
        <v>7</v>
      </c>
      <c r="D19" s="1" t="s">
        <v>27</v>
      </c>
      <c r="E19" s="8">
        <f t="shared" si="0"/>
        <v>45661</v>
      </c>
      <c r="F19" s="6">
        <f t="shared" si="1"/>
        <v>0.38032407407407409</v>
      </c>
      <c r="G19" s="11"/>
      <c r="H19" s="11"/>
      <c r="J19" s="18" t="str">
        <v>'3046</v>
      </c>
      <c r="K19" s="17">
        <f>_xlfn.MINIFS(att[Time],att[Person ID],$J19,att[Date],K$3)</f>
        <v>0.37429398148148146</v>
      </c>
      <c r="L19" s="17">
        <f>_xlfn.MAXIFS(att[Time],att[Person ID],$J19,att[Date],K$3)</f>
        <v>0.71915509259259258</v>
      </c>
      <c r="M19" s="17">
        <f>_xlfn.MINIFS(att[Time],att[Person ID],$J19,att[Date],M$3)</f>
        <v>0.37694444444444447</v>
      </c>
      <c r="N19" s="17">
        <f>_xlfn.MAXIFS(att[Time],att[Person ID],$J19,att[Date],M$3)</f>
        <v>0.77909722222222222</v>
      </c>
      <c r="O19" s="17">
        <f>_xlfn.MINIFS(att[Time],att[Person ID],$J19,att[Date],O$3)</f>
        <v>0.37495370370370368</v>
      </c>
      <c r="P19" s="17">
        <f>_xlfn.MAXIFS(att[Time],att[Person ID],$J19,att[Date],O$3)</f>
        <v>0.70975694444444448</v>
      </c>
      <c r="Q19" s="17">
        <f>_xlfn.MINIFS(att[Time],att[Person ID],$J19,att[Date],Q$3)</f>
        <v>0.37504629629629632</v>
      </c>
      <c r="R19" s="17">
        <f>_xlfn.MAXIFS(att[Time],att[Person ID],$J19,att[Date],Q$3)</f>
        <v>0.37504629629629632</v>
      </c>
      <c r="S19" s="17">
        <f>_xlfn.MINIFS(att[Time],att[Person ID],$J19,att[Date],S$3)</f>
        <v>0</v>
      </c>
      <c r="T19" s="17">
        <f>_xlfn.MAXIFS(att[Time],att[Person ID],$J19,att[Date],S$3)</f>
        <v>0</v>
      </c>
      <c r="U19" s="17">
        <f>_xlfn.MINIFS(att[Time],att[Person ID],$J19,att[Date],U$3)</f>
        <v>0</v>
      </c>
      <c r="V19" s="17">
        <f>_xlfn.MAXIFS(att[Time],att[Person ID],$J19,att[Date],U$3)</f>
        <v>0</v>
      </c>
      <c r="W19" s="17">
        <f>_xlfn.MINIFS(att[Time],att[Person ID],$J19,att[Date],W$3)</f>
        <v>0</v>
      </c>
      <c r="X19" s="17">
        <f>_xlfn.MAXIFS(att[Time],att[Person ID],$J19,att[Date],W$3)</f>
        <v>0</v>
      </c>
    </row>
    <row r="20" spans="1:24" ht="14.25" x14ac:dyDescent="0.2">
      <c r="A20" s="1" t="s">
        <v>21</v>
      </c>
      <c r="B20" s="1" t="s">
        <v>22</v>
      </c>
      <c r="C20" s="1" t="s">
        <v>7</v>
      </c>
      <c r="D20" s="1" t="s">
        <v>28</v>
      </c>
      <c r="E20" s="8">
        <f t="shared" si="0"/>
        <v>45661</v>
      </c>
      <c r="F20" s="6">
        <f t="shared" si="1"/>
        <v>0.7677546296296297</v>
      </c>
      <c r="G20" s="11"/>
      <c r="H20" s="11"/>
      <c r="J20" s="18" t="str">
        <v>'3054</v>
      </c>
      <c r="K20" s="17">
        <f>_xlfn.MINIFS(att[Time],att[Person ID],$J20,att[Date],K$3)</f>
        <v>0</v>
      </c>
      <c r="L20" s="17">
        <f>_xlfn.MAXIFS(att[Time],att[Person ID],$J20,att[Date],K$3)</f>
        <v>0</v>
      </c>
      <c r="M20" s="17">
        <f>_xlfn.MINIFS(att[Time],att[Person ID],$J20,att[Date],M$3)</f>
        <v>0.43486111111111114</v>
      </c>
      <c r="N20" s="17">
        <f>_xlfn.MAXIFS(att[Time],att[Person ID],$J20,att[Date],M$3)</f>
        <v>0.76961805555555562</v>
      </c>
      <c r="O20" s="17">
        <f>_xlfn.MINIFS(att[Time],att[Person ID],$J20,att[Date],O$3)</f>
        <v>0</v>
      </c>
      <c r="P20" s="17">
        <f>_xlfn.MAXIFS(att[Time],att[Person ID],$J20,att[Date],O$3)</f>
        <v>0</v>
      </c>
      <c r="Q20" s="17">
        <f>_xlfn.MINIFS(att[Time],att[Person ID],$J20,att[Date],Q$3)</f>
        <v>0</v>
      </c>
      <c r="R20" s="17">
        <f>_xlfn.MAXIFS(att[Time],att[Person ID],$J20,att[Date],Q$3)</f>
        <v>0</v>
      </c>
      <c r="S20" s="17">
        <f>_xlfn.MINIFS(att[Time],att[Person ID],$J20,att[Date],S$3)</f>
        <v>0</v>
      </c>
      <c r="T20" s="17">
        <f>_xlfn.MAXIFS(att[Time],att[Person ID],$J20,att[Date],S$3)</f>
        <v>0</v>
      </c>
      <c r="U20" s="17">
        <f>_xlfn.MINIFS(att[Time],att[Person ID],$J20,att[Date],U$3)</f>
        <v>0</v>
      </c>
      <c r="V20" s="17">
        <f>_xlfn.MAXIFS(att[Time],att[Person ID],$J20,att[Date],U$3)</f>
        <v>0</v>
      </c>
      <c r="W20" s="17">
        <f>_xlfn.MINIFS(att[Time],att[Person ID],$J20,att[Date],W$3)</f>
        <v>0</v>
      </c>
      <c r="X20" s="17">
        <f>_xlfn.MAXIFS(att[Time],att[Person ID],$J20,att[Date],W$3)</f>
        <v>0</v>
      </c>
    </row>
    <row r="21" spans="1:24" ht="15.75" customHeight="1" x14ac:dyDescent="0.2">
      <c r="A21" s="1" t="s">
        <v>21</v>
      </c>
      <c r="B21" s="1" t="s">
        <v>22</v>
      </c>
      <c r="C21" s="1" t="s">
        <v>7</v>
      </c>
      <c r="D21" s="1" t="s">
        <v>29</v>
      </c>
      <c r="E21" s="8">
        <f t="shared" si="0"/>
        <v>45662</v>
      </c>
      <c r="F21" s="6">
        <f t="shared" si="1"/>
        <v>0.34903935185185181</v>
      </c>
      <c r="G21" s="11"/>
      <c r="H21" s="11"/>
      <c r="J21" s="18" t="str">
        <v>'3249</v>
      </c>
      <c r="K21" s="17">
        <f>_xlfn.MINIFS(att[Time],att[Person ID],$J21,att[Date],K$3)</f>
        <v>0</v>
      </c>
      <c r="L21" s="17">
        <f>_xlfn.MAXIFS(att[Time],att[Person ID],$J21,att[Date],K$3)</f>
        <v>0</v>
      </c>
      <c r="M21" s="17">
        <f>_xlfn.MINIFS(att[Time],att[Person ID],$J21,att[Date],M$3)</f>
        <v>0</v>
      </c>
      <c r="N21" s="17">
        <f>_xlfn.MAXIFS(att[Time],att[Person ID],$J21,att[Date],M$3)</f>
        <v>0</v>
      </c>
      <c r="O21" s="17">
        <f>_xlfn.MINIFS(att[Time],att[Person ID],$J21,att[Date],O$3)</f>
        <v>0</v>
      </c>
      <c r="P21" s="17">
        <f>_xlfn.MAXIFS(att[Time],att[Person ID],$J21,att[Date],O$3)</f>
        <v>0</v>
      </c>
      <c r="Q21" s="17">
        <f>_xlfn.MINIFS(att[Time],att[Person ID],$J21,att[Date],Q$3)</f>
        <v>0</v>
      </c>
      <c r="R21" s="17">
        <f>_xlfn.MAXIFS(att[Time],att[Person ID],$J21,att[Date],Q$3)</f>
        <v>0</v>
      </c>
      <c r="S21" s="17">
        <f>_xlfn.MINIFS(att[Time],att[Person ID],$J21,att[Date],S$3)</f>
        <v>0</v>
      </c>
      <c r="T21" s="17">
        <f>_xlfn.MAXIFS(att[Time],att[Person ID],$J21,att[Date],S$3)</f>
        <v>0</v>
      </c>
      <c r="U21" s="17">
        <f>_xlfn.MINIFS(att[Time],att[Person ID],$J21,att[Date],U$3)</f>
        <v>0</v>
      </c>
      <c r="V21" s="17">
        <f>_xlfn.MAXIFS(att[Time],att[Person ID],$J21,att[Date],U$3)</f>
        <v>0</v>
      </c>
      <c r="W21" s="17">
        <f>_xlfn.MINIFS(att[Time],att[Person ID],$J21,att[Date],W$3)</f>
        <v>0</v>
      </c>
      <c r="X21" s="17">
        <f>_xlfn.MAXIFS(att[Time],att[Person ID],$J21,att[Date],W$3)</f>
        <v>0</v>
      </c>
    </row>
    <row r="22" spans="1:24" ht="15.75" customHeight="1" x14ac:dyDescent="0.2">
      <c r="A22" s="1" t="s">
        <v>21</v>
      </c>
      <c r="B22" s="1" t="s">
        <v>22</v>
      </c>
      <c r="C22" s="1" t="s">
        <v>7</v>
      </c>
      <c r="D22" s="1" t="s">
        <v>30</v>
      </c>
      <c r="E22" s="8">
        <f t="shared" si="0"/>
        <v>45662</v>
      </c>
      <c r="F22" s="6">
        <f t="shared" si="1"/>
        <v>0.78997685185185185</v>
      </c>
      <c r="G22" s="11"/>
      <c r="H22" s="11"/>
      <c r="J22" s="18" t="str">
        <v>'3250</v>
      </c>
      <c r="K22" s="17">
        <f>_xlfn.MINIFS(att[Time],att[Person ID],$J22,att[Date],K$3)</f>
        <v>0.48684027777777777</v>
      </c>
      <c r="L22" s="17">
        <f>_xlfn.MAXIFS(att[Time],att[Person ID],$J22,att[Date],K$3)</f>
        <v>0.72734953703703698</v>
      </c>
      <c r="M22" s="17">
        <f>_xlfn.MINIFS(att[Time],att[Person ID],$J22,att[Date],M$3)</f>
        <v>0.38512731481481483</v>
      </c>
      <c r="N22" s="17">
        <f>_xlfn.MAXIFS(att[Time],att[Person ID],$J22,att[Date],M$3)</f>
        <v>0.51396990740740744</v>
      </c>
      <c r="O22" s="17">
        <f>_xlfn.MINIFS(att[Time],att[Person ID],$J22,att[Date],O$3)</f>
        <v>0</v>
      </c>
      <c r="P22" s="17">
        <f>_xlfn.MAXIFS(att[Time],att[Person ID],$J22,att[Date],O$3)</f>
        <v>0</v>
      </c>
      <c r="Q22" s="17">
        <f>_xlfn.MINIFS(att[Time],att[Person ID],$J22,att[Date],Q$3)</f>
        <v>0.38392361111111112</v>
      </c>
      <c r="R22" s="17">
        <f>_xlfn.MAXIFS(att[Time],att[Person ID],$J22,att[Date],Q$3)</f>
        <v>0.38392361111111112</v>
      </c>
      <c r="S22" s="17">
        <f>_xlfn.MINIFS(att[Time],att[Person ID],$J22,att[Date],S$3)</f>
        <v>0</v>
      </c>
      <c r="T22" s="17">
        <f>_xlfn.MAXIFS(att[Time],att[Person ID],$J22,att[Date],S$3)</f>
        <v>0</v>
      </c>
      <c r="U22" s="17">
        <f>_xlfn.MINIFS(att[Time],att[Person ID],$J22,att[Date],U$3)</f>
        <v>0</v>
      </c>
      <c r="V22" s="17">
        <f>_xlfn.MAXIFS(att[Time],att[Person ID],$J22,att[Date],U$3)</f>
        <v>0</v>
      </c>
      <c r="W22" s="17">
        <f>_xlfn.MINIFS(att[Time],att[Person ID],$J22,att[Date],W$3)</f>
        <v>0</v>
      </c>
      <c r="X22" s="17">
        <f>_xlfn.MAXIFS(att[Time],att[Person ID],$J22,att[Date],W$3)</f>
        <v>0</v>
      </c>
    </row>
    <row r="23" spans="1:24" ht="15.75" customHeight="1" x14ac:dyDescent="0.2">
      <c r="A23" s="1" t="s">
        <v>21</v>
      </c>
      <c r="B23" s="1" t="s">
        <v>22</v>
      </c>
      <c r="C23" s="1" t="s">
        <v>7</v>
      </c>
      <c r="D23" s="1" t="s">
        <v>31</v>
      </c>
      <c r="E23" s="8">
        <f t="shared" si="0"/>
        <v>45663</v>
      </c>
      <c r="F23" s="6">
        <f t="shared" si="1"/>
        <v>0.3535300925925926</v>
      </c>
      <c r="G23" s="11"/>
      <c r="H23" s="11"/>
      <c r="J23" s="18" t="str">
        <v>'3380</v>
      </c>
      <c r="K23" s="17">
        <f>_xlfn.MINIFS(att[Time],att[Person ID],$J23,att[Date],K$3)</f>
        <v>0.4067824074074074</v>
      </c>
      <c r="L23" s="17">
        <f>_xlfn.MAXIFS(att[Time],att[Person ID],$J23,att[Date],K$3)</f>
        <v>0.71637731481481481</v>
      </c>
      <c r="M23" s="17">
        <f>_xlfn.MINIFS(att[Time],att[Person ID],$J23,att[Date],M$3)</f>
        <v>0.39932870370370371</v>
      </c>
      <c r="N23" s="17">
        <f>_xlfn.MAXIFS(att[Time],att[Person ID],$J23,att[Date],M$3)</f>
        <v>0.39932870370370371</v>
      </c>
      <c r="O23" s="17">
        <f>_xlfn.MINIFS(att[Time],att[Person ID],$J23,att[Date],O$3)</f>
        <v>0</v>
      </c>
      <c r="P23" s="17">
        <f>_xlfn.MAXIFS(att[Time],att[Person ID],$J23,att[Date],O$3)</f>
        <v>0</v>
      </c>
      <c r="Q23" s="17">
        <f>_xlfn.MINIFS(att[Time],att[Person ID],$J23,att[Date],Q$3)</f>
        <v>0.40547453703703701</v>
      </c>
      <c r="R23" s="17">
        <f>_xlfn.MAXIFS(att[Time],att[Person ID],$J23,att[Date],Q$3)</f>
        <v>0.40547453703703701</v>
      </c>
      <c r="S23" s="17">
        <f>_xlfn.MINIFS(att[Time],att[Person ID],$J23,att[Date],S$3)</f>
        <v>0</v>
      </c>
      <c r="T23" s="17">
        <f>_xlfn.MAXIFS(att[Time],att[Person ID],$J23,att[Date],S$3)</f>
        <v>0</v>
      </c>
      <c r="U23" s="17">
        <f>_xlfn.MINIFS(att[Time],att[Person ID],$J23,att[Date],U$3)</f>
        <v>0</v>
      </c>
      <c r="V23" s="17">
        <f>_xlfn.MAXIFS(att[Time],att[Person ID],$J23,att[Date],U$3)</f>
        <v>0</v>
      </c>
      <c r="W23" s="17">
        <f>_xlfn.MINIFS(att[Time],att[Person ID],$J23,att[Date],W$3)</f>
        <v>0</v>
      </c>
      <c r="X23" s="17">
        <f>_xlfn.MAXIFS(att[Time],att[Person ID],$J23,att[Date],W$3)</f>
        <v>0</v>
      </c>
    </row>
    <row r="24" spans="1:24" ht="15.75" customHeight="1" x14ac:dyDescent="0.2">
      <c r="A24" s="1" t="s">
        <v>21</v>
      </c>
      <c r="B24" s="1" t="s">
        <v>22</v>
      </c>
      <c r="C24" s="1" t="s">
        <v>7</v>
      </c>
      <c r="D24" s="1" t="s">
        <v>32</v>
      </c>
      <c r="E24" s="8">
        <f t="shared" si="0"/>
        <v>45663</v>
      </c>
      <c r="F24" s="6">
        <f t="shared" si="1"/>
        <v>0.79593749999999996</v>
      </c>
      <c r="G24" s="11"/>
      <c r="H24" s="11"/>
      <c r="J24" s="18" t="str">
        <v>'3381</v>
      </c>
      <c r="K24" s="17">
        <f>_xlfn.MINIFS(att[Time],att[Person ID],$J24,att[Date],K$3)</f>
        <v>0.51465277777777774</v>
      </c>
      <c r="L24" s="17">
        <f>_xlfn.MAXIFS(att[Time],att[Person ID],$J24,att[Date],K$3)</f>
        <v>0.76484953703703706</v>
      </c>
      <c r="M24" s="17">
        <f>_xlfn.MINIFS(att[Time],att[Person ID],$J24,att[Date],M$3)</f>
        <v>0.58868055555555554</v>
      </c>
      <c r="N24" s="17">
        <f>_xlfn.MAXIFS(att[Time],att[Person ID],$J24,att[Date],M$3)</f>
        <v>0.58868055555555554</v>
      </c>
      <c r="O24" s="17">
        <f>_xlfn.MINIFS(att[Time],att[Person ID],$J24,att[Date],O$3)</f>
        <v>0</v>
      </c>
      <c r="P24" s="17">
        <f>_xlfn.MAXIFS(att[Time],att[Person ID],$J24,att[Date],O$3)</f>
        <v>0</v>
      </c>
      <c r="Q24" s="17">
        <f>_xlfn.MINIFS(att[Time],att[Person ID],$J24,att[Date],Q$3)</f>
        <v>0</v>
      </c>
      <c r="R24" s="17">
        <f>_xlfn.MAXIFS(att[Time],att[Person ID],$J24,att[Date],Q$3)</f>
        <v>0</v>
      </c>
      <c r="S24" s="17">
        <f>_xlfn.MINIFS(att[Time],att[Person ID],$J24,att[Date],S$3)</f>
        <v>0</v>
      </c>
      <c r="T24" s="17">
        <f>_xlfn.MAXIFS(att[Time],att[Person ID],$J24,att[Date],S$3)</f>
        <v>0</v>
      </c>
      <c r="U24" s="17">
        <f>_xlfn.MINIFS(att[Time],att[Person ID],$J24,att[Date],U$3)</f>
        <v>0</v>
      </c>
      <c r="V24" s="17">
        <f>_xlfn.MAXIFS(att[Time],att[Person ID],$J24,att[Date],U$3)</f>
        <v>0</v>
      </c>
      <c r="W24" s="17">
        <f>_xlfn.MINIFS(att[Time],att[Person ID],$J24,att[Date],W$3)</f>
        <v>0</v>
      </c>
      <c r="X24" s="17">
        <f>_xlfn.MAXIFS(att[Time],att[Person ID],$J24,att[Date],W$3)</f>
        <v>0</v>
      </c>
    </row>
    <row r="25" spans="1:24" ht="15.75" customHeight="1" x14ac:dyDescent="0.2">
      <c r="A25" s="1" t="s">
        <v>21</v>
      </c>
      <c r="B25" s="1" t="s">
        <v>22</v>
      </c>
      <c r="C25" s="1" t="s">
        <v>7</v>
      </c>
      <c r="D25" s="1" t="s">
        <v>33</v>
      </c>
      <c r="E25" s="8">
        <f t="shared" si="0"/>
        <v>45664</v>
      </c>
      <c r="F25" s="6">
        <f t="shared" si="1"/>
        <v>0.43900462962962966</v>
      </c>
      <c r="G25" s="11"/>
      <c r="H25" s="11"/>
      <c r="J25" s="18" t="str">
        <v>'3787</v>
      </c>
      <c r="K25" s="17">
        <f>_xlfn.MINIFS(att[Time],att[Person ID],$J25,att[Date],K$3)</f>
        <v>0.34936342592592595</v>
      </c>
      <c r="L25" s="17">
        <f>_xlfn.MAXIFS(att[Time],att[Person ID],$J25,att[Date],K$3)</f>
        <v>0.70675925925925931</v>
      </c>
      <c r="M25" s="17">
        <f>_xlfn.MINIFS(att[Time],att[Person ID],$J25,att[Date],M$3)</f>
        <v>0.40696759259259258</v>
      </c>
      <c r="N25" s="17">
        <f>_xlfn.MAXIFS(att[Time],att[Person ID],$J25,att[Date],M$3)</f>
        <v>0.68493055555555549</v>
      </c>
      <c r="O25" s="17">
        <f>_xlfn.MINIFS(att[Time],att[Person ID],$J25,att[Date],O$3)</f>
        <v>0</v>
      </c>
      <c r="P25" s="17">
        <f>_xlfn.MAXIFS(att[Time],att[Person ID],$J25,att[Date],O$3)</f>
        <v>0</v>
      </c>
      <c r="Q25" s="17">
        <f>_xlfn.MINIFS(att[Time],att[Person ID],$J25,att[Date],Q$3)</f>
        <v>0.35819444444444443</v>
      </c>
      <c r="R25" s="17">
        <f>_xlfn.MAXIFS(att[Time],att[Person ID],$J25,att[Date],Q$3)</f>
        <v>0.35819444444444443</v>
      </c>
      <c r="S25" s="17">
        <f>_xlfn.MINIFS(att[Time],att[Person ID],$J25,att[Date],S$3)</f>
        <v>0</v>
      </c>
      <c r="T25" s="17">
        <f>_xlfn.MAXIFS(att[Time],att[Person ID],$J25,att[Date],S$3)</f>
        <v>0</v>
      </c>
      <c r="U25" s="17">
        <f>_xlfn.MINIFS(att[Time],att[Person ID],$J25,att[Date],U$3)</f>
        <v>0</v>
      </c>
      <c r="V25" s="17">
        <f>_xlfn.MAXIFS(att[Time],att[Person ID],$J25,att[Date],U$3)</f>
        <v>0</v>
      </c>
      <c r="W25" s="17">
        <f>_xlfn.MINIFS(att[Time],att[Person ID],$J25,att[Date],W$3)</f>
        <v>0</v>
      </c>
      <c r="X25" s="17">
        <f>_xlfn.MAXIFS(att[Time],att[Person ID],$J25,att[Date],W$3)</f>
        <v>0</v>
      </c>
    </row>
    <row r="26" spans="1:24" ht="15.75" customHeight="1" x14ac:dyDescent="0.2">
      <c r="A26" s="1" t="s">
        <v>21</v>
      </c>
      <c r="B26" s="1" t="s">
        <v>22</v>
      </c>
      <c r="C26" s="1" t="s">
        <v>7</v>
      </c>
      <c r="D26" s="1" t="s">
        <v>34</v>
      </c>
      <c r="E26" s="8">
        <f t="shared" si="0"/>
        <v>45664</v>
      </c>
      <c r="F26" s="6">
        <f t="shared" si="1"/>
        <v>0.55218749999999994</v>
      </c>
      <c r="G26" s="11"/>
      <c r="H26" s="11"/>
      <c r="J26" s="18" t="str">
        <v>'4042</v>
      </c>
      <c r="K26" s="17">
        <f>_xlfn.MINIFS(att[Time],att[Person ID],$J26,att[Date],K$3)</f>
        <v>0.53115740740740736</v>
      </c>
      <c r="L26" s="17">
        <f>_xlfn.MAXIFS(att[Time],att[Person ID],$J26,att[Date],K$3)</f>
        <v>0.76479166666666665</v>
      </c>
      <c r="M26" s="17">
        <f>_xlfn.MINIFS(att[Time],att[Person ID],$J26,att[Date],M$3)</f>
        <v>0.65787037037037044</v>
      </c>
      <c r="N26" s="17">
        <f>_xlfn.MAXIFS(att[Time],att[Person ID],$J26,att[Date],M$3)</f>
        <v>0.74243055555555559</v>
      </c>
      <c r="O26" s="17">
        <f>_xlfn.MINIFS(att[Time],att[Person ID],$J26,att[Date],O$3)</f>
        <v>0</v>
      </c>
      <c r="P26" s="17">
        <f>_xlfn.MAXIFS(att[Time],att[Person ID],$J26,att[Date],O$3)</f>
        <v>0</v>
      </c>
      <c r="Q26" s="17">
        <f>_xlfn.MINIFS(att[Time],att[Person ID],$J26,att[Date],Q$3)</f>
        <v>0</v>
      </c>
      <c r="R26" s="17">
        <f>_xlfn.MAXIFS(att[Time],att[Person ID],$J26,att[Date],Q$3)</f>
        <v>0</v>
      </c>
      <c r="S26" s="17">
        <f>_xlfn.MINIFS(att[Time],att[Person ID],$J26,att[Date],S$3)</f>
        <v>0</v>
      </c>
      <c r="T26" s="17">
        <f>_xlfn.MAXIFS(att[Time],att[Person ID],$J26,att[Date],S$3)</f>
        <v>0</v>
      </c>
      <c r="U26" s="17">
        <f>_xlfn.MINIFS(att[Time],att[Person ID],$J26,att[Date],U$3)</f>
        <v>0</v>
      </c>
      <c r="V26" s="17">
        <f>_xlfn.MAXIFS(att[Time],att[Person ID],$J26,att[Date],U$3)</f>
        <v>0</v>
      </c>
      <c r="W26" s="17">
        <f>_xlfn.MINIFS(att[Time],att[Person ID],$J26,att[Date],W$3)</f>
        <v>0</v>
      </c>
      <c r="X26" s="17">
        <f>_xlfn.MAXIFS(att[Time],att[Person ID],$J26,att[Date],W$3)</f>
        <v>0</v>
      </c>
    </row>
    <row r="27" spans="1:24" ht="15.75" customHeight="1" x14ac:dyDescent="0.2">
      <c r="A27" s="1" t="s">
        <v>21</v>
      </c>
      <c r="B27" s="1" t="s">
        <v>22</v>
      </c>
      <c r="C27" s="1" t="s">
        <v>7</v>
      </c>
      <c r="D27" s="1" t="s">
        <v>35</v>
      </c>
      <c r="E27" s="8">
        <f t="shared" si="0"/>
        <v>45665</v>
      </c>
      <c r="F27" s="6">
        <f t="shared" si="1"/>
        <v>0.34354166666666663</v>
      </c>
      <c r="G27" s="11"/>
      <c r="H27" s="11"/>
      <c r="J27" s="18" t="str">
        <v>'4125</v>
      </c>
      <c r="K27" s="17">
        <f>_xlfn.MINIFS(att[Time],att[Person ID],$J27,att[Date],K$3)</f>
        <v>0</v>
      </c>
      <c r="L27" s="17">
        <f>_xlfn.MAXIFS(att[Time],att[Person ID],$J27,att[Date],K$3)</f>
        <v>0</v>
      </c>
      <c r="M27" s="17">
        <f>_xlfn.MINIFS(att[Time],att[Person ID],$J27,att[Date],M$3)</f>
        <v>0</v>
      </c>
      <c r="N27" s="17">
        <f>_xlfn.MAXIFS(att[Time],att[Person ID],$J27,att[Date],M$3)</f>
        <v>0</v>
      </c>
      <c r="O27" s="17">
        <f>_xlfn.MINIFS(att[Time],att[Person ID],$J27,att[Date],O$3)</f>
        <v>0</v>
      </c>
      <c r="P27" s="17">
        <f>_xlfn.MAXIFS(att[Time],att[Person ID],$J27,att[Date],O$3)</f>
        <v>0</v>
      </c>
      <c r="Q27" s="17">
        <f>_xlfn.MINIFS(att[Time],att[Person ID],$J27,att[Date],Q$3)</f>
        <v>0</v>
      </c>
      <c r="R27" s="17">
        <f>_xlfn.MAXIFS(att[Time],att[Person ID],$J27,att[Date],Q$3)</f>
        <v>0</v>
      </c>
      <c r="S27" s="17">
        <f>_xlfn.MINIFS(att[Time],att[Person ID],$J27,att[Date],S$3)</f>
        <v>0</v>
      </c>
      <c r="T27" s="17">
        <f>_xlfn.MAXIFS(att[Time],att[Person ID],$J27,att[Date],S$3)</f>
        <v>0</v>
      </c>
      <c r="U27" s="17">
        <f>_xlfn.MINIFS(att[Time],att[Person ID],$J27,att[Date],U$3)</f>
        <v>0</v>
      </c>
      <c r="V27" s="17">
        <f>_xlfn.MAXIFS(att[Time],att[Person ID],$J27,att[Date],U$3)</f>
        <v>0</v>
      </c>
      <c r="W27" s="17">
        <f>_xlfn.MINIFS(att[Time],att[Person ID],$J27,att[Date],W$3)</f>
        <v>0</v>
      </c>
      <c r="X27" s="17">
        <f>_xlfn.MAXIFS(att[Time],att[Person ID],$J27,att[Date],W$3)</f>
        <v>0</v>
      </c>
    </row>
    <row r="28" spans="1:24" ht="15.75" customHeight="1" x14ac:dyDescent="0.2">
      <c r="A28" s="1" t="s">
        <v>36</v>
      </c>
      <c r="B28" s="1" t="s">
        <v>37</v>
      </c>
      <c r="C28" s="1" t="s">
        <v>7</v>
      </c>
      <c r="D28" s="1" t="s">
        <v>38</v>
      </c>
      <c r="E28" s="8">
        <f t="shared" si="0"/>
        <v>45658</v>
      </c>
      <c r="F28" s="6">
        <f t="shared" si="1"/>
        <v>0.35629629629629633</v>
      </c>
      <c r="G28" s="11"/>
      <c r="H28" s="11"/>
      <c r="J28" s="18" t="str">
        <v>'4150</v>
      </c>
      <c r="K28" s="17">
        <f>_xlfn.MINIFS(att[Time],att[Person ID],$J28,att[Date],K$3)</f>
        <v>0.39461805555555557</v>
      </c>
      <c r="L28" s="17">
        <f>_xlfn.MAXIFS(att[Time],att[Person ID],$J28,att[Date],K$3)</f>
        <v>0.71128472222222217</v>
      </c>
      <c r="M28" s="17">
        <f>_xlfn.MINIFS(att[Time],att[Person ID],$J28,att[Date],M$3)</f>
        <v>0.40515046296296298</v>
      </c>
      <c r="N28" s="17">
        <f>_xlfn.MAXIFS(att[Time],att[Person ID],$J28,att[Date],M$3)</f>
        <v>0.70374999999999999</v>
      </c>
      <c r="O28" s="17">
        <f>_xlfn.MINIFS(att[Time],att[Person ID],$J28,att[Date],O$3)</f>
        <v>0</v>
      </c>
      <c r="P28" s="17">
        <f>_xlfn.MAXIFS(att[Time],att[Person ID],$J28,att[Date],O$3)</f>
        <v>0</v>
      </c>
      <c r="Q28" s="17">
        <f>_xlfn.MINIFS(att[Time],att[Person ID],$J28,att[Date],Q$3)</f>
        <v>0.39583333333333331</v>
      </c>
      <c r="R28" s="17">
        <f>_xlfn.MAXIFS(att[Time],att[Person ID],$J28,att[Date],Q$3)</f>
        <v>0.39583333333333331</v>
      </c>
      <c r="S28" s="17">
        <f>_xlfn.MINIFS(att[Time],att[Person ID],$J28,att[Date],S$3)</f>
        <v>0</v>
      </c>
      <c r="T28" s="17">
        <f>_xlfn.MAXIFS(att[Time],att[Person ID],$J28,att[Date],S$3)</f>
        <v>0</v>
      </c>
      <c r="U28" s="17">
        <f>_xlfn.MINIFS(att[Time],att[Person ID],$J28,att[Date],U$3)</f>
        <v>0</v>
      </c>
      <c r="V28" s="17">
        <f>_xlfn.MAXIFS(att[Time],att[Person ID],$J28,att[Date],U$3)</f>
        <v>0</v>
      </c>
      <c r="W28" s="17">
        <f>_xlfn.MINIFS(att[Time],att[Person ID],$J28,att[Date],W$3)</f>
        <v>0</v>
      </c>
      <c r="X28" s="17">
        <f>_xlfn.MAXIFS(att[Time],att[Person ID],$J28,att[Date],W$3)</f>
        <v>0</v>
      </c>
    </row>
    <row r="29" spans="1:24" ht="15.75" customHeight="1" x14ac:dyDescent="0.2">
      <c r="A29" s="1" t="s">
        <v>36</v>
      </c>
      <c r="B29" s="1" t="s">
        <v>37</v>
      </c>
      <c r="C29" s="1" t="s">
        <v>7</v>
      </c>
      <c r="D29" s="1" t="s">
        <v>39</v>
      </c>
      <c r="E29" s="8">
        <f t="shared" si="0"/>
        <v>45658</v>
      </c>
      <c r="F29" s="6">
        <f t="shared" si="1"/>
        <v>0.77381944444444439</v>
      </c>
      <c r="G29" s="11"/>
      <c r="H29" s="11"/>
      <c r="J29" s="18" t="str">
        <v>'4164</v>
      </c>
      <c r="K29" s="17">
        <f>_xlfn.MINIFS(att[Time],att[Person ID],$J29,att[Date],K$3)</f>
        <v>0.41531249999999997</v>
      </c>
      <c r="L29" s="17">
        <f>_xlfn.MAXIFS(att[Time],att[Person ID],$J29,att[Date],K$3)</f>
        <v>0.71023148148148152</v>
      </c>
      <c r="M29" s="17">
        <f>_xlfn.MINIFS(att[Time],att[Person ID],$J29,att[Date],M$3)</f>
        <v>0</v>
      </c>
      <c r="N29" s="17">
        <f>_xlfn.MAXIFS(att[Time],att[Person ID],$J29,att[Date],M$3)</f>
        <v>0</v>
      </c>
      <c r="O29" s="17">
        <f>_xlfn.MINIFS(att[Time],att[Person ID],$J29,att[Date],O$3)</f>
        <v>0.43769675925925927</v>
      </c>
      <c r="P29" s="17">
        <f>_xlfn.MAXIFS(att[Time],att[Person ID],$J29,att[Date],O$3)</f>
        <v>0.65949074074074077</v>
      </c>
      <c r="Q29" s="17">
        <f>_xlfn.MINIFS(att[Time],att[Person ID],$J29,att[Date],Q$3)</f>
        <v>0.41885416666666669</v>
      </c>
      <c r="R29" s="17">
        <f>_xlfn.MAXIFS(att[Time],att[Person ID],$J29,att[Date],Q$3)</f>
        <v>0.41885416666666669</v>
      </c>
      <c r="S29" s="17">
        <f>_xlfn.MINIFS(att[Time],att[Person ID],$J29,att[Date],S$3)</f>
        <v>0</v>
      </c>
      <c r="T29" s="17">
        <f>_xlfn.MAXIFS(att[Time],att[Person ID],$J29,att[Date],S$3)</f>
        <v>0</v>
      </c>
      <c r="U29" s="17">
        <f>_xlfn.MINIFS(att[Time],att[Person ID],$J29,att[Date],U$3)</f>
        <v>0</v>
      </c>
      <c r="V29" s="17">
        <f>_xlfn.MAXIFS(att[Time],att[Person ID],$J29,att[Date],U$3)</f>
        <v>0</v>
      </c>
      <c r="W29" s="17">
        <f>_xlfn.MINIFS(att[Time],att[Person ID],$J29,att[Date],W$3)</f>
        <v>0</v>
      </c>
      <c r="X29" s="17">
        <f>_xlfn.MAXIFS(att[Time],att[Person ID],$J29,att[Date],W$3)</f>
        <v>0</v>
      </c>
    </row>
    <row r="30" spans="1:24" ht="15.75" customHeight="1" x14ac:dyDescent="0.2">
      <c r="A30" s="1" t="s">
        <v>36</v>
      </c>
      <c r="B30" s="1" t="s">
        <v>37</v>
      </c>
      <c r="C30" s="1" t="s">
        <v>7</v>
      </c>
      <c r="D30" s="1" t="s">
        <v>40</v>
      </c>
      <c r="E30" s="8">
        <f t="shared" si="0"/>
        <v>45659</v>
      </c>
      <c r="F30" s="6">
        <f t="shared" si="1"/>
        <v>0.37358796296296298</v>
      </c>
      <c r="G30" s="11"/>
      <c r="H30" s="11"/>
      <c r="J30" s="18" t="str">
        <v>'4595</v>
      </c>
      <c r="K30" s="17">
        <f>_xlfn.MINIFS(att[Time],att[Person ID],$J30,att[Date],K$3)</f>
        <v>0.42200231481481482</v>
      </c>
      <c r="L30" s="17">
        <f>_xlfn.MAXIFS(att[Time],att[Person ID],$J30,att[Date],K$3)</f>
        <v>0.71799768518518514</v>
      </c>
      <c r="M30" s="17">
        <f>_xlfn.MINIFS(att[Time],att[Person ID],$J30,att[Date],M$3)</f>
        <v>0.39712962962962961</v>
      </c>
      <c r="N30" s="17">
        <f>_xlfn.MAXIFS(att[Time],att[Person ID],$J30,att[Date],M$3)</f>
        <v>0.70907407407407408</v>
      </c>
      <c r="O30" s="17">
        <f>_xlfn.MINIFS(att[Time],att[Person ID],$J30,att[Date],O$3)</f>
        <v>0</v>
      </c>
      <c r="P30" s="17">
        <f>_xlfn.MAXIFS(att[Time],att[Person ID],$J30,att[Date],O$3)</f>
        <v>0</v>
      </c>
      <c r="Q30" s="17">
        <f>_xlfn.MINIFS(att[Time],att[Person ID],$J30,att[Date],Q$3)</f>
        <v>0.36812500000000004</v>
      </c>
      <c r="R30" s="17">
        <f>_xlfn.MAXIFS(att[Time],att[Person ID],$J30,att[Date],Q$3)</f>
        <v>0.36812500000000004</v>
      </c>
      <c r="S30" s="17">
        <f>_xlfn.MINIFS(att[Time],att[Person ID],$J30,att[Date],S$3)</f>
        <v>0</v>
      </c>
      <c r="T30" s="17">
        <f>_xlfn.MAXIFS(att[Time],att[Person ID],$J30,att[Date],S$3)</f>
        <v>0</v>
      </c>
      <c r="U30" s="17">
        <f>_xlfn.MINIFS(att[Time],att[Person ID],$J30,att[Date],U$3)</f>
        <v>0</v>
      </c>
      <c r="V30" s="17">
        <f>_xlfn.MAXIFS(att[Time],att[Person ID],$J30,att[Date],U$3)</f>
        <v>0</v>
      </c>
      <c r="W30" s="17">
        <f>_xlfn.MINIFS(att[Time],att[Person ID],$J30,att[Date],W$3)</f>
        <v>0</v>
      </c>
      <c r="X30" s="17">
        <f>_xlfn.MAXIFS(att[Time],att[Person ID],$J30,att[Date],W$3)</f>
        <v>0</v>
      </c>
    </row>
    <row r="31" spans="1:24" ht="15.75" customHeight="1" x14ac:dyDescent="0.2">
      <c r="A31" s="1" t="s">
        <v>36</v>
      </c>
      <c r="B31" s="1" t="s">
        <v>37</v>
      </c>
      <c r="C31" s="1" t="s">
        <v>7</v>
      </c>
      <c r="D31" s="1" t="s">
        <v>41</v>
      </c>
      <c r="E31" s="8">
        <f t="shared" si="0"/>
        <v>45659</v>
      </c>
      <c r="F31" s="6">
        <f t="shared" si="1"/>
        <v>0.37362268518518515</v>
      </c>
      <c r="G31" s="11"/>
      <c r="H31" s="11"/>
      <c r="J31" s="18" t="str">
        <v>'5096</v>
      </c>
      <c r="K31" s="17">
        <f>_xlfn.MINIFS(att[Time],att[Person ID],$J31,att[Date],K$3)</f>
        <v>0.39317129629629632</v>
      </c>
      <c r="L31" s="17">
        <f>_xlfn.MAXIFS(att[Time],att[Person ID],$J31,att[Date],K$3)</f>
        <v>0.77364583333333325</v>
      </c>
      <c r="M31" s="17">
        <f>_xlfn.MINIFS(att[Time],att[Person ID],$J31,att[Date],M$3)</f>
        <v>0</v>
      </c>
      <c r="N31" s="17">
        <f>_xlfn.MAXIFS(att[Time],att[Person ID],$J31,att[Date],M$3)</f>
        <v>0</v>
      </c>
      <c r="O31" s="17">
        <f>_xlfn.MINIFS(att[Time],att[Person ID],$J31,att[Date],O$3)</f>
        <v>0</v>
      </c>
      <c r="P31" s="17">
        <f>_xlfn.MAXIFS(att[Time],att[Person ID],$J31,att[Date],O$3)</f>
        <v>0</v>
      </c>
      <c r="Q31" s="17">
        <f>_xlfn.MINIFS(att[Time],att[Person ID],$J31,att[Date],Q$3)</f>
        <v>0</v>
      </c>
      <c r="R31" s="17">
        <f>_xlfn.MAXIFS(att[Time],att[Person ID],$J31,att[Date],Q$3)</f>
        <v>0</v>
      </c>
      <c r="S31" s="17">
        <f>_xlfn.MINIFS(att[Time],att[Person ID],$J31,att[Date],S$3)</f>
        <v>0</v>
      </c>
      <c r="T31" s="17">
        <f>_xlfn.MAXIFS(att[Time],att[Person ID],$J31,att[Date],S$3)</f>
        <v>0</v>
      </c>
      <c r="U31" s="17">
        <f>_xlfn.MINIFS(att[Time],att[Person ID],$J31,att[Date],U$3)</f>
        <v>0</v>
      </c>
      <c r="V31" s="17">
        <f>_xlfn.MAXIFS(att[Time],att[Person ID],$J31,att[Date],U$3)</f>
        <v>0</v>
      </c>
      <c r="W31" s="17">
        <f>_xlfn.MINIFS(att[Time],att[Person ID],$J31,att[Date],W$3)</f>
        <v>0</v>
      </c>
      <c r="X31" s="17">
        <f>_xlfn.MAXIFS(att[Time],att[Person ID],$J31,att[Date],W$3)</f>
        <v>0</v>
      </c>
    </row>
    <row r="32" spans="1:24" ht="15.75" customHeight="1" x14ac:dyDescent="0.2">
      <c r="A32" s="1" t="s">
        <v>36</v>
      </c>
      <c r="B32" s="1" t="s">
        <v>37</v>
      </c>
      <c r="C32" s="1" t="s">
        <v>7</v>
      </c>
      <c r="D32" s="1" t="s">
        <v>42</v>
      </c>
      <c r="E32" s="8">
        <f t="shared" si="0"/>
        <v>45659</v>
      </c>
      <c r="F32" s="6">
        <f t="shared" si="1"/>
        <v>0.7345949074074074</v>
      </c>
      <c r="G32" s="11"/>
      <c r="H32" s="11"/>
      <c r="K32" s="15"/>
      <c r="L32" s="16"/>
    </row>
    <row r="33" spans="1:12" ht="15.75" customHeight="1" x14ac:dyDescent="0.2">
      <c r="A33" s="1" t="s">
        <v>36</v>
      </c>
      <c r="B33" s="1" t="s">
        <v>37</v>
      </c>
      <c r="C33" s="1" t="s">
        <v>7</v>
      </c>
      <c r="D33" s="1" t="s">
        <v>43</v>
      </c>
      <c r="E33" s="8">
        <f t="shared" si="0"/>
        <v>45662</v>
      </c>
      <c r="F33" s="6">
        <f t="shared" si="1"/>
        <v>0.40232638888888889</v>
      </c>
      <c r="G33" s="11"/>
      <c r="H33" s="11"/>
      <c r="K33" s="9"/>
      <c r="L33" s="10"/>
    </row>
    <row r="34" spans="1:12" ht="15.75" customHeight="1" x14ac:dyDescent="0.2">
      <c r="A34" s="1" t="s">
        <v>36</v>
      </c>
      <c r="B34" s="1" t="s">
        <v>37</v>
      </c>
      <c r="C34" s="1" t="s">
        <v>7</v>
      </c>
      <c r="D34" s="1" t="s">
        <v>44</v>
      </c>
      <c r="E34" s="8">
        <f t="shared" si="0"/>
        <v>45662</v>
      </c>
      <c r="F34" s="6">
        <f t="shared" si="1"/>
        <v>0.71793981481481473</v>
      </c>
      <c r="G34" s="11"/>
      <c r="H34" s="11"/>
      <c r="K34" s="9"/>
      <c r="L34" s="10"/>
    </row>
    <row r="35" spans="1:12" ht="15.75" customHeight="1" x14ac:dyDescent="0.2">
      <c r="A35" s="1" t="s">
        <v>36</v>
      </c>
      <c r="B35" s="1" t="s">
        <v>37</v>
      </c>
      <c r="C35" s="1" t="s">
        <v>7</v>
      </c>
      <c r="D35" s="1" t="s">
        <v>45</v>
      </c>
      <c r="E35" s="8">
        <f t="shared" si="0"/>
        <v>45663</v>
      </c>
      <c r="F35" s="6">
        <f t="shared" si="1"/>
        <v>0.40083333333333332</v>
      </c>
      <c r="G35" s="11"/>
      <c r="H35" s="11"/>
      <c r="K35" s="9"/>
      <c r="L35" s="10"/>
    </row>
    <row r="36" spans="1:12" ht="15.75" customHeight="1" x14ac:dyDescent="0.2">
      <c r="A36" s="1" t="s">
        <v>36</v>
      </c>
      <c r="B36" s="1" t="s">
        <v>37</v>
      </c>
      <c r="C36" s="1" t="s">
        <v>7</v>
      </c>
      <c r="D36" s="1" t="s">
        <v>46</v>
      </c>
      <c r="E36" s="8">
        <f t="shared" si="0"/>
        <v>45663</v>
      </c>
      <c r="F36" s="6">
        <f t="shared" si="1"/>
        <v>0.76957175925925936</v>
      </c>
      <c r="G36" s="11"/>
      <c r="H36" s="11"/>
      <c r="K36" s="9"/>
      <c r="L36" s="10"/>
    </row>
    <row r="37" spans="1:12" ht="15.75" customHeight="1" x14ac:dyDescent="0.2">
      <c r="A37" s="1" t="s">
        <v>36</v>
      </c>
      <c r="B37" s="1" t="s">
        <v>37</v>
      </c>
      <c r="C37" s="1" t="s">
        <v>7</v>
      </c>
      <c r="D37" s="1" t="s">
        <v>47</v>
      </c>
      <c r="E37" s="8">
        <f t="shared" si="0"/>
        <v>45665</v>
      </c>
      <c r="F37" s="6">
        <f t="shared" si="1"/>
        <v>0.43445601851851851</v>
      </c>
      <c r="G37" s="11"/>
      <c r="H37" s="11"/>
      <c r="K37" s="9"/>
      <c r="L37" s="10"/>
    </row>
    <row r="38" spans="1:12" ht="15.75" customHeight="1" x14ac:dyDescent="0.2">
      <c r="A38" s="1" t="s">
        <v>48</v>
      </c>
      <c r="B38" s="1" t="s">
        <v>49</v>
      </c>
      <c r="C38" s="1" t="s">
        <v>7</v>
      </c>
      <c r="D38" s="1" t="s">
        <v>50</v>
      </c>
      <c r="E38" s="8">
        <f t="shared" si="0"/>
        <v>45658</v>
      </c>
      <c r="F38" s="6">
        <f t="shared" si="1"/>
        <v>0.3812962962962963</v>
      </c>
      <c r="G38" s="11"/>
      <c r="H38" s="11"/>
      <c r="K38" s="9"/>
      <c r="L38" s="10"/>
    </row>
    <row r="39" spans="1:12" ht="15.75" customHeight="1" x14ac:dyDescent="0.2">
      <c r="A39" s="1" t="s">
        <v>51</v>
      </c>
      <c r="B39" s="1" t="s">
        <v>52</v>
      </c>
      <c r="C39" s="1" t="s">
        <v>7</v>
      </c>
      <c r="D39" s="1" t="s">
        <v>53</v>
      </c>
      <c r="E39" s="8">
        <f t="shared" si="0"/>
        <v>45658</v>
      </c>
      <c r="F39" s="6">
        <f t="shared" si="1"/>
        <v>0.41991898148148149</v>
      </c>
      <c r="G39" s="11"/>
      <c r="H39" s="11"/>
      <c r="K39" s="9"/>
      <c r="L39" s="10"/>
    </row>
    <row r="40" spans="1:12" ht="15.75" customHeight="1" x14ac:dyDescent="0.2">
      <c r="A40" s="1" t="s">
        <v>51</v>
      </c>
      <c r="B40" s="1" t="s">
        <v>52</v>
      </c>
      <c r="C40" s="1" t="s">
        <v>7</v>
      </c>
      <c r="D40" s="1" t="s">
        <v>54</v>
      </c>
      <c r="E40" s="8">
        <f t="shared" si="0"/>
        <v>45659</v>
      </c>
      <c r="F40" s="6">
        <f t="shared" si="1"/>
        <v>0.40368055555555554</v>
      </c>
      <c r="G40" s="11"/>
      <c r="H40" s="11"/>
      <c r="K40" s="9"/>
      <c r="L40" s="10"/>
    </row>
    <row r="41" spans="1:12" ht="15.75" customHeight="1" x14ac:dyDescent="0.2">
      <c r="A41" s="1" t="s">
        <v>51</v>
      </c>
      <c r="B41" s="1" t="s">
        <v>52</v>
      </c>
      <c r="C41" s="1" t="s">
        <v>7</v>
      </c>
      <c r="D41" s="1" t="s">
        <v>55</v>
      </c>
      <c r="E41" s="8">
        <f t="shared" si="0"/>
        <v>45661</v>
      </c>
      <c r="F41" s="6">
        <f t="shared" si="1"/>
        <v>0.43157407407407405</v>
      </c>
      <c r="G41" s="11"/>
      <c r="H41" s="11"/>
      <c r="K41" s="9"/>
      <c r="L41" s="10"/>
    </row>
    <row r="42" spans="1:12" ht="15.75" customHeight="1" x14ac:dyDescent="0.2">
      <c r="A42" s="1" t="s">
        <v>51</v>
      </c>
      <c r="B42" s="1" t="s">
        <v>52</v>
      </c>
      <c r="C42" s="1" t="s">
        <v>7</v>
      </c>
      <c r="D42" s="1" t="s">
        <v>56</v>
      </c>
      <c r="E42" s="8">
        <f t="shared" si="0"/>
        <v>45662</v>
      </c>
      <c r="F42" s="6">
        <f t="shared" si="1"/>
        <v>0.32993055555555556</v>
      </c>
      <c r="G42" s="11"/>
      <c r="H42" s="11"/>
      <c r="K42" s="9"/>
      <c r="L42" s="10"/>
    </row>
    <row r="43" spans="1:12" ht="15.75" customHeight="1" x14ac:dyDescent="0.2">
      <c r="A43" s="1" t="s">
        <v>51</v>
      </c>
      <c r="B43" s="1" t="s">
        <v>52</v>
      </c>
      <c r="C43" s="1" t="s">
        <v>7</v>
      </c>
      <c r="D43" s="1" t="s">
        <v>57</v>
      </c>
      <c r="E43" s="8">
        <f t="shared" si="0"/>
        <v>45663</v>
      </c>
      <c r="F43" s="6">
        <f t="shared" si="1"/>
        <v>0.32349537037037041</v>
      </c>
      <c r="G43" s="11"/>
      <c r="H43" s="11"/>
      <c r="K43" s="9"/>
      <c r="L43" s="10"/>
    </row>
    <row r="44" spans="1:12" ht="15.75" customHeight="1" x14ac:dyDescent="0.2">
      <c r="A44" s="1" t="s">
        <v>51</v>
      </c>
      <c r="B44" s="1" t="s">
        <v>52</v>
      </c>
      <c r="C44" s="1" t="s">
        <v>7</v>
      </c>
      <c r="D44" s="1" t="s">
        <v>58</v>
      </c>
      <c r="E44" s="8">
        <f t="shared" si="0"/>
        <v>45663</v>
      </c>
      <c r="F44" s="6">
        <f t="shared" si="1"/>
        <v>0.79452546296296289</v>
      </c>
      <c r="G44" s="11"/>
      <c r="H44" s="11"/>
      <c r="K44" s="9"/>
      <c r="L44" s="10"/>
    </row>
    <row r="45" spans="1:12" ht="15.75" customHeight="1" x14ac:dyDescent="0.2">
      <c r="A45" s="1" t="s">
        <v>51</v>
      </c>
      <c r="B45" s="1" t="s">
        <v>52</v>
      </c>
      <c r="C45" s="1" t="s">
        <v>7</v>
      </c>
      <c r="D45" s="1" t="s">
        <v>59</v>
      </c>
      <c r="E45" s="8">
        <f t="shared" si="0"/>
        <v>45665</v>
      </c>
      <c r="F45" s="6">
        <f t="shared" si="1"/>
        <v>0.38725694444444447</v>
      </c>
      <c r="G45" s="11"/>
      <c r="H45" s="11"/>
      <c r="K45" s="9"/>
      <c r="L45" s="10"/>
    </row>
    <row r="46" spans="1:12" ht="15.75" customHeight="1" x14ac:dyDescent="0.2">
      <c r="A46" s="1" t="s">
        <v>60</v>
      </c>
      <c r="B46" s="1" t="s">
        <v>61</v>
      </c>
      <c r="C46" s="1" t="s">
        <v>7</v>
      </c>
      <c r="D46" s="1" t="s">
        <v>62</v>
      </c>
      <c r="E46" s="8">
        <f t="shared" si="0"/>
        <v>45658</v>
      </c>
      <c r="F46" s="6">
        <f t="shared" si="1"/>
        <v>0.38118055555555558</v>
      </c>
      <c r="G46" s="11"/>
      <c r="H46" s="11"/>
      <c r="K46" s="9"/>
      <c r="L46" s="10"/>
    </row>
    <row r="47" spans="1:12" ht="15.75" customHeight="1" x14ac:dyDescent="0.2">
      <c r="A47" s="1" t="s">
        <v>60</v>
      </c>
      <c r="B47" s="1" t="s">
        <v>61</v>
      </c>
      <c r="C47" s="1" t="s">
        <v>7</v>
      </c>
      <c r="D47" s="1" t="s">
        <v>63</v>
      </c>
      <c r="E47" s="8">
        <f t="shared" si="0"/>
        <v>45658</v>
      </c>
      <c r="F47" s="6">
        <f t="shared" si="1"/>
        <v>0.78531249999999997</v>
      </c>
      <c r="G47" s="11"/>
      <c r="H47" s="11"/>
      <c r="K47" s="9"/>
      <c r="L47" s="10"/>
    </row>
    <row r="48" spans="1:12" ht="15.75" customHeight="1" x14ac:dyDescent="0.2">
      <c r="A48" s="1" t="s">
        <v>60</v>
      </c>
      <c r="B48" s="1" t="s">
        <v>61</v>
      </c>
      <c r="C48" s="1" t="s">
        <v>7</v>
      </c>
      <c r="D48" s="1" t="s">
        <v>64</v>
      </c>
      <c r="E48" s="8">
        <f t="shared" si="0"/>
        <v>45659</v>
      </c>
      <c r="F48" s="6">
        <f t="shared" si="1"/>
        <v>0.3671875</v>
      </c>
      <c r="G48" s="11"/>
      <c r="H48" s="11"/>
      <c r="K48" s="9"/>
      <c r="L48" s="10"/>
    </row>
    <row r="49" spans="1:12" ht="15.75" customHeight="1" x14ac:dyDescent="0.2">
      <c r="A49" s="1" t="s">
        <v>60</v>
      </c>
      <c r="B49" s="1" t="s">
        <v>61</v>
      </c>
      <c r="C49" s="1" t="s">
        <v>7</v>
      </c>
      <c r="D49" s="1" t="s">
        <v>65</v>
      </c>
      <c r="E49" s="8">
        <f t="shared" si="0"/>
        <v>45659</v>
      </c>
      <c r="F49" s="6">
        <f t="shared" si="1"/>
        <v>0.77971064814814817</v>
      </c>
      <c r="G49" s="11"/>
      <c r="H49" s="11"/>
      <c r="K49" s="9"/>
      <c r="L49" s="10"/>
    </row>
    <row r="50" spans="1:12" ht="15.75" customHeight="1" x14ac:dyDescent="0.2">
      <c r="A50" s="1" t="s">
        <v>60</v>
      </c>
      <c r="B50" s="1" t="s">
        <v>61</v>
      </c>
      <c r="C50" s="1" t="s">
        <v>7</v>
      </c>
      <c r="D50" s="1" t="s">
        <v>66</v>
      </c>
      <c r="E50" s="8">
        <f t="shared" si="0"/>
        <v>45660</v>
      </c>
      <c r="F50" s="6">
        <f t="shared" si="1"/>
        <v>0.60913194444444441</v>
      </c>
      <c r="G50" s="11"/>
      <c r="H50" s="11"/>
      <c r="K50" s="9"/>
      <c r="L50" s="10"/>
    </row>
    <row r="51" spans="1:12" ht="15.75" customHeight="1" x14ac:dyDescent="0.2">
      <c r="A51" s="1" t="s">
        <v>60</v>
      </c>
      <c r="B51" s="1" t="s">
        <v>61</v>
      </c>
      <c r="C51" s="1" t="s">
        <v>7</v>
      </c>
      <c r="D51" s="1" t="s">
        <v>67</v>
      </c>
      <c r="E51" s="8">
        <f t="shared" si="0"/>
        <v>45660</v>
      </c>
      <c r="F51" s="6">
        <f t="shared" si="1"/>
        <v>0.60917824074074078</v>
      </c>
      <c r="G51" s="11"/>
      <c r="H51" s="11"/>
      <c r="K51" s="9"/>
      <c r="L51" s="10"/>
    </row>
    <row r="52" spans="1:12" ht="15.75" customHeight="1" x14ac:dyDescent="0.2">
      <c r="A52" s="1" t="s">
        <v>60</v>
      </c>
      <c r="B52" s="1" t="s">
        <v>61</v>
      </c>
      <c r="C52" s="1" t="s">
        <v>7</v>
      </c>
      <c r="D52" s="1" t="s">
        <v>68</v>
      </c>
      <c r="E52" s="8">
        <f t="shared" si="0"/>
        <v>45661</v>
      </c>
      <c r="F52" s="6">
        <f t="shared" si="1"/>
        <v>0.41403935185185187</v>
      </c>
      <c r="G52" s="11"/>
      <c r="H52" s="11"/>
      <c r="K52" s="9"/>
      <c r="L52" s="10"/>
    </row>
    <row r="53" spans="1:12" ht="15.75" customHeight="1" x14ac:dyDescent="0.2">
      <c r="A53" s="1" t="s">
        <v>60</v>
      </c>
      <c r="B53" s="1" t="s">
        <v>61</v>
      </c>
      <c r="C53" s="1" t="s">
        <v>7</v>
      </c>
      <c r="D53" s="1" t="s">
        <v>69</v>
      </c>
      <c r="E53" s="8">
        <f t="shared" si="0"/>
        <v>45661</v>
      </c>
      <c r="F53" s="6">
        <f t="shared" si="1"/>
        <v>0.78849537037037043</v>
      </c>
      <c r="G53" s="11"/>
      <c r="H53" s="11"/>
      <c r="K53" s="9"/>
      <c r="L53" s="10"/>
    </row>
    <row r="54" spans="1:12" ht="15.75" customHeight="1" x14ac:dyDescent="0.2">
      <c r="A54" s="1" t="s">
        <v>60</v>
      </c>
      <c r="B54" s="1" t="s">
        <v>61</v>
      </c>
      <c r="C54" s="1" t="s">
        <v>7</v>
      </c>
      <c r="D54" s="1" t="s">
        <v>70</v>
      </c>
      <c r="E54" s="8">
        <f t="shared" si="0"/>
        <v>45662</v>
      </c>
      <c r="F54" s="6">
        <f t="shared" si="1"/>
        <v>0.37516203703703704</v>
      </c>
      <c r="G54" s="11"/>
      <c r="H54" s="11"/>
      <c r="K54" s="9"/>
      <c r="L54" s="10"/>
    </row>
    <row r="55" spans="1:12" ht="15.75" customHeight="1" x14ac:dyDescent="0.2">
      <c r="A55" s="1" t="s">
        <v>60</v>
      </c>
      <c r="B55" s="1" t="s">
        <v>61</v>
      </c>
      <c r="C55" s="1" t="s">
        <v>7</v>
      </c>
      <c r="D55" s="1" t="s">
        <v>71</v>
      </c>
      <c r="E55" s="8">
        <f t="shared" si="0"/>
        <v>45662</v>
      </c>
      <c r="F55" s="6">
        <f t="shared" si="1"/>
        <v>0.78282407407407406</v>
      </c>
      <c r="G55" s="11"/>
      <c r="H55" s="11"/>
      <c r="K55" s="9"/>
      <c r="L55" s="10"/>
    </row>
    <row r="56" spans="1:12" ht="15.75" customHeight="1" x14ac:dyDescent="0.2">
      <c r="A56" s="1" t="s">
        <v>60</v>
      </c>
      <c r="B56" s="1" t="s">
        <v>61</v>
      </c>
      <c r="C56" s="1" t="s">
        <v>7</v>
      </c>
      <c r="D56" s="1" t="s">
        <v>72</v>
      </c>
      <c r="E56" s="8">
        <f t="shared" si="0"/>
        <v>45663</v>
      </c>
      <c r="F56" s="6">
        <f t="shared" si="1"/>
        <v>0.40332175925925928</v>
      </c>
      <c r="G56" s="11"/>
      <c r="H56" s="11"/>
      <c r="K56" s="9"/>
      <c r="L56" s="10"/>
    </row>
    <row r="57" spans="1:12" ht="15.75" customHeight="1" x14ac:dyDescent="0.2">
      <c r="A57" s="1" t="s">
        <v>60</v>
      </c>
      <c r="B57" s="1" t="s">
        <v>61</v>
      </c>
      <c r="C57" s="1" t="s">
        <v>7</v>
      </c>
      <c r="D57" s="1" t="s">
        <v>73</v>
      </c>
      <c r="E57" s="8">
        <f t="shared" si="0"/>
        <v>45664</v>
      </c>
      <c r="F57" s="6">
        <f t="shared" si="1"/>
        <v>0.38055555555555554</v>
      </c>
      <c r="G57" s="11"/>
      <c r="H57" s="11"/>
      <c r="K57" s="9"/>
      <c r="L57" s="10"/>
    </row>
    <row r="58" spans="1:12" ht="15.75" customHeight="1" x14ac:dyDescent="0.2">
      <c r="A58" s="1" t="s">
        <v>60</v>
      </c>
      <c r="B58" s="1" t="s">
        <v>61</v>
      </c>
      <c r="C58" s="1" t="s">
        <v>7</v>
      </c>
      <c r="D58" s="1" t="s">
        <v>74</v>
      </c>
      <c r="E58" s="8">
        <f t="shared" si="0"/>
        <v>45664</v>
      </c>
      <c r="F58" s="6">
        <f t="shared" si="1"/>
        <v>0.71149305555555553</v>
      </c>
      <c r="G58" s="11"/>
      <c r="H58" s="11"/>
      <c r="K58" s="9"/>
      <c r="L58" s="10"/>
    </row>
    <row r="59" spans="1:12" ht="15.75" customHeight="1" x14ac:dyDescent="0.2">
      <c r="A59" s="1" t="s">
        <v>60</v>
      </c>
      <c r="B59" s="1" t="s">
        <v>61</v>
      </c>
      <c r="C59" s="1" t="s">
        <v>7</v>
      </c>
      <c r="D59" s="1" t="s">
        <v>75</v>
      </c>
      <c r="E59" s="8">
        <f t="shared" si="0"/>
        <v>45665</v>
      </c>
      <c r="F59" s="6">
        <f t="shared" si="1"/>
        <v>0.38299768518518523</v>
      </c>
      <c r="G59" s="11"/>
      <c r="H59" s="11"/>
      <c r="K59" s="9"/>
      <c r="L59" s="10"/>
    </row>
    <row r="60" spans="1:12" ht="15.75" customHeight="1" x14ac:dyDescent="0.2">
      <c r="A60" s="1" t="s">
        <v>76</v>
      </c>
      <c r="B60" s="1" t="s">
        <v>77</v>
      </c>
      <c r="C60" s="1" t="s">
        <v>7</v>
      </c>
      <c r="D60" s="1" t="s">
        <v>78</v>
      </c>
      <c r="E60" s="8">
        <f t="shared" si="0"/>
        <v>45658</v>
      </c>
      <c r="F60" s="6">
        <f t="shared" si="1"/>
        <v>0.66009259259259256</v>
      </c>
      <c r="G60" s="11"/>
      <c r="H60" s="11"/>
      <c r="K60" s="9"/>
      <c r="L60" s="10"/>
    </row>
    <row r="61" spans="1:12" ht="15.75" customHeight="1" x14ac:dyDescent="0.2">
      <c r="A61" s="1" t="s">
        <v>76</v>
      </c>
      <c r="B61" s="1" t="s">
        <v>77</v>
      </c>
      <c r="C61" s="1" t="s">
        <v>7</v>
      </c>
      <c r="D61" s="1" t="s">
        <v>79</v>
      </c>
      <c r="E61" s="8">
        <f t="shared" si="0"/>
        <v>45659</v>
      </c>
      <c r="F61" s="6">
        <f t="shared" si="1"/>
        <v>0.39276620370370369</v>
      </c>
      <c r="G61" s="11"/>
      <c r="H61" s="11"/>
      <c r="K61" s="9"/>
      <c r="L61" s="10"/>
    </row>
    <row r="62" spans="1:12" ht="15.75" customHeight="1" x14ac:dyDescent="0.2">
      <c r="A62" s="1" t="s">
        <v>76</v>
      </c>
      <c r="B62" s="1" t="s">
        <v>77</v>
      </c>
      <c r="C62" s="1" t="s">
        <v>7</v>
      </c>
      <c r="D62" s="1" t="s">
        <v>80</v>
      </c>
      <c r="E62" s="8">
        <f t="shared" si="0"/>
        <v>45659</v>
      </c>
      <c r="F62" s="6">
        <f t="shared" si="1"/>
        <v>0.66892361111111109</v>
      </c>
      <c r="G62" s="11"/>
      <c r="H62" s="11"/>
      <c r="K62" s="9"/>
      <c r="L62" s="10"/>
    </row>
    <row r="63" spans="1:12" ht="15.75" customHeight="1" x14ac:dyDescent="0.2">
      <c r="A63" s="1" t="s">
        <v>76</v>
      </c>
      <c r="B63" s="1" t="s">
        <v>77</v>
      </c>
      <c r="C63" s="1" t="s">
        <v>7</v>
      </c>
      <c r="D63" s="1" t="s">
        <v>81</v>
      </c>
      <c r="E63" s="8">
        <f t="shared" si="0"/>
        <v>45662</v>
      </c>
      <c r="F63" s="6">
        <f t="shared" si="1"/>
        <v>0.40578703703703706</v>
      </c>
      <c r="G63" s="11"/>
      <c r="H63" s="11"/>
      <c r="K63" s="9"/>
      <c r="L63" s="10"/>
    </row>
    <row r="64" spans="1:12" ht="15.75" customHeight="1" x14ac:dyDescent="0.2">
      <c r="A64" s="1" t="s">
        <v>76</v>
      </c>
      <c r="B64" s="1" t="s">
        <v>77</v>
      </c>
      <c r="C64" s="1" t="s">
        <v>7</v>
      </c>
      <c r="D64" s="1" t="s">
        <v>82</v>
      </c>
      <c r="E64" s="8">
        <f t="shared" si="0"/>
        <v>45662</v>
      </c>
      <c r="F64" s="6">
        <f t="shared" si="1"/>
        <v>0.67278935185185185</v>
      </c>
      <c r="G64" s="11"/>
      <c r="H64" s="11"/>
      <c r="K64" s="9"/>
      <c r="L64" s="10"/>
    </row>
    <row r="65" spans="1:12" ht="15.75" customHeight="1" x14ac:dyDescent="0.2">
      <c r="A65" s="1" t="s">
        <v>76</v>
      </c>
      <c r="B65" s="1" t="s">
        <v>77</v>
      </c>
      <c r="C65" s="1" t="s">
        <v>7</v>
      </c>
      <c r="D65" s="1" t="s">
        <v>83</v>
      </c>
      <c r="E65" s="8">
        <f t="shared" si="0"/>
        <v>45663</v>
      </c>
      <c r="F65" s="6">
        <f t="shared" si="1"/>
        <v>0.40077546296296296</v>
      </c>
      <c r="G65" s="11"/>
      <c r="H65" s="11"/>
      <c r="K65" s="9"/>
      <c r="L65" s="10"/>
    </row>
    <row r="66" spans="1:12" ht="15.75" customHeight="1" x14ac:dyDescent="0.2">
      <c r="A66" s="1" t="s">
        <v>76</v>
      </c>
      <c r="B66" s="1" t="s">
        <v>77</v>
      </c>
      <c r="C66" s="1" t="s">
        <v>7</v>
      </c>
      <c r="D66" s="1" t="s">
        <v>84</v>
      </c>
      <c r="E66" s="8">
        <f t="shared" si="0"/>
        <v>45663</v>
      </c>
      <c r="F66" s="6">
        <f t="shared" si="1"/>
        <v>0.55508101851851854</v>
      </c>
      <c r="G66" s="11"/>
      <c r="H66" s="11"/>
      <c r="K66" s="9"/>
      <c r="L66" s="10"/>
    </row>
    <row r="67" spans="1:12" ht="15.75" customHeight="1" x14ac:dyDescent="0.2">
      <c r="A67" s="1" t="s">
        <v>76</v>
      </c>
      <c r="B67" s="1" t="s">
        <v>77</v>
      </c>
      <c r="C67" s="1" t="s">
        <v>7</v>
      </c>
      <c r="D67" s="1" t="s">
        <v>85</v>
      </c>
      <c r="E67" s="8">
        <f t="shared" si="0"/>
        <v>45665</v>
      </c>
      <c r="F67" s="6">
        <f t="shared" si="1"/>
        <v>0.39081018518518523</v>
      </c>
      <c r="G67" s="11"/>
      <c r="H67" s="11"/>
      <c r="K67" s="9"/>
      <c r="L67" s="10"/>
    </row>
    <row r="68" spans="1:12" ht="15.75" customHeight="1" x14ac:dyDescent="0.2">
      <c r="A68" s="1" t="s">
        <v>86</v>
      </c>
      <c r="B68" s="1" t="s">
        <v>87</v>
      </c>
      <c r="C68" s="1" t="s">
        <v>7</v>
      </c>
      <c r="D68" s="1" t="s">
        <v>88</v>
      </c>
      <c r="E68" s="8">
        <f t="shared" ref="E68:E131" si="2">LEFT(D68,10)+0</f>
        <v>45658</v>
      </c>
      <c r="F68" s="6">
        <f t="shared" ref="F68:F131" si="3">RIGHT(D68,8)+0</f>
        <v>0.41787037037037034</v>
      </c>
      <c r="G68" s="11"/>
      <c r="H68" s="11"/>
      <c r="K68" s="9"/>
      <c r="L68" s="10"/>
    </row>
    <row r="69" spans="1:12" ht="15.75" customHeight="1" x14ac:dyDescent="0.2">
      <c r="A69" s="1" t="s">
        <v>86</v>
      </c>
      <c r="B69" s="1" t="s">
        <v>87</v>
      </c>
      <c r="C69" s="1" t="s">
        <v>7</v>
      </c>
      <c r="D69" s="1" t="s">
        <v>89</v>
      </c>
      <c r="E69" s="8">
        <f t="shared" si="2"/>
        <v>45658</v>
      </c>
      <c r="F69" s="6">
        <f t="shared" si="3"/>
        <v>0.70292824074074067</v>
      </c>
      <c r="G69" s="11"/>
      <c r="H69" s="11"/>
      <c r="K69" s="9"/>
      <c r="L69" s="10"/>
    </row>
    <row r="70" spans="1:12" ht="15.75" customHeight="1" x14ac:dyDescent="0.2">
      <c r="A70" s="1" t="s">
        <v>86</v>
      </c>
      <c r="B70" s="1" t="s">
        <v>87</v>
      </c>
      <c r="C70" s="1" t="s">
        <v>7</v>
      </c>
      <c r="D70" s="1" t="s">
        <v>90</v>
      </c>
      <c r="E70" s="8">
        <f t="shared" si="2"/>
        <v>45659</v>
      </c>
      <c r="F70" s="6">
        <f t="shared" si="3"/>
        <v>0.3946412037037037</v>
      </c>
      <c r="G70" s="11"/>
      <c r="H70" s="11"/>
      <c r="K70" s="9"/>
      <c r="L70" s="10"/>
    </row>
    <row r="71" spans="1:12" ht="15.75" customHeight="1" x14ac:dyDescent="0.2">
      <c r="A71" s="1" t="s">
        <v>86</v>
      </c>
      <c r="B71" s="1" t="s">
        <v>87</v>
      </c>
      <c r="C71" s="1" t="s">
        <v>7</v>
      </c>
      <c r="D71" s="1" t="s">
        <v>91</v>
      </c>
      <c r="E71" s="8">
        <f t="shared" si="2"/>
        <v>45659</v>
      </c>
      <c r="F71" s="6">
        <f t="shared" si="3"/>
        <v>0.70328703703703699</v>
      </c>
      <c r="G71" s="11"/>
      <c r="H71" s="11"/>
      <c r="K71" s="9"/>
      <c r="L71" s="10"/>
    </row>
    <row r="72" spans="1:12" ht="15.75" customHeight="1" x14ac:dyDescent="0.2">
      <c r="A72" s="1" t="s">
        <v>86</v>
      </c>
      <c r="B72" s="1" t="s">
        <v>87</v>
      </c>
      <c r="C72" s="1" t="s">
        <v>7</v>
      </c>
      <c r="D72" s="1" t="s">
        <v>92</v>
      </c>
      <c r="E72" s="8">
        <f t="shared" si="2"/>
        <v>45662</v>
      </c>
      <c r="F72" s="6">
        <f t="shared" si="3"/>
        <v>0.39962962962962961</v>
      </c>
      <c r="G72" s="11"/>
      <c r="H72" s="11"/>
      <c r="K72" s="9"/>
      <c r="L72" s="10"/>
    </row>
    <row r="73" spans="1:12" ht="15.75" customHeight="1" x14ac:dyDescent="0.2">
      <c r="A73" s="1" t="s">
        <v>86</v>
      </c>
      <c r="B73" s="1" t="s">
        <v>87</v>
      </c>
      <c r="C73" s="1" t="s">
        <v>7</v>
      </c>
      <c r="D73" s="1" t="s">
        <v>93</v>
      </c>
      <c r="E73" s="8">
        <f t="shared" si="2"/>
        <v>45662</v>
      </c>
      <c r="F73" s="6">
        <f t="shared" si="3"/>
        <v>0.79790509259259268</v>
      </c>
      <c r="G73" s="11"/>
      <c r="H73" s="11"/>
      <c r="K73" s="9"/>
      <c r="L73" s="10"/>
    </row>
    <row r="74" spans="1:12" ht="15.75" customHeight="1" x14ac:dyDescent="0.2">
      <c r="A74" s="1" t="s">
        <v>86</v>
      </c>
      <c r="B74" s="1" t="s">
        <v>87</v>
      </c>
      <c r="C74" s="1" t="s">
        <v>7</v>
      </c>
      <c r="D74" s="1" t="s">
        <v>94</v>
      </c>
      <c r="E74" s="8">
        <f t="shared" si="2"/>
        <v>45663</v>
      </c>
      <c r="F74" s="6">
        <f t="shared" si="3"/>
        <v>0.38009259259259259</v>
      </c>
      <c r="G74" s="11"/>
      <c r="H74" s="11"/>
      <c r="K74" s="9"/>
      <c r="L74" s="10"/>
    </row>
    <row r="75" spans="1:12" ht="15.75" customHeight="1" x14ac:dyDescent="0.2">
      <c r="A75" s="1" t="s">
        <v>86</v>
      </c>
      <c r="B75" s="1" t="s">
        <v>87</v>
      </c>
      <c r="C75" s="1" t="s">
        <v>7</v>
      </c>
      <c r="D75" s="1" t="s">
        <v>95</v>
      </c>
      <c r="E75" s="8">
        <f t="shared" si="2"/>
        <v>45663</v>
      </c>
      <c r="F75" s="6">
        <f t="shared" si="3"/>
        <v>0.78292824074074074</v>
      </c>
      <c r="G75" s="11"/>
      <c r="H75" s="11"/>
      <c r="K75" s="9"/>
      <c r="L75" s="10"/>
    </row>
    <row r="76" spans="1:12" ht="15.75" customHeight="1" x14ac:dyDescent="0.2">
      <c r="A76" s="1" t="s">
        <v>86</v>
      </c>
      <c r="B76" s="1" t="s">
        <v>87</v>
      </c>
      <c r="C76" s="1" t="s">
        <v>7</v>
      </c>
      <c r="D76" s="1" t="s">
        <v>96</v>
      </c>
      <c r="E76" s="8">
        <f t="shared" si="2"/>
        <v>45665</v>
      </c>
      <c r="F76" s="6">
        <f t="shared" si="3"/>
        <v>0.38853009259259258</v>
      </c>
      <c r="G76" s="11"/>
      <c r="H76" s="11"/>
      <c r="K76" s="9"/>
      <c r="L76" s="10"/>
    </row>
    <row r="77" spans="1:12" ht="15.75" customHeight="1" x14ac:dyDescent="0.2">
      <c r="A77" s="1" t="s">
        <v>97</v>
      </c>
      <c r="B77" s="1" t="s">
        <v>98</v>
      </c>
      <c r="C77" s="1" t="s">
        <v>7</v>
      </c>
      <c r="D77" s="1" t="s">
        <v>99</v>
      </c>
      <c r="E77" s="8">
        <f t="shared" si="2"/>
        <v>45662</v>
      </c>
      <c r="F77" s="6">
        <f t="shared" si="3"/>
        <v>0.57498842592592592</v>
      </c>
      <c r="G77" s="11"/>
      <c r="H77" s="11"/>
      <c r="K77" s="9"/>
      <c r="L77" s="10"/>
    </row>
    <row r="78" spans="1:12" ht="15.75" customHeight="1" x14ac:dyDescent="0.2">
      <c r="A78" s="1" t="s">
        <v>100</v>
      </c>
      <c r="B78" s="1" t="s">
        <v>101</v>
      </c>
      <c r="C78" s="1" t="s">
        <v>7</v>
      </c>
      <c r="D78" s="1" t="s">
        <v>102</v>
      </c>
      <c r="E78" s="8">
        <f t="shared" si="2"/>
        <v>45658</v>
      </c>
      <c r="F78" s="6">
        <f t="shared" si="3"/>
        <v>0.35672453703703705</v>
      </c>
      <c r="G78" s="11"/>
      <c r="H78" s="11"/>
      <c r="K78" s="9"/>
      <c r="L78" s="10"/>
    </row>
    <row r="79" spans="1:12" ht="15.75" customHeight="1" x14ac:dyDescent="0.2">
      <c r="A79" s="1" t="s">
        <v>100</v>
      </c>
      <c r="B79" s="1" t="s">
        <v>101</v>
      </c>
      <c r="C79" s="1" t="s">
        <v>7</v>
      </c>
      <c r="D79" s="1" t="s">
        <v>103</v>
      </c>
      <c r="E79" s="8">
        <f t="shared" si="2"/>
        <v>45658</v>
      </c>
      <c r="F79" s="6">
        <f t="shared" si="3"/>
        <v>0.68758101851851849</v>
      </c>
      <c r="G79" s="11"/>
      <c r="H79" s="11"/>
      <c r="K79" s="9"/>
      <c r="L79" s="10"/>
    </row>
    <row r="80" spans="1:12" ht="15.75" customHeight="1" x14ac:dyDescent="0.2">
      <c r="A80" s="1" t="s">
        <v>100</v>
      </c>
      <c r="B80" s="1" t="s">
        <v>101</v>
      </c>
      <c r="C80" s="1" t="s">
        <v>7</v>
      </c>
      <c r="D80" s="1" t="s">
        <v>104</v>
      </c>
      <c r="E80" s="8">
        <f t="shared" si="2"/>
        <v>45659</v>
      </c>
      <c r="F80" s="6">
        <f t="shared" si="3"/>
        <v>0.37256944444444445</v>
      </c>
      <c r="G80" s="11"/>
      <c r="H80" s="11"/>
      <c r="K80" s="9"/>
      <c r="L80" s="10"/>
    </row>
    <row r="81" spans="1:12" ht="15.75" customHeight="1" x14ac:dyDescent="0.2">
      <c r="A81" s="1" t="s">
        <v>100</v>
      </c>
      <c r="B81" s="1" t="s">
        <v>101</v>
      </c>
      <c r="C81" s="1" t="s">
        <v>7</v>
      </c>
      <c r="D81" s="1" t="s">
        <v>105</v>
      </c>
      <c r="E81" s="8">
        <f t="shared" si="2"/>
        <v>45659</v>
      </c>
      <c r="F81" s="6">
        <f t="shared" si="3"/>
        <v>0.69037037037037041</v>
      </c>
      <c r="G81" s="11"/>
      <c r="H81" s="11"/>
      <c r="K81" s="9"/>
      <c r="L81" s="10"/>
    </row>
    <row r="82" spans="1:12" ht="15.75" customHeight="1" x14ac:dyDescent="0.2">
      <c r="A82" s="1" t="s">
        <v>100</v>
      </c>
      <c r="B82" s="1" t="s">
        <v>101</v>
      </c>
      <c r="C82" s="1" t="s">
        <v>7</v>
      </c>
      <c r="D82" s="1" t="s">
        <v>106</v>
      </c>
      <c r="E82" s="8">
        <f t="shared" si="2"/>
        <v>45662</v>
      </c>
      <c r="F82" s="6">
        <f t="shared" si="3"/>
        <v>0.36261574074074071</v>
      </c>
      <c r="G82" s="11"/>
      <c r="H82" s="11"/>
      <c r="K82" s="9"/>
      <c r="L82" s="10"/>
    </row>
    <row r="83" spans="1:12" ht="15.75" customHeight="1" x14ac:dyDescent="0.2">
      <c r="A83" s="1" t="s">
        <v>100</v>
      </c>
      <c r="B83" s="1" t="s">
        <v>101</v>
      </c>
      <c r="C83" s="1" t="s">
        <v>7</v>
      </c>
      <c r="D83" s="1" t="s">
        <v>107</v>
      </c>
      <c r="E83" s="8">
        <f t="shared" si="2"/>
        <v>45662</v>
      </c>
      <c r="F83" s="6">
        <f t="shared" si="3"/>
        <v>0.6995717592592593</v>
      </c>
      <c r="G83" s="11"/>
      <c r="H83" s="11"/>
      <c r="K83" s="9"/>
      <c r="L83" s="10"/>
    </row>
    <row r="84" spans="1:12" ht="15.75" customHeight="1" x14ac:dyDescent="0.2">
      <c r="A84" s="1" t="s">
        <v>100</v>
      </c>
      <c r="B84" s="1" t="s">
        <v>101</v>
      </c>
      <c r="C84" s="1" t="s">
        <v>7</v>
      </c>
      <c r="D84" s="1" t="s">
        <v>108</v>
      </c>
      <c r="E84" s="8">
        <f t="shared" si="2"/>
        <v>45663</v>
      </c>
      <c r="F84" s="6">
        <f t="shared" si="3"/>
        <v>0.35881944444444441</v>
      </c>
      <c r="G84" s="11"/>
      <c r="H84" s="11"/>
      <c r="K84" s="9"/>
      <c r="L84" s="10"/>
    </row>
    <row r="85" spans="1:12" ht="15.75" customHeight="1" x14ac:dyDescent="0.2">
      <c r="A85" s="1" t="s">
        <v>100</v>
      </c>
      <c r="B85" s="1" t="s">
        <v>101</v>
      </c>
      <c r="C85" s="1" t="s">
        <v>7</v>
      </c>
      <c r="D85" s="1" t="s">
        <v>109</v>
      </c>
      <c r="E85" s="8">
        <f t="shared" si="2"/>
        <v>45663</v>
      </c>
      <c r="F85" s="6">
        <f t="shared" si="3"/>
        <v>0.66851851851851851</v>
      </c>
      <c r="G85" s="11"/>
      <c r="H85" s="11"/>
      <c r="K85" s="9"/>
      <c r="L85" s="10"/>
    </row>
    <row r="86" spans="1:12" ht="15.75" customHeight="1" x14ac:dyDescent="0.2">
      <c r="A86" s="1" t="s">
        <v>100</v>
      </c>
      <c r="B86" s="1" t="s">
        <v>101</v>
      </c>
      <c r="C86" s="1" t="s">
        <v>7</v>
      </c>
      <c r="D86" s="1" t="s">
        <v>110</v>
      </c>
      <c r="E86" s="8">
        <f t="shared" si="2"/>
        <v>45665</v>
      </c>
      <c r="F86" s="6">
        <f t="shared" si="3"/>
        <v>0.35969907407407403</v>
      </c>
      <c r="G86" s="11"/>
      <c r="H86" s="11"/>
      <c r="K86" s="9"/>
      <c r="L86" s="10"/>
    </row>
    <row r="87" spans="1:12" ht="15.75" customHeight="1" x14ac:dyDescent="0.2">
      <c r="A87" s="1" t="s">
        <v>111</v>
      </c>
      <c r="B87" s="1" t="s">
        <v>112</v>
      </c>
      <c r="C87" s="1" t="s">
        <v>7</v>
      </c>
      <c r="D87" s="1" t="s">
        <v>113</v>
      </c>
      <c r="E87" s="8">
        <f t="shared" si="2"/>
        <v>45658</v>
      </c>
      <c r="F87" s="6">
        <f t="shared" si="3"/>
        <v>0.40069444444444446</v>
      </c>
      <c r="G87" s="11"/>
      <c r="H87" s="11"/>
      <c r="K87" s="9"/>
      <c r="L87" s="10"/>
    </row>
    <row r="88" spans="1:12" ht="15.75" customHeight="1" x14ac:dyDescent="0.2">
      <c r="A88" s="1" t="s">
        <v>111</v>
      </c>
      <c r="B88" s="1" t="s">
        <v>112</v>
      </c>
      <c r="C88" s="1" t="s">
        <v>7</v>
      </c>
      <c r="D88" s="1" t="s">
        <v>114</v>
      </c>
      <c r="E88" s="8">
        <f t="shared" si="2"/>
        <v>45658</v>
      </c>
      <c r="F88" s="6">
        <f t="shared" si="3"/>
        <v>0.72372685185185182</v>
      </c>
      <c r="G88" s="11"/>
      <c r="H88" s="11"/>
      <c r="K88" s="9"/>
      <c r="L88" s="10"/>
    </row>
    <row r="89" spans="1:12" ht="15.75" customHeight="1" x14ac:dyDescent="0.2">
      <c r="A89" s="1" t="s">
        <v>111</v>
      </c>
      <c r="B89" s="1" t="s">
        <v>112</v>
      </c>
      <c r="C89" s="1" t="s">
        <v>7</v>
      </c>
      <c r="D89" s="1" t="s">
        <v>115</v>
      </c>
      <c r="E89" s="8">
        <f t="shared" si="2"/>
        <v>45659</v>
      </c>
      <c r="F89" s="6">
        <f t="shared" si="3"/>
        <v>0.76837962962962969</v>
      </c>
      <c r="G89" s="11"/>
      <c r="H89" s="11"/>
      <c r="K89" s="9"/>
      <c r="L89" s="10"/>
    </row>
    <row r="90" spans="1:12" ht="15.75" customHeight="1" x14ac:dyDescent="0.2">
      <c r="A90" s="1" t="s">
        <v>111</v>
      </c>
      <c r="B90" s="1" t="s">
        <v>112</v>
      </c>
      <c r="C90" s="1" t="s">
        <v>7</v>
      </c>
      <c r="D90" s="1" t="s">
        <v>116</v>
      </c>
      <c r="E90" s="8">
        <f t="shared" si="2"/>
        <v>45662</v>
      </c>
      <c r="F90" s="6">
        <f t="shared" si="3"/>
        <v>0.42432870370370374</v>
      </c>
      <c r="G90" s="11"/>
      <c r="H90" s="11"/>
      <c r="K90" s="9"/>
      <c r="L90" s="10"/>
    </row>
    <row r="91" spans="1:12" ht="15.75" customHeight="1" x14ac:dyDescent="0.2">
      <c r="A91" s="1" t="s">
        <v>111</v>
      </c>
      <c r="B91" s="1" t="s">
        <v>112</v>
      </c>
      <c r="C91" s="1" t="s">
        <v>7</v>
      </c>
      <c r="D91" s="1" t="s">
        <v>117</v>
      </c>
      <c r="E91" s="8">
        <f t="shared" si="2"/>
        <v>45662</v>
      </c>
      <c r="F91" s="6">
        <f t="shared" si="3"/>
        <v>0.76481481481481473</v>
      </c>
      <c r="G91" s="11"/>
      <c r="H91" s="11"/>
      <c r="K91" s="9"/>
      <c r="L91" s="10"/>
    </row>
    <row r="92" spans="1:12" ht="15.75" customHeight="1" x14ac:dyDescent="0.2">
      <c r="A92" s="1" t="s">
        <v>111</v>
      </c>
      <c r="B92" s="1" t="s">
        <v>112</v>
      </c>
      <c r="C92" s="1" t="s">
        <v>7</v>
      </c>
      <c r="D92" s="1" t="s">
        <v>118</v>
      </c>
      <c r="E92" s="8">
        <f t="shared" si="2"/>
        <v>45663</v>
      </c>
      <c r="F92" s="6">
        <f t="shared" si="3"/>
        <v>0.39869212962962958</v>
      </c>
      <c r="G92" s="11"/>
      <c r="H92" s="11"/>
      <c r="K92" s="9"/>
      <c r="L92" s="10"/>
    </row>
    <row r="93" spans="1:12" ht="15.75" customHeight="1" x14ac:dyDescent="0.2">
      <c r="A93" s="1" t="s">
        <v>111</v>
      </c>
      <c r="B93" s="1" t="s">
        <v>112</v>
      </c>
      <c r="C93" s="1" t="s">
        <v>7</v>
      </c>
      <c r="D93" s="1" t="s">
        <v>119</v>
      </c>
      <c r="E93" s="8">
        <f t="shared" si="2"/>
        <v>45663</v>
      </c>
      <c r="F93" s="6">
        <f t="shared" si="3"/>
        <v>0.74141203703703706</v>
      </c>
      <c r="G93" s="11"/>
      <c r="H93" s="11"/>
      <c r="K93" s="9"/>
      <c r="L93" s="10"/>
    </row>
    <row r="94" spans="1:12" ht="15.75" customHeight="1" x14ac:dyDescent="0.2">
      <c r="A94" s="1" t="s">
        <v>111</v>
      </c>
      <c r="B94" s="1" t="s">
        <v>112</v>
      </c>
      <c r="C94" s="1" t="s">
        <v>7</v>
      </c>
      <c r="D94" s="1" t="s">
        <v>120</v>
      </c>
      <c r="E94" s="8">
        <f t="shared" si="2"/>
        <v>45665</v>
      </c>
      <c r="F94" s="6">
        <f t="shared" si="3"/>
        <v>0.39929398148148149</v>
      </c>
      <c r="G94" s="11"/>
      <c r="H94" s="11"/>
      <c r="K94" s="9"/>
      <c r="L94" s="10"/>
    </row>
    <row r="95" spans="1:12" ht="15.75" customHeight="1" x14ac:dyDescent="0.2">
      <c r="A95" s="1" t="s">
        <v>121</v>
      </c>
      <c r="B95" s="1" t="s">
        <v>122</v>
      </c>
      <c r="C95" s="1" t="s">
        <v>7</v>
      </c>
      <c r="D95" s="1" t="s">
        <v>123</v>
      </c>
      <c r="E95" s="8">
        <f t="shared" si="2"/>
        <v>45658</v>
      </c>
      <c r="F95" s="6">
        <f t="shared" si="3"/>
        <v>0.41995370370370372</v>
      </c>
      <c r="G95" s="11"/>
      <c r="H95" s="11"/>
      <c r="K95" s="9"/>
      <c r="L95" s="10"/>
    </row>
    <row r="96" spans="1:12" ht="15.75" customHeight="1" x14ac:dyDescent="0.2">
      <c r="A96" s="1" t="s">
        <v>121</v>
      </c>
      <c r="B96" s="1" t="s">
        <v>122</v>
      </c>
      <c r="C96" s="1" t="s">
        <v>7</v>
      </c>
      <c r="D96" s="1" t="s">
        <v>124</v>
      </c>
      <c r="E96" s="8">
        <f t="shared" si="2"/>
        <v>45658</v>
      </c>
      <c r="F96" s="6">
        <f t="shared" si="3"/>
        <v>0.72753472222222226</v>
      </c>
      <c r="G96" s="11"/>
      <c r="H96" s="11"/>
      <c r="K96" s="9"/>
      <c r="L96" s="10"/>
    </row>
    <row r="97" spans="1:12" ht="15.75" customHeight="1" x14ac:dyDescent="0.2">
      <c r="A97" s="1" t="s">
        <v>121</v>
      </c>
      <c r="B97" s="1" t="s">
        <v>122</v>
      </c>
      <c r="C97" s="1" t="s">
        <v>7</v>
      </c>
      <c r="D97" s="1" t="s">
        <v>125</v>
      </c>
      <c r="E97" s="8">
        <f t="shared" si="2"/>
        <v>45662</v>
      </c>
      <c r="F97" s="6">
        <f t="shared" si="3"/>
        <v>0.40989583333333335</v>
      </c>
      <c r="G97" s="11"/>
      <c r="H97" s="11"/>
      <c r="K97" s="9"/>
      <c r="L97" s="10"/>
    </row>
    <row r="98" spans="1:12" ht="15.75" customHeight="1" x14ac:dyDescent="0.2">
      <c r="A98" s="1" t="s">
        <v>121</v>
      </c>
      <c r="B98" s="1" t="s">
        <v>122</v>
      </c>
      <c r="C98" s="1" t="s">
        <v>7</v>
      </c>
      <c r="D98" s="1" t="s">
        <v>126</v>
      </c>
      <c r="E98" s="8">
        <f t="shared" si="2"/>
        <v>45662</v>
      </c>
      <c r="F98" s="6">
        <f t="shared" si="3"/>
        <v>0.68680555555555556</v>
      </c>
      <c r="G98" s="11"/>
      <c r="H98" s="11"/>
      <c r="K98" s="9"/>
      <c r="L98" s="10"/>
    </row>
    <row r="99" spans="1:12" ht="15.75" customHeight="1" x14ac:dyDescent="0.2">
      <c r="A99" s="1" t="s">
        <v>127</v>
      </c>
      <c r="B99" s="1" t="s">
        <v>128</v>
      </c>
      <c r="C99" s="1" t="s">
        <v>7</v>
      </c>
      <c r="D99" s="1" t="s">
        <v>129</v>
      </c>
      <c r="E99" s="8">
        <f t="shared" si="2"/>
        <v>45658</v>
      </c>
      <c r="F99" s="6">
        <f t="shared" si="3"/>
        <v>0.40109953703703699</v>
      </c>
      <c r="G99" s="11"/>
      <c r="H99" s="11"/>
      <c r="K99" s="9"/>
      <c r="L99" s="10"/>
    </row>
    <row r="100" spans="1:12" ht="15.75" customHeight="1" x14ac:dyDescent="0.2">
      <c r="A100" s="1" t="s">
        <v>127</v>
      </c>
      <c r="B100" s="1" t="s">
        <v>128</v>
      </c>
      <c r="C100" s="1" t="s">
        <v>7</v>
      </c>
      <c r="D100" s="1" t="s">
        <v>130</v>
      </c>
      <c r="E100" s="8">
        <f t="shared" si="2"/>
        <v>45658</v>
      </c>
      <c r="F100" s="6">
        <f t="shared" si="3"/>
        <v>0.7157175925925926</v>
      </c>
      <c r="G100" s="11"/>
      <c r="H100" s="11"/>
      <c r="K100" s="9"/>
      <c r="L100" s="10"/>
    </row>
    <row r="101" spans="1:12" ht="15.75" customHeight="1" x14ac:dyDescent="0.2">
      <c r="A101" s="1" t="s">
        <v>127</v>
      </c>
      <c r="B101" s="1" t="s">
        <v>128</v>
      </c>
      <c r="C101" s="1" t="s">
        <v>7</v>
      </c>
      <c r="D101" s="1" t="s">
        <v>131</v>
      </c>
      <c r="E101" s="8">
        <f t="shared" si="2"/>
        <v>45659</v>
      </c>
      <c r="F101" s="6">
        <f t="shared" si="3"/>
        <v>0.4098148148148148</v>
      </c>
      <c r="G101" s="11"/>
      <c r="H101" s="11"/>
      <c r="K101" s="9"/>
      <c r="L101" s="10"/>
    </row>
    <row r="102" spans="1:12" ht="15.75" customHeight="1" x14ac:dyDescent="0.2">
      <c r="A102" s="1" t="s">
        <v>127</v>
      </c>
      <c r="B102" s="1" t="s">
        <v>128</v>
      </c>
      <c r="C102" s="1" t="s">
        <v>7</v>
      </c>
      <c r="D102" s="1" t="s">
        <v>132</v>
      </c>
      <c r="E102" s="8">
        <f t="shared" si="2"/>
        <v>45659</v>
      </c>
      <c r="F102" s="6">
        <f t="shared" si="3"/>
        <v>0.71633101851851855</v>
      </c>
      <c r="G102" s="11"/>
      <c r="H102" s="11"/>
      <c r="K102" s="9"/>
      <c r="L102" s="10"/>
    </row>
    <row r="103" spans="1:12" ht="15.75" customHeight="1" x14ac:dyDescent="0.2">
      <c r="A103" s="1" t="s">
        <v>127</v>
      </c>
      <c r="B103" s="1" t="s">
        <v>128</v>
      </c>
      <c r="C103" s="1" t="s">
        <v>7</v>
      </c>
      <c r="D103" s="1" t="s">
        <v>133</v>
      </c>
      <c r="E103" s="8">
        <f t="shared" si="2"/>
        <v>45662</v>
      </c>
      <c r="F103" s="6">
        <f t="shared" si="3"/>
        <v>0.40692129629629631</v>
      </c>
      <c r="G103" s="11"/>
      <c r="H103" s="11"/>
    </row>
    <row r="104" spans="1:12" ht="15.75" customHeight="1" x14ac:dyDescent="0.2">
      <c r="A104" s="1" t="s">
        <v>127</v>
      </c>
      <c r="B104" s="1" t="s">
        <v>128</v>
      </c>
      <c r="C104" s="1" t="s">
        <v>7</v>
      </c>
      <c r="D104" s="1" t="s">
        <v>134</v>
      </c>
      <c r="E104" s="8">
        <f t="shared" si="2"/>
        <v>45662</v>
      </c>
      <c r="F104" s="6">
        <f t="shared" si="3"/>
        <v>0.50479166666666664</v>
      </c>
      <c r="G104" s="11"/>
      <c r="H104" s="11"/>
    </row>
    <row r="105" spans="1:12" ht="15.75" customHeight="1" x14ac:dyDescent="0.2">
      <c r="A105" s="1" t="s">
        <v>135</v>
      </c>
      <c r="B105" s="1" t="s">
        <v>136</v>
      </c>
      <c r="C105" s="1" t="s">
        <v>7</v>
      </c>
      <c r="D105" s="1" t="s">
        <v>137</v>
      </c>
      <c r="E105" s="8">
        <f t="shared" si="2"/>
        <v>45658</v>
      </c>
      <c r="F105" s="6">
        <f t="shared" si="3"/>
        <v>0.51003472222222224</v>
      </c>
      <c r="G105" s="11"/>
      <c r="H105" s="11"/>
    </row>
    <row r="106" spans="1:12" ht="15.75" customHeight="1" x14ac:dyDescent="0.2">
      <c r="A106" s="1" t="s">
        <v>135</v>
      </c>
      <c r="B106" s="1" t="s">
        <v>136</v>
      </c>
      <c r="C106" s="1" t="s">
        <v>7</v>
      </c>
      <c r="D106" s="1" t="s">
        <v>138</v>
      </c>
      <c r="E106" s="8">
        <f t="shared" si="2"/>
        <v>45658</v>
      </c>
      <c r="F106" s="6">
        <f t="shared" si="3"/>
        <v>0.73370370370370364</v>
      </c>
      <c r="G106" s="11"/>
      <c r="H106" s="11"/>
    </row>
    <row r="107" spans="1:12" ht="15.75" customHeight="1" x14ac:dyDescent="0.2">
      <c r="A107" s="1" t="s">
        <v>135</v>
      </c>
      <c r="B107" s="1" t="s">
        <v>136</v>
      </c>
      <c r="C107" s="1" t="s">
        <v>7</v>
      </c>
      <c r="D107" s="1" t="s">
        <v>139</v>
      </c>
      <c r="E107" s="8">
        <f t="shared" si="2"/>
        <v>45659</v>
      </c>
      <c r="F107" s="6">
        <f t="shared" si="3"/>
        <v>0.44650462962962961</v>
      </c>
      <c r="G107" s="11"/>
      <c r="H107" s="11"/>
    </row>
    <row r="108" spans="1:12" ht="15.75" customHeight="1" x14ac:dyDescent="0.2">
      <c r="A108" s="1" t="s">
        <v>135</v>
      </c>
      <c r="B108" s="1" t="s">
        <v>136</v>
      </c>
      <c r="C108" s="1" t="s">
        <v>7</v>
      </c>
      <c r="D108" s="1" t="s">
        <v>140</v>
      </c>
      <c r="E108" s="8">
        <f t="shared" si="2"/>
        <v>45659</v>
      </c>
      <c r="F108" s="6">
        <f t="shared" si="3"/>
        <v>0.75726851851851851</v>
      </c>
      <c r="G108" s="11"/>
      <c r="H108" s="11"/>
    </row>
    <row r="109" spans="1:12" ht="15.75" customHeight="1" x14ac:dyDescent="0.2">
      <c r="A109" s="1" t="s">
        <v>135</v>
      </c>
      <c r="B109" s="1" t="s">
        <v>136</v>
      </c>
      <c r="C109" s="1" t="s">
        <v>7</v>
      </c>
      <c r="D109" s="1" t="s">
        <v>141</v>
      </c>
      <c r="E109" s="8">
        <f t="shared" si="2"/>
        <v>45662</v>
      </c>
      <c r="F109" s="6">
        <f t="shared" si="3"/>
        <v>0.41421296296296295</v>
      </c>
      <c r="G109" s="11"/>
      <c r="H109" s="11"/>
    </row>
    <row r="110" spans="1:12" ht="15.75" customHeight="1" x14ac:dyDescent="0.2">
      <c r="A110" s="1" t="s">
        <v>135</v>
      </c>
      <c r="B110" s="1" t="s">
        <v>136</v>
      </c>
      <c r="C110" s="1" t="s">
        <v>7</v>
      </c>
      <c r="D110" s="1" t="s">
        <v>142</v>
      </c>
      <c r="E110" s="8">
        <f t="shared" si="2"/>
        <v>45662</v>
      </c>
      <c r="F110" s="6">
        <f t="shared" si="3"/>
        <v>0.73127314814814814</v>
      </c>
      <c r="G110" s="11"/>
      <c r="H110" s="11"/>
    </row>
    <row r="111" spans="1:12" ht="15.75" customHeight="1" x14ac:dyDescent="0.2">
      <c r="A111" s="1" t="s">
        <v>135</v>
      </c>
      <c r="B111" s="1" t="s">
        <v>136</v>
      </c>
      <c r="C111" s="1" t="s">
        <v>7</v>
      </c>
      <c r="D111" s="1" t="s">
        <v>143</v>
      </c>
      <c r="E111" s="8">
        <f t="shared" si="2"/>
        <v>45663</v>
      </c>
      <c r="F111" s="6">
        <f t="shared" si="3"/>
        <v>0.40506944444444443</v>
      </c>
      <c r="G111" s="11"/>
      <c r="H111" s="11"/>
    </row>
    <row r="112" spans="1:12" ht="15.75" customHeight="1" x14ac:dyDescent="0.2">
      <c r="A112" s="1" t="s">
        <v>135</v>
      </c>
      <c r="B112" s="1" t="s">
        <v>136</v>
      </c>
      <c r="C112" s="1" t="s">
        <v>7</v>
      </c>
      <c r="D112" s="1" t="s">
        <v>144</v>
      </c>
      <c r="E112" s="8">
        <f t="shared" si="2"/>
        <v>45663</v>
      </c>
      <c r="F112" s="6">
        <f t="shared" si="3"/>
        <v>0.77638888888888891</v>
      </c>
      <c r="G112" s="11"/>
      <c r="H112" s="11"/>
    </row>
    <row r="113" spans="1:8" ht="15.75" customHeight="1" x14ac:dyDescent="0.2">
      <c r="A113" s="1" t="s">
        <v>135</v>
      </c>
      <c r="B113" s="1" t="s">
        <v>136</v>
      </c>
      <c r="C113" s="1" t="s">
        <v>7</v>
      </c>
      <c r="D113" s="1" t="s">
        <v>145</v>
      </c>
      <c r="E113" s="8">
        <f t="shared" si="2"/>
        <v>45665</v>
      </c>
      <c r="F113" s="6">
        <f t="shared" si="3"/>
        <v>0.43081018518518516</v>
      </c>
      <c r="G113" s="11"/>
      <c r="H113" s="11"/>
    </row>
    <row r="114" spans="1:8" ht="15.75" customHeight="1" x14ac:dyDescent="0.2">
      <c r="A114" s="1" t="s">
        <v>146</v>
      </c>
      <c r="B114" s="1" t="s">
        <v>147</v>
      </c>
      <c r="C114" s="1" t="s">
        <v>7</v>
      </c>
      <c r="D114" s="1" t="s">
        <v>148</v>
      </c>
      <c r="E114" s="8">
        <f t="shared" si="2"/>
        <v>45658</v>
      </c>
      <c r="F114" s="6">
        <f t="shared" si="3"/>
        <v>0.37581018518518516</v>
      </c>
      <c r="G114" s="11"/>
      <c r="H114" s="11"/>
    </row>
    <row r="115" spans="1:8" ht="15.75" customHeight="1" x14ac:dyDescent="0.2">
      <c r="A115" s="1" t="s">
        <v>146</v>
      </c>
      <c r="B115" s="1" t="s">
        <v>147</v>
      </c>
      <c r="C115" s="1" t="s">
        <v>7</v>
      </c>
      <c r="D115" s="1" t="s">
        <v>149</v>
      </c>
      <c r="E115" s="8">
        <f t="shared" si="2"/>
        <v>45658</v>
      </c>
      <c r="F115" s="6">
        <f t="shared" si="3"/>
        <v>0.72888888888888881</v>
      </c>
      <c r="G115" s="11"/>
      <c r="H115" s="11"/>
    </row>
    <row r="116" spans="1:8" ht="15.75" customHeight="1" x14ac:dyDescent="0.2">
      <c r="A116" s="1" t="s">
        <v>146</v>
      </c>
      <c r="B116" s="1" t="s">
        <v>147</v>
      </c>
      <c r="C116" s="1" t="s">
        <v>7</v>
      </c>
      <c r="D116" s="1" t="s">
        <v>150</v>
      </c>
      <c r="E116" s="8">
        <f t="shared" si="2"/>
        <v>45659</v>
      </c>
      <c r="F116" s="6">
        <f t="shared" si="3"/>
        <v>0.3819791666666667</v>
      </c>
      <c r="G116" s="11"/>
      <c r="H116" s="11"/>
    </row>
    <row r="117" spans="1:8" ht="15.75" customHeight="1" x14ac:dyDescent="0.2">
      <c r="A117" s="1" t="s">
        <v>146</v>
      </c>
      <c r="B117" s="1" t="s">
        <v>147</v>
      </c>
      <c r="C117" s="1" t="s">
        <v>7</v>
      </c>
      <c r="D117" s="1" t="s">
        <v>151</v>
      </c>
      <c r="E117" s="8">
        <f t="shared" si="2"/>
        <v>45659</v>
      </c>
      <c r="F117" s="6">
        <f t="shared" si="3"/>
        <v>0.70975694444444448</v>
      </c>
      <c r="G117" s="11"/>
      <c r="H117" s="11"/>
    </row>
    <row r="118" spans="1:8" ht="15.75" customHeight="1" x14ac:dyDescent="0.2">
      <c r="A118" s="1" t="s">
        <v>146</v>
      </c>
      <c r="B118" s="1" t="s">
        <v>147</v>
      </c>
      <c r="C118" s="1" t="s">
        <v>7</v>
      </c>
      <c r="D118" s="1" t="s">
        <v>152</v>
      </c>
      <c r="E118" s="8">
        <f t="shared" si="2"/>
        <v>45661</v>
      </c>
      <c r="F118" s="6">
        <f t="shared" si="3"/>
        <v>0.3868402777777778</v>
      </c>
      <c r="G118" s="11"/>
      <c r="H118" s="11"/>
    </row>
    <row r="119" spans="1:8" ht="15.75" customHeight="1" x14ac:dyDescent="0.2">
      <c r="A119" s="1" t="s">
        <v>146</v>
      </c>
      <c r="B119" s="1" t="s">
        <v>147</v>
      </c>
      <c r="C119" s="1" t="s">
        <v>7</v>
      </c>
      <c r="D119" s="1" t="s">
        <v>153</v>
      </c>
      <c r="E119" s="8">
        <f t="shared" si="2"/>
        <v>45661</v>
      </c>
      <c r="F119" s="6">
        <f t="shared" si="3"/>
        <v>0.71146990740740745</v>
      </c>
      <c r="G119" s="11"/>
      <c r="H119" s="11"/>
    </row>
    <row r="120" spans="1:8" ht="15.75" customHeight="1" x14ac:dyDescent="0.2">
      <c r="A120" s="1" t="s">
        <v>146</v>
      </c>
      <c r="B120" s="1" t="s">
        <v>147</v>
      </c>
      <c r="C120" s="1" t="s">
        <v>7</v>
      </c>
      <c r="D120" s="1" t="s">
        <v>154</v>
      </c>
      <c r="E120" s="8">
        <f t="shared" si="2"/>
        <v>45662</v>
      </c>
      <c r="F120" s="6">
        <f t="shared" si="3"/>
        <v>0.37429398148148146</v>
      </c>
      <c r="G120" s="11"/>
      <c r="H120" s="11"/>
    </row>
    <row r="121" spans="1:8" ht="15.75" customHeight="1" x14ac:dyDescent="0.2">
      <c r="A121" s="1" t="s">
        <v>146</v>
      </c>
      <c r="B121" s="1" t="s">
        <v>147</v>
      </c>
      <c r="C121" s="1" t="s">
        <v>7</v>
      </c>
      <c r="D121" s="1" t="s">
        <v>155</v>
      </c>
      <c r="E121" s="8">
        <f t="shared" si="2"/>
        <v>45662</v>
      </c>
      <c r="F121" s="6">
        <f t="shared" si="3"/>
        <v>0.71915509259259258</v>
      </c>
      <c r="G121" s="11"/>
      <c r="H121" s="11"/>
    </row>
    <row r="122" spans="1:8" ht="15.75" customHeight="1" x14ac:dyDescent="0.2">
      <c r="A122" s="1" t="s">
        <v>146</v>
      </c>
      <c r="B122" s="1" t="s">
        <v>147</v>
      </c>
      <c r="C122" s="1" t="s">
        <v>7</v>
      </c>
      <c r="D122" s="1" t="s">
        <v>156</v>
      </c>
      <c r="E122" s="8">
        <f t="shared" si="2"/>
        <v>45663</v>
      </c>
      <c r="F122" s="6">
        <f t="shared" si="3"/>
        <v>0.37694444444444447</v>
      </c>
      <c r="G122" s="11"/>
      <c r="H122" s="11"/>
    </row>
    <row r="123" spans="1:8" ht="15.75" customHeight="1" x14ac:dyDescent="0.2">
      <c r="A123" s="1" t="s">
        <v>146</v>
      </c>
      <c r="B123" s="1" t="s">
        <v>147</v>
      </c>
      <c r="C123" s="1" t="s">
        <v>7</v>
      </c>
      <c r="D123" s="1" t="s">
        <v>157</v>
      </c>
      <c r="E123" s="8">
        <f t="shared" si="2"/>
        <v>45663</v>
      </c>
      <c r="F123" s="6">
        <f t="shared" si="3"/>
        <v>0.77909722222222222</v>
      </c>
      <c r="G123" s="11"/>
      <c r="H123" s="11"/>
    </row>
    <row r="124" spans="1:8" ht="15.75" customHeight="1" x14ac:dyDescent="0.2">
      <c r="A124" s="1" t="s">
        <v>146</v>
      </c>
      <c r="B124" s="1" t="s">
        <v>147</v>
      </c>
      <c r="C124" s="1" t="s">
        <v>7</v>
      </c>
      <c r="D124" s="1" t="s">
        <v>158</v>
      </c>
      <c r="E124" s="8">
        <f t="shared" si="2"/>
        <v>45664</v>
      </c>
      <c r="F124" s="6">
        <f t="shared" si="3"/>
        <v>0.37495370370370368</v>
      </c>
      <c r="G124" s="11"/>
      <c r="H124" s="11"/>
    </row>
    <row r="125" spans="1:8" ht="15.75" customHeight="1" x14ac:dyDescent="0.2">
      <c r="A125" s="1" t="s">
        <v>146</v>
      </c>
      <c r="B125" s="1" t="s">
        <v>147</v>
      </c>
      <c r="C125" s="1" t="s">
        <v>7</v>
      </c>
      <c r="D125" s="1" t="s">
        <v>159</v>
      </c>
      <c r="E125" s="8">
        <f t="shared" si="2"/>
        <v>45664</v>
      </c>
      <c r="F125" s="6">
        <f t="shared" si="3"/>
        <v>0.70975694444444448</v>
      </c>
      <c r="G125" s="11"/>
      <c r="H125" s="11"/>
    </row>
    <row r="126" spans="1:8" ht="15.75" customHeight="1" x14ac:dyDescent="0.2">
      <c r="A126" s="1" t="s">
        <v>146</v>
      </c>
      <c r="B126" s="1" t="s">
        <v>147</v>
      </c>
      <c r="C126" s="1" t="s">
        <v>7</v>
      </c>
      <c r="D126" s="1" t="s">
        <v>160</v>
      </c>
      <c r="E126" s="8">
        <f t="shared" si="2"/>
        <v>45665</v>
      </c>
      <c r="F126" s="6">
        <f t="shared" si="3"/>
        <v>0.37504629629629632</v>
      </c>
      <c r="G126" s="11"/>
      <c r="H126" s="11"/>
    </row>
    <row r="127" spans="1:8" ht="15.75" customHeight="1" x14ac:dyDescent="0.2">
      <c r="A127" s="1" t="s">
        <v>161</v>
      </c>
      <c r="B127" s="1" t="s">
        <v>162</v>
      </c>
      <c r="C127" s="1" t="s">
        <v>7</v>
      </c>
      <c r="D127" s="1" t="s">
        <v>163</v>
      </c>
      <c r="E127" s="8">
        <f t="shared" si="2"/>
        <v>45658</v>
      </c>
      <c r="F127" s="6">
        <f t="shared" si="3"/>
        <v>0.41233796296296293</v>
      </c>
      <c r="G127" s="11"/>
      <c r="H127" s="11"/>
    </row>
    <row r="128" spans="1:8" ht="15.75" customHeight="1" x14ac:dyDescent="0.2">
      <c r="A128" s="1" t="s">
        <v>161</v>
      </c>
      <c r="B128" s="1" t="s">
        <v>162</v>
      </c>
      <c r="C128" s="1" t="s">
        <v>7</v>
      </c>
      <c r="D128" s="1" t="s">
        <v>164</v>
      </c>
      <c r="E128" s="8">
        <f t="shared" si="2"/>
        <v>45658</v>
      </c>
      <c r="F128" s="6">
        <f t="shared" si="3"/>
        <v>0.77400462962962957</v>
      </c>
      <c r="G128" s="11"/>
      <c r="H128" s="11"/>
    </row>
    <row r="129" spans="1:8" ht="15.75" customHeight="1" x14ac:dyDescent="0.2">
      <c r="A129" s="1" t="s">
        <v>161</v>
      </c>
      <c r="B129" s="1" t="s">
        <v>162</v>
      </c>
      <c r="C129" s="1" t="s">
        <v>7</v>
      </c>
      <c r="D129" s="1" t="s">
        <v>165</v>
      </c>
      <c r="E129" s="8">
        <f t="shared" si="2"/>
        <v>45659</v>
      </c>
      <c r="F129" s="6">
        <f t="shared" si="3"/>
        <v>0.42973379629629632</v>
      </c>
      <c r="G129" s="11"/>
      <c r="H129" s="11"/>
    </row>
    <row r="130" spans="1:8" ht="15.75" customHeight="1" x14ac:dyDescent="0.2">
      <c r="A130" s="1" t="s">
        <v>161</v>
      </c>
      <c r="B130" s="1" t="s">
        <v>162</v>
      </c>
      <c r="C130" s="1" t="s">
        <v>7</v>
      </c>
      <c r="D130" s="1" t="s">
        <v>166</v>
      </c>
      <c r="E130" s="8">
        <f t="shared" si="2"/>
        <v>45659</v>
      </c>
      <c r="F130" s="6">
        <f t="shared" si="3"/>
        <v>0.73464120370370367</v>
      </c>
      <c r="G130" s="11"/>
      <c r="H130" s="11"/>
    </row>
    <row r="131" spans="1:8" ht="15.75" customHeight="1" x14ac:dyDescent="0.2">
      <c r="A131" s="1" t="s">
        <v>161</v>
      </c>
      <c r="B131" s="1" t="s">
        <v>162</v>
      </c>
      <c r="C131" s="1" t="s">
        <v>7</v>
      </c>
      <c r="D131" s="1" t="s">
        <v>167</v>
      </c>
      <c r="E131" s="8">
        <f t="shared" si="2"/>
        <v>45663</v>
      </c>
      <c r="F131" s="6">
        <f t="shared" si="3"/>
        <v>0.43486111111111114</v>
      </c>
      <c r="G131" s="11"/>
      <c r="H131" s="11"/>
    </row>
    <row r="132" spans="1:8" ht="15.75" customHeight="1" x14ac:dyDescent="0.2">
      <c r="A132" s="1" t="s">
        <v>161</v>
      </c>
      <c r="B132" s="1" t="s">
        <v>162</v>
      </c>
      <c r="C132" s="1" t="s">
        <v>7</v>
      </c>
      <c r="D132" s="1" t="s">
        <v>168</v>
      </c>
      <c r="E132" s="8">
        <f t="shared" ref="E132:E195" si="4">LEFT(D132,10)+0</f>
        <v>45663</v>
      </c>
      <c r="F132" s="6">
        <f t="shared" ref="F132:F195" si="5">RIGHT(D132,8)+0</f>
        <v>0.76961805555555562</v>
      </c>
      <c r="G132" s="11"/>
      <c r="H132" s="11"/>
    </row>
    <row r="133" spans="1:8" ht="15.75" customHeight="1" x14ac:dyDescent="0.2">
      <c r="A133" s="1" t="s">
        <v>169</v>
      </c>
      <c r="B133" s="1" t="s">
        <v>170</v>
      </c>
      <c r="C133" s="1" t="s">
        <v>7</v>
      </c>
      <c r="D133" s="1" t="s">
        <v>171</v>
      </c>
      <c r="E133" s="8">
        <f t="shared" si="4"/>
        <v>45659</v>
      </c>
      <c r="F133" s="6">
        <f t="shared" si="5"/>
        <v>0.39013888888888887</v>
      </c>
      <c r="G133" s="11"/>
      <c r="H133" s="11"/>
    </row>
    <row r="134" spans="1:8" ht="15.75" customHeight="1" x14ac:dyDescent="0.2">
      <c r="A134" s="1" t="s">
        <v>172</v>
      </c>
      <c r="B134" s="1" t="s">
        <v>173</v>
      </c>
      <c r="C134" s="1" t="s">
        <v>7</v>
      </c>
      <c r="D134" s="1" t="s">
        <v>174</v>
      </c>
      <c r="E134" s="8">
        <f t="shared" si="4"/>
        <v>45658</v>
      </c>
      <c r="F134" s="6">
        <f t="shared" si="5"/>
        <v>0.48865740740740743</v>
      </c>
      <c r="G134" s="11"/>
      <c r="H134" s="11"/>
    </row>
    <row r="135" spans="1:8" ht="15.75" customHeight="1" x14ac:dyDescent="0.2">
      <c r="A135" s="1" t="s">
        <v>172</v>
      </c>
      <c r="B135" s="1" t="s">
        <v>173</v>
      </c>
      <c r="C135" s="1" t="s">
        <v>7</v>
      </c>
      <c r="D135" s="1" t="s">
        <v>175</v>
      </c>
      <c r="E135" s="8">
        <f t="shared" si="4"/>
        <v>45658</v>
      </c>
      <c r="F135" s="6">
        <f t="shared" si="5"/>
        <v>0.65208333333333335</v>
      </c>
      <c r="G135" s="11"/>
      <c r="H135" s="11"/>
    </row>
    <row r="136" spans="1:8" ht="15.75" customHeight="1" x14ac:dyDescent="0.2">
      <c r="A136" s="1" t="s">
        <v>172</v>
      </c>
      <c r="B136" s="1" t="s">
        <v>173</v>
      </c>
      <c r="C136" s="1" t="s">
        <v>7</v>
      </c>
      <c r="D136" s="1" t="s">
        <v>176</v>
      </c>
      <c r="E136" s="8">
        <f t="shared" si="4"/>
        <v>45659</v>
      </c>
      <c r="F136" s="6">
        <f t="shared" si="5"/>
        <v>0.38581018518518517</v>
      </c>
      <c r="G136" s="11"/>
      <c r="H136" s="11"/>
    </row>
    <row r="137" spans="1:8" ht="15.75" customHeight="1" x14ac:dyDescent="0.2">
      <c r="A137" s="1" t="s">
        <v>172</v>
      </c>
      <c r="B137" s="1" t="s">
        <v>173</v>
      </c>
      <c r="C137" s="1" t="s">
        <v>7</v>
      </c>
      <c r="D137" s="1" t="s">
        <v>177</v>
      </c>
      <c r="E137" s="8">
        <f t="shared" si="4"/>
        <v>45659</v>
      </c>
      <c r="F137" s="6">
        <f t="shared" si="5"/>
        <v>0.72710648148148149</v>
      </c>
      <c r="G137" s="11"/>
      <c r="H137" s="11"/>
    </row>
    <row r="138" spans="1:8" ht="15.75" customHeight="1" x14ac:dyDescent="0.2">
      <c r="A138" s="1" t="s">
        <v>172</v>
      </c>
      <c r="B138" s="1" t="s">
        <v>173</v>
      </c>
      <c r="C138" s="1" t="s">
        <v>7</v>
      </c>
      <c r="D138" s="1" t="s">
        <v>178</v>
      </c>
      <c r="E138" s="8">
        <f t="shared" si="4"/>
        <v>45662</v>
      </c>
      <c r="F138" s="6">
        <f t="shared" si="5"/>
        <v>0.48684027777777777</v>
      </c>
      <c r="G138" s="11"/>
      <c r="H138" s="11"/>
    </row>
    <row r="139" spans="1:8" ht="15.75" customHeight="1" x14ac:dyDescent="0.2">
      <c r="A139" s="1" t="s">
        <v>172</v>
      </c>
      <c r="B139" s="1" t="s">
        <v>173</v>
      </c>
      <c r="C139" s="1" t="s">
        <v>7</v>
      </c>
      <c r="D139" s="1" t="s">
        <v>179</v>
      </c>
      <c r="E139" s="8">
        <f t="shared" si="4"/>
        <v>45662</v>
      </c>
      <c r="F139" s="6">
        <f t="shared" si="5"/>
        <v>0.72734953703703698</v>
      </c>
      <c r="G139" s="11"/>
      <c r="H139" s="11"/>
    </row>
    <row r="140" spans="1:8" ht="15.75" customHeight="1" x14ac:dyDescent="0.2">
      <c r="A140" s="1" t="s">
        <v>172</v>
      </c>
      <c r="B140" s="1" t="s">
        <v>173</v>
      </c>
      <c r="C140" s="1" t="s">
        <v>7</v>
      </c>
      <c r="D140" s="1" t="s">
        <v>180</v>
      </c>
      <c r="E140" s="8">
        <f t="shared" si="4"/>
        <v>45663</v>
      </c>
      <c r="F140" s="6">
        <f t="shared" si="5"/>
        <v>0.38512731481481483</v>
      </c>
      <c r="G140" s="11"/>
      <c r="H140" s="11"/>
    </row>
    <row r="141" spans="1:8" ht="15.75" customHeight="1" x14ac:dyDescent="0.2">
      <c r="A141" s="1" t="s">
        <v>172</v>
      </c>
      <c r="B141" s="1" t="s">
        <v>173</v>
      </c>
      <c r="C141" s="1" t="s">
        <v>7</v>
      </c>
      <c r="D141" s="1" t="s">
        <v>181</v>
      </c>
      <c r="E141" s="8">
        <f t="shared" si="4"/>
        <v>45663</v>
      </c>
      <c r="F141" s="6">
        <f t="shared" si="5"/>
        <v>0.51396990740740744</v>
      </c>
      <c r="G141" s="11"/>
      <c r="H141" s="11"/>
    </row>
    <row r="142" spans="1:8" ht="15.75" customHeight="1" x14ac:dyDescent="0.2">
      <c r="A142" s="1" t="s">
        <v>172</v>
      </c>
      <c r="B142" s="1" t="s">
        <v>173</v>
      </c>
      <c r="C142" s="1" t="s">
        <v>7</v>
      </c>
      <c r="D142" s="1" t="s">
        <v>182</v>
      </c>
      <c r="E142" s="8">
        <f t="shared" si="4"/>
        <v>45665</v>
      </c>
      <c r="F142" s="6">
        <f t="shared" si="5"/>
        <v>0.38392361111111112</v>
      </c>
      <c r="G142" s="11"/>
      <c r="H142" s="11"/>
    </row>
    <row r="143" spans="1:8" ht="15.75" customHeight="1" x14ac:dyDescent="0.2">
      <c r="A143" s="1" t="s">
        <v>183</v>
      </c>
      <c r="B143" s="1" t="s">
        <v>184</v>
      </c>
      <c r="C143" s="1" t="s">
        <v>7</v>
      </c>
      <c r="D143" s="1" t="s">
        <v>185</v>
      </c>
      <c r="E143" s="8">
        <f t="shared" si="4"/>
        <v>45658</v>
      </c>
      <c r="F143" s="6">
        <f t="shared" si="5"/>
        <v>0.43534722222222227</v>
      </c>
      <c r="G143" s="11"/>
      <c r="H143" s="11"/>
    </row>
    <row r="144" spans="1:8" ht="15.75" customHeight="1" x14ac:dyDescent="0.2">
      <c r="A144" s="1" t="s">
        <v>183</v>
      </c>
      <c r="B144" s="1" t="s">
        <v>184</v>
      </c>
      <c r="C144" s="1" t="s">
        <v>7</v>
      </c>
      <c r="D144" s="1" t="s">
        <v>186</v>
      </c>
      <c r="E144" s="8">
        <f t="shared" si="4"/>
        <v>45658</v>
      </c>
      <c r="F144" s="6">
        <f t="shared" si="5"/>
        <v>0.71565972222222218</v>
      </c>
      <c r="G144" s="11"/>
      <c r="H144" s="11"/>
    </row>
    <row r="145" spans="1:8" ht="15.75" customHeight="1" x14ac:dyDescent="0.2">
      <c r="A145" s="1" t="s">
        <v>183</v>
      </c>
      <c r="B145" s="1" t="s">
        <v>184</v>
      </c>
      <c r="C145" s="1" t="s">
        <v>7</v>
      </c>
      <c r="D145" s="1" t="s">
        <v>187</v>
      </c>
      <c r="E145" s="8">
        <f t="shared" si="4"/>
        <v>45659</v>
      </c>
      <c r="F145" s="6">
        <f t="shared" si="5"/>
        <v>0.40008101851851857</v>
      </c>
      <c r="G145" s="11"/>
      <c r="H145" s="11"/>
    </row>
    <row r="146" spans="1:8" ht="15.75" customHeight="1" x14ac:dyDescent="0.2">
      <c r="A146" s="1" t="s">
        <v>183</v>
      </c>
      <c r="B146" s="1" t="s">
        <v>184</v>
      </c>
      <c r="C146" s="1" t="s">
        <v>7</v>
      </c>
      <c r="D146" s="1" t="s">
        <v>188</v>
      </c>
      <c r="E146" s="8">
        <f t="shared" si="4"/>
        <v>45659</v>
      </c>
      <c r="F146" s="6">
        <f t="shared" si="5"/>
        <v>0.71628472222222228</v>
      </c>
      <c r="G146" s="11"/>
      <c r="H146" s="11"/>
    </row>
    <row r="147" spans="1:8" ht="15.75" customHeight="1" x14ac:dyDescent="0.2">
      <c r="A147" s="1" t="s">
        <v>183</v>
      </c>
      <c r="B147" s="1" t="s">
        <v>184</v>
      </c>
      <c r="C147" s="1" t="s">
        <v>7</v>
      </c>
      <c r="D147" s="1" t="s">
        <v>189</v>
      </c>
      <c r="E147" s="8">
        <f t="shared" si="4"/>
        <v>45662</v>
      </c>
      <c r="F147" s="6">
        <f t="shared" si="5"/>
        <v>0.4067824074074074</v>
      </c>
      <c r="G147" s="11"/>
      <c r="H147" s="11"/>
    </row>
    <row r="148" spans="1:8" ht="15.75" customHeight="1" x14ac:dyDescent="0.2">
      <c r="A148" s="1" t="s">
        <v>183</v>
      </c>
      <c r="B148" s="1" t="s">
        <v>184</v>
      </c>
      <c r="C148" s="1" t="s">
        <v>7</v>
      </c>
      <c r="D148" s="1" t="s">
        <v>190</v>
      </c>
      <c r="E148" s="8">
        <f t="shared" si="4"/>
        <v>45662</v>
      </c>
      <c r="F148" s="6">
        <f t="shared" si="5"/>
        <v>0.71637731481481481</v>
      </c>
      <c r="G148" s="11"/>
      <c r="H148" s="11"/>
    </row>
    <row r="149" spans="1:8" ht="15.75" customHeight="1" x14ac:dyDescent="0.2">
      <c r="A149" s="1" t="s">
        <v>183</v>
      </c>
      <c r="B149" s="1" t="s">
        <v>184</v>
      </c>
      <c r="C149" s="1" t="s">
        <v>7</v>
      </c>
      <c r="D149" s="1" t="s">
        <v>191</v>
      </c>
      <c r="E149" s="8">
        <f t="shared" si="4"/>
        <v>45663</v>
      </c>
      <c r="F149" s="6">
        <f t="shared" si="5"/>
        <v>0.39932870370370371</v>
      </c>
      <c r="G149" s="11"/>
      <c r="H149" s="11"/>
    </row>
    <row r="150" spans="1:8" ht="15.75" customHeight="1" x14ac:dyDescent="0.2">
      <c r="A150" s="1" t="s">
        <v>183</v>
      </c>
      <c r="B150" s="1" t="s">
        <v>184</v>
      </c>
      <c r="C150" s="1" t="s">
        <v>7</v>
      </c>
      <c r="D150" s="1" t="s">
        <v>192</v>
      </c>
      <c r="E150" s="8">
        <f t="shared" si="4"/>
        <v>45665</v>
      </c>
      <c r="F150" s="6">
        <f t="shared" si="5"/>
        <v>0.40547453703703701</v>
      </c>
      <c r="G150" s="11"/>
      <c r="H150" s="11"/>
    </row>
    <row r="151" spans="1:8" ht="15.75" customHeight="1" x14ac:dyDescent="0.2">
      <c r="A151" s="1" t="s">
        <v>193</v>
      </c>
      <c r="B151" s="1" t="s">
        <v>194</v>
      </c>
      <c r="C151" s="1" t="s">
        <v>7</v>
      </c>
      <c r="D151" s="1" t="s">
        <v>195</v>
      </c>
      <c r="E151" s="8">
        <f t="shared" si="4"/>
        <v>45658</v>
      </c>
      <c r="F151" s="6">
        <f t="shared" si="5"/>
        <v>0.46244212962962966</v>
      </c>
      <c r="G151" s="11"/>
      <c r="H151" s="11"/>
    </row>
    <row r="152" spans="1:8" ht="15.75" customHeight="1" x14ac:dyDescent="0.2">
      <c r="A152" s="1" t="s">
        <v>193</v>
      </c>
      <c r="B152" s="1" t="s">
        <v>194</v>
      </c>
      <c r="C152" s="1" t="s">
        <v>7</v>
      </c>
      <c r="D152" s="1" t="s">
        <v>196</v>
      </c>
      <c r="E152" s="8">
        <f t="shared" si="4"/>
        <v>45658</v>
      </c>
      <c r="F152" s="6">
        <f t="shared" si="5"/>
        <v>0.76164351851851853</v>
      </c>
      <c r="G152" s="11"/>
      <c r="H152" s="11"/>
    </row>
    <row r="153" spans="1:8" ht="15.75" customHeight="1" x14ac:dyDescent="0.2">
      <c r="A153" s="1" t="s">
        <v>193</v>
      </c>
      <c r="B153" s="1" t="s">
        <v>194</v>
      </c>
      <c r="C153" s="1" t="s">
        <v>7</v>
      </c>
      <c r="D153" s="1" t="s">
        <v>197</v>
      </c>
      <c r="E153" s="8">
        <f t="shared" si="4"/>
        <v>45659</v>
      </c>
      <c r="F153" s="6">
        <f t="shared" si="5"/>
        <v>0.43392361111111111</v>
      </c>
      <c r="G153" s="11"/>
      <c r="H153" s="11"/>
    </row>
    <row r="154" spans="1:8" ht="15.75" customHeight="1" x14ac:dyDescent="0.2">
      <c r="A154" s="1" t="s">
        <v>193</v>
      </c>
      <c r="B154" s="1" t="s">
        <v>194</v>
      </c>
      <c r="C154" s="1" t="s">
        <v>7</v>
      </c>
      <c r="D154" s="1" t="s">
        <v>198</v>
      </c>
      <c r="E154" s="8">
        <f t="shared" si="4"/>
        <v>45662</v>
      </c>
      <c r="F154" s="6">
        <f t="shared" si="5"/>
        <v>0.51465277777777774</v>
      </c>
      <c r="G154" s="11"/>
      <c r="H154" s="11"/>
    </row>
    <row r="155" spans="1:8" ht="15.75" customHeight="1" x14ac:dyDescent="0.2">
      <c r="A155" s="1" t="s">
        <v>193</v>
      </c>
      <c r="B155" s="1" t="s">
        <v>194</v>
      </c>
      <c r="C155" s="1" t="s">
        <v>7</v>
      </c>
      <c r="D155" s="1" t="s">
        <v>199</v>
      </c>
      <c r="E155" s="8">
        <f t="shared" si="4"/>
        <v>45662</v>
      </c>
      <c r="F155" s="6">
        <f t="shared" si="5"/>
        <v>0.71039351851851851</v>
      </c>
      <c r="G155" s="11"/>
      <c r="H155" s="11"/>
    </row>
    <row r="156" spans="1:8" ht="15.75" customHeight="1" x14ac:dyDescent="0.2">
      <c r="A156" s="1" t="s">
        <v>193</v>
      </c>
      <c r="B156" s="1" t="s">
        <v>194</v>
      </c>
      <c r="C156" s="1" t="s">
        <v>7</v>
      </c>
      <c r="D156" s="1" t="s">
        <v>200</v>
      </c>
      <c r="E156" s="8">
        <f t="shared" si="4"/>
        <v>45662</v>
      </c>
      <c r="F156" s="6">
        <f t="shared" si="5"/>
        <v>0.76484953703703706</v>
      </c>
      <c r="G156" s="11"/>
      <c r="H156" s="11"/>
    </row>
    <row r="157" spans="1:8" ht="15.75" customHeight="1" x14ac:dyDescent="0.2">
      <c r="A157" s="1" t="s">
        <v>193</v>
      </c>
      <c r="B157" s="1" t="s">
        <v>194</v>
      </c>
      <c r="C157" s="1" t="s">
        <v>7</v>
      </c>
      <c r="D157" s="1" t="s">
        <v>201</v>
      </c>
      <c r="E157" s="8">
        <f t="shared" si="4"/>
        <v>45663</v>
      </c>
      <c r="F157" s="6">
        <f t="shared" si="5"/>
        <v>0.58868055555555554</v>
      </c>
      <c r="G157" s="11"/>
      <c r="H157" s="11"/>
    </row>
    <row r="158" spans="1:8" ht="15.75" customHeight="1" x14ac:dyDescent="0.2">
      <c r="A158" s="1" t="s">
        <v>202</v>
      </c>
      <c r="B158" s="1" t="s">
        <v>203</v>
      </c>
      <c r="C158" s="1" t="s">
        <v>7</v>
      </c>
      <c r="D158" s="1" t="s">
        <v>204</v>
      </c>
      <c r="E158" s="8">
        <f t="shared" si="4"/>
        <v>45659</v>
      </c>
      <c r="F158" s="6">
        <f t="shared" si="5"/>
        <v>0.36745370370370373</v>
      </c>
      <c r="G158" s="11"/>
      <c r="H158" s="11"/>
    </row>
    <row r="159" spans="1:8" ht="15.75" customHeight="1" x14ac:dyDescent="0.2">
      <c r="A159" s="1" t="s">
        <v>202</v>
      </c>
      <c r="B159" s="1" t="s">
        <v>203</v>
      </c>
      <c r="C159" s="1" t="s">
        <v>7</v>
      </c>
      <c r="D159" s="1" t="s">
        <v>205</v>
      </c>
      <c r="E159" s="8">
        <f t="shared" si="4"/>
        <v>45659</v>
      </c>
      <c r="F159" s="6">
        <f t="shared" si="5"/>
        <v>0.70096064814814818</v>
      </c>
      <c r="G159" s="11"/>
      <c r="H159" s="11"/>
    </row>
    <row r="160" spans="1:8" ht="15.75" customHeight="1" x14ac:dyDescent="0.2">
      <c r="A160" s="1" t="s">
        <v>202</v>
      </c>
      <c r="B160" s="1" t="s">
        <v>203</v>
      </c>
      <c r="C160" s="1" t="s">
        <v>7</v>
      </c>
      <c r="D160" s="1" t="s">
        <v>206</v>
      </c>
      <c r="E160" s="8">
        <f t="shared" si="4"/>
        <v>45662</v>
      </c>
      <c r="F160" s="6">
        <f t="shared" si="5"/>
        <v>0.34936342592592595</v>
      </c>
      <c r="G160" s="11"/>
      <c r="H160" s="11"/>
    </row>
    <row r="161" spans="1:8" ht="15.75" customHeight="1" x14ac:dyDescent="0.2">
      <c r="A161" s="1" t="s">
        <v>202</v>
      </c>
      <c r="B161" s="1" t="s">
        <v>203</v>
      </c>
      <c r="C161" s="1" t="s">
        <v>7</v>
      </c>
      <c r="D161" s="1" t="s">
        <v>207</v>
      </c>
      <c r="E161" s="8">
        <f t="shared" si="4"/>
        <v>45662</v>
      </c>
      <c r="F161" s="6">
        <f t="shared" si="5"/>
        <v>0.70675925925925931</v>
      </c>
      <c r="G161" s="11"/>
      <c r="H161" s="11"/>
    </row>
    <row r="162" spans="1:8" ht="15.75" customHeight="1" x14ac:dyDescent="0.2">
      <c r="A162" s="1" t="s">
        <v>202</v>
      </c>
      <c r="B162" s="1" t="s">
        <v>203</v>
      </c>
      <c r="C162" s="1" t="s">
        <v>7</v>
      </c>
      <c r="D162" s="1" t="s">
        <v>208</v>
      </c>
      <c r="E162" s="8">
        <f t="shared" si="4"/>
        <v>45663</v>
      </c>
      <c r="F162" s="6">
        <f t="shared" si="5"/>
        <v>0.40696759259259258</v>
      </c>
      <c r="G162" s="11"/>
      <c r="H162" s="11"/>
    </row>
    <row r="163" spans="1:8" ht="15.75" customHeight="1" x14ac:dyDescent="0.2">
      <c r="A163" s="1" t="s">
        <v>202</v>
      </c>
      <c r="B163" s="1" t="s">
        <v>203</v>
      </c>
      <c r="C163" s="1" t="s">
        <v>7</v>
      </c>
      <c r="D163" s="1" t="s">
        <v>209</v>
      </c>
      <c r="E163" s="8">
        <f t="shared" si="4"/>
        <v>45663</v>
      </c>
      <c r="F163" s="6">
        <f t="shared" si="5"/>
        <v>0.68493055555555549</v>
      </c>
      <c r="G163" s="11"/>
      <c r="H163" s="11"/>
    </row>
    <row r="164" spans="1:8" ht="15.75" customHeight="1" x14ac:dyDescent="0.2">
      <c r="A164" s="1" t="s">
        <v>202</v>
      </c>
      <c r="B164" s="1" t="s">
        <v>203</v>
      </c>
      <c r="C164" s="1" t="s">
        <v>7</v>
      </c>
      <c r="D164" s="1" t="s">
        <v>210</v>
      </c>
      <c r="E164" s="8">
        <f t="shared" si="4"/>
        <v>45665</v>
      </c>
      <c r="F164" s="6">
        <f t="shared" si="5"/>
        <v>0.35819444444444443</v>
      </c>
      <c r="G164" s="11"/>
      <c r="H164" s="11"/>
    </row>
    <row r="165" spans="1:8" ht="15.75" customHeight="1" x14ac:dyDescent="0.2">
      <c r="A165" s="1" t="s">
        <v>211</v>
      </c>
      <c r="B165" s="1" t="s">
        <v>212</v>
      </c>
      <c r="C165" s="1" t="s">
        <v>7</v>
      </c>
      <c r="D165" s="1" t="s">
        <v>213</v>
      </c>
      <c r="E165" s="8">
        <f t="shared" si="4"/>
        <v>45658</v>
      </c>
      <c r="F165" s="6">
        <f t="shared" si="5"/>
        <v>0.39552083333333332</v>
      </c>
      <c r="G165" s="11"/>
      <c r="H165" s="11"/>
    </row>
    <row r="166" spans="1:8" ht="15.75" customHeight="1" x14ac:dyDescent="0.2">
      <c r="A166" s="1" t="s">
        <v>211</v>
      </c>
      <c r="B166" s="1" t="s">
        <v>212</v>
      </c>
      <c r="C166" s="1" t="s">
        <v>7</v>
      </c>
      <c r="D166" s="1" t="s">
        <v>214</v>
      </c>
      <c r="E166" s="8">
        <f t="shared" si="4"/>
        <v>45658</v>
      </c>
      <c r="F166" s="6">
        <f t="shared" si="5"/>
        <v>0.72377314814814808</v>
      </c>
      <c r="G166" s="11"/>
      <c r="H166" s="11"/>
    </row>
    <row r="167" spans="1:8" ht="15.75" customHeight="1" x14ac:dyDescent="0.2">
      <c r="A167" s="1" t="s">
        <v>211</v>
      </c>
      <c r="B167" s="1" t="s">
        <v>212</v>
      </c>
      <c r="C167" s="1" t="s">
        <v>7</v>
      </c>
      <c r="D167" s="1" t="s">
        <v>215</v>
      </c>
      <c r="E167" s="8">
        <f t="shared" si="4"/>
        <v>45659</v>
      </c>
      <c r="F167" s="6">
        <f t="shared" si="5"/>
        <v>0.40582175925925923</v>
      </c>
      <c r="G167" s="11"/>
      <c r="H167" s="11"/>
    </row>
    <row r="168" spans="1:8" ht="15.75" customHeight="1" x14ac:dyDescent="0.2">
      <c r="A168" s="1" t="s">
        <v>211</v>
      </c>
      <c r="B168" s="1" t="s">
        <v>212</v>
      </c>
      <c r="C168" s="1" t="s">
        <v>7</v>
      </c>
      <c r="D168" s="1" t="s">
        <v>216</v>
      </c>
      <c r="E168" s="8">
        <f t="shared" si="4"/>
        <v>45659</v>
      </c>
      <c r="F168" s="6">
        <f t="shared" si="5"/>
        <v>0.73521990740740739</v>
      </c>
      <c r="G168" s="11"/>
      <c r="H168" s="11"/>
    </row>
    <row r="169" spans="1:8" ht="15.75" customHeight="1" x14ac:dyDescent="0.2">
      <c r="A169" s="1" t="s">
        <v>211</v>
      </c>
      <c r="B169" s="1" t="s">
        <v>212</v>
      </c>
      <c r="C169" s="1" t="s">
        <v>7</v>
      </c>
      <c r="D169" s="1" t="s">
        <v>217</v>
      </c>
      <c r="E169" s="8">
        <f t="shared" si="4"/>
        <v>45662</v>
      </c>
      <c r="F169" s="6">
        <f t="shared" si="5"/>
        <v>0.53115740740740736</v>
      </c>
      <c r="G169" s="11"/>
      <c r="H169" s="11"/>
    </row>
    <row r="170" spans="1:8" ht="15.75" customHeight="1" x14ac:dyDescent="0.2">
      <c r="A170" s="1" t="s">
        <v>211</v>
      </c>
      <c r="B170" s="1" t="s">
        <v>212</v>
      </c>
      <c r="C170" s="1" t="s">
        <v>7</v>
      </c>
      <c r="D170" s="1" t="s">
        <v>218</v>
      </c>
      <c r="E170" s="8">
        <f t="shared" si="4"/>
        <v>45662</v>
      </c>
      <c r="F170" s="6">
        <f t="shared" si="5"/>
        <v>0.76479166666666665</v>
      </c>
      <c r="G170" s="11"/>
      <c r="H170" s="11"/>
    </row>
    <row r="171" spans="1:8" ht="15.75" customHeight="1" x14ac:dyDescent="0.2">
      <c r="A171" s="1" t="s">
        <v>211</v>
      </c>
      <c r="B171" s="1" t="s">
        <v>212</v>
      </c>
      <c r="C171" s="1" t="s">
        <v>7</v>
      </c>
      <c r="D171" s="1" t="s">
        <v>219</v>
      </c>
      <c r="E171" s="8">
        <f t="shared" si="4"/>
        <v>45663</v>
      </c>
      <c r="F171" s="6">
        <f t="shared" si="5"/>
        <v>0.65787037037037044</v>
      </c>
      <c r="G171" s="11"/>
      <c r="H171" s="11"/>
    </row>
    <row r="172" spans="1:8" ht="15.75" customHeight="1" x14ac:dyDescent="0.2">
      <c r="A172" s="1" t="s">
        <v>211</v>
      </c>
      <c r="B172" s="1" t="s">
        <v>212</v>
      </c>
      <c r="C172" s="1" t="s">
        <v>7</v>
      </c>
      <c r="D172" s="1" t="s">
        <v>220</v>
      </c>
      <c r="E172" s="8">
        <f t="shared" si="4"/>
        <v>45663</v>
      </c>
      <c r="F172" s="6">
        <f t="shared" si="5"/>
        <v>0.74243055555555559</v>
      </c>
      <c r="G172" s="11"/>
      <c r="H172" s="11"/>
    </row>
    <row r="173" spans="1:8" ht="15.75" customHeight="1" x14ac:dyDescent="0.2">
      <c r="A173" s="1" t="s">
        <v>221</v>
      </c>
      <c r="B173" s="1" t="s">
        <v>222</v>
      </c>
      <c r="C173" s="1" t="s">
        <v>7</v>
      </c>
      <c r="D173" s="1" t="s">
        <v>223</v>
      </c>
      <c r="E173" s="8">
        <f t="shared" si="4"/>
        <v>45658</v>
      </c>
      <c r="F173" s="6">
        <f t="shared" si="5"/>
        <v>0.42016203703703708</v>
      </c>
      <c r="G173" s="11"/>
      <c r="H173" s="11"/>
    </row>
    <row r="174" spans="1:8" ht="15.75" customHeight="1" x14ac:dyDescent="0.2">
      <c r="A174" s="1" t="s">
        <v>221</v>
      </c>
      <c r="B174" s="1" t="s">
        <v>222</v>
      </c>
      <c r="C174" s="1" t="s">
        <v>7</v>
      </c>
      <c r="D174" s="1" t="s">
        <v>224</v>
      </c>
      <c r="E174" s="8">
        <f t="shared" si="4"/>
        <v>45658</v>
      </c>
      <c r="F174" s="6">
        <f t="shared" si="5"/>
        <v>0.72785879629629635</v>
      </c>
      <c r="G174" s="11"/>
      <c r="H174" s="11"/>
    </row>
    <row r="175" spans="1:8" ht="15.75" customHeight="1" x14ac:dyDescent="0.2">
      <c r="A175" s="1" t="s">
        <v>225</v>
      </c>
      <c r="B175" s="1" t="s">
        <v>226</v>
      </c>
      <c r="C175" s="1" t="s">
        <v>7</v>
      </c>
      <c r="D175" s="1" t="s">
        <v>227</v>
      </c>
      <c r="E175" s="8">
        <f t="shared" si="4"/>
        <v>45658</v>
      </c>
      <c r="F175" s="6">
        <f t="shared" si="5"/>
        <v>0.38803240740740735</v>
      </c>
      <c r="G175" s="11"/>
      <c r="H175" s="11"/>
    </row>
    <row r="176" spans="1:8" ht="15.75" customHeight="1" x14ac:dyDescent="0.2">
      <c r="A176" s="1" t="s">
        <v>225</v>
      </c>
      <c r="B176" s="1" t="s">
        <v>226</v>
      </c>
      <c r="C176" s="1" t="s">
        <v>7</v>
      </c>
      <c r="D176" s="1" t="s">
        <v>228</v>
      </c>
      <c r="E176" s="8">
        <f t="shared" si="4"/>
        <v>45658</v>
      </c>
      <c r="F176" s="6">
        <f t="shared" si="5"/>
        <v>0.71193287037037034</v>
      </c>
      <c r="G176" s="11"/>
      <c r="H176" s="11"/>
    </row>
    <row r="177" spans="1:8" ht="15.75" customHeight="1" x14ac:dyDescent="0.2">
      <c r="A177" s="1" t="s">
        <v>225</v>
      </c>
      <c r="B177" s="1" t="s">
        <v>226</v>
      </c>
      <c r="C177" s="1" t="s">
        <v>7</v>
      </c>
      <c r="D177" s="1" t="s">
        <v>229</v>
      </c>
      <c r="E177" s="8">
        <f t="shared" si="4"/>
        <v>45659</v>
      </c>
      <c r="F177" s="6">
        <f t="shared" si="5"/>
        <v>0.39891203703703698</v>
      </c>
      <c r="G177" s="11"/>
      <c r="H177" s="11"/>
    </row>
    <row r="178" spans="1:8" ht="15.75" customHeight="1" x14ac:dyDescent="0.2">
      <c r="A178" s="1" t="s">
        <v>225</v>
      </c>
      <c r="B178" s="1" t="s">
        <v>226</v>
      </c>
      <c r="C178" s="1" t="s">
        <v>7</v>
      </c>
      <c r="D178" s="1" t="s">
        <v>230</v>
      </c>
      <c r="E178" s="8">
        <f t="shared" si="4"/>
        <v>45659</v>
      </c>
      <c r="F178" s="6">
        <f t="shared" si="5"/>
        <v>0.71</v>
      </c>
      <c r="G178" s="11"/>
      <c r="H178" s="11"/>
    </row>
    <row r="179" spans="1:8" ht="15.75" customHeight="1" x14ac:dyDescent="0.2">
      <c r="A179" s="1" t="s">
        <v>225</v>
      </c>
      <c r="B179" s="1" t="s">
        <v>226</v>
      </c>
      <c r="C179" s="1" t="s">
        <v>7</v>
      </c>
      <c r="D179" s="1" t="s">
        <v>231</v>
      </c>
      <c r="E179" s="8">
        <f t="shared" si="4"/>
        <v>45661</v>
      </c>
      <c r="F179" s="6">
        <f t="shared" si="5"/>
        <v>0.43056712962962962</v>
      </c>
      <c r="G179" s="11"/>
      <c r="H179" s="11"/>
    </row>
    <row r="180" spans="1:8" ht="15.75" customHeight="1" x14ac:dyDescent="0.2">
      <c r="A180" s="1" t="s">
        <v>225</v>
      </c>
      <c r="B180" s="1" t="s">
        <v>226</v>
      </c>
      <c r="C180" s="1" t="s">
        <v>7</v>
      </c>
      <c r="D180" s="1" t="s">
        <v>232</v>
      </c>
      <c r="E180" s="8">
        <f t="shared" si="4"/>
        <v>45661</v>
      </c>
      <c r="F180" s="6">
        <f t="shared" si="5"/>
        <v>0.64631944444444445</v>
      </c>
      <c r="G180" s="11"/>
      <c r="H180" s="11"/>
    </row>
    <row r="181" spans="1:8" ht="15.75" customHeight="1" x14ac:dyDescent="0.2">
      <c r="A181" s="1" t="s">
        <v>225</v>
      </c>
      <c r="B181" s="1" t="s">
        <v>226</v>
      </c>
      <c r="C181" s="1" t="s">
        <v>7</v>
      </c>
      <c r="D181" s="1" t="s">
        <v>233</v>
      </c>
      <c r="E181" s="8">
        <f t="shared" si="4"/>
        <v>45662</v>
      </c>
      <c r="F181" s="6">
        <f t="shared" si="5"/>
        <v>0.39461805555555557</v>
      </c>
      <c r="G181" s="11"/>
      <c r="H181" s="11"/>
    </row>
    <row r="182" spans="1:8" ht="15.75" customHeight="1" x14ac:dyDescent="0.2">
      <c r="A182" s="1" t="s">
        <v>225</v>
      </c>
      <c r="B182" s="1" t="s">
        <v>226</v>
      </c>
      <c r="C182" s="1" t="s">
        <v>7</v>
      </c>
      <c r="D182" s="1" t="s">
        <v>234</v>
      </c>
      <c r="E182" s="8">
        <f t="shared" si="4"/>
        <v>45662</v>
      </c>
      <c r="F182" s="6">
        <f t="shared" si="5"/>
        <v>0.4021527777777778</v>
      </c>
      <c r="G182" s="11"/>
      <c r="H182" s="11"/>
    </row>
    <row r="183" spans="1:8" ht="15.75" customHeight="1" x14ac:dyDescent="0.2">
      <c r="A183" s="1" t="s">
        <v>225</v>
      </c>
      <c r="B183" s="1" t="s">
        <v>226</v>
      </c>
      <c r="C183" s="1" t="s">
        <v>7</v>
      </c>
      <c r="D183" s="1" t="s">
        <v>235</v>
      </c>
      <c r="E183" s="8">
        <f t="shared" si="4"/>
        <v>45662</v>
      </c>
      <c r="F183" s="6">
        <f t="shared" si="5"/>
        <v>0.71128472222222217</v>
      </c>
      <c r="G183" s="11"/>
      <c r="H183" s="11"/>
    </row>
    <row r="184" spans="1:8" ht="15.75" customHeight="1" x14ac:dyDescent="0.2">
      <c r="A184" s="1" t="s">
        <v>225</v>
      </c>
      <c r="B184" s="1" t="s">
        <v>226</v>
      </c>
      <c r="C184" s="1" t="s">
        <v>7</v>
      </c>
      <c r="D184" s="1" t="s">
        <v>236</v>
      </c>
      <c r="E184" s="8">
        <f t="shared" si="4"/>
        <v>45663</v>
      </c>
      <c r="F184" s="6">
        <f t="shared" si="5"/>
        <v>0.40515046296296298</v>
      </c>
      <c r="G184" s="11"/>
      <c r="H184" s="11"/>
    </row>
    <row r="185" spans="1:8" ht="15.75" customHeight="1" x14ac:dyDescent="0.2">
      <c r="A185" s="1" t="s">
        <v>225</v>
      </c>
      <c r="B185" s="1" t="s">
        <v>226</v>
      </c>
      <c r="C185" s="1" t="s">
        <v>7</v>
      </c>
      <c r="D185" s="1" t="s">
        <v>237</v>
      </c>
      <c r="E185" s="8">
        <f t="shared" si="4"/>
        <v>45663</v>
      </c>
      <c r="F185" s="6">
        <f t="shared" si="5"/>
        <v>0.70374999999999999</v>
      </c>
      <c r="G185" s="11"/>
      <c r="H185" s="11"/>
    </row>
    <row r="186" spans="1:8" ht="15.75" customHeight="1" x14ac:dyDescent="0.2">
      <c r="A186" s="1" t="s">
        <v>225</v>
      </c>
      <c r="B186" s="1" t="s">
        <v>226</v>
      </c>
      <c r="C186" s="1" t="s">
        <v>7</v>
      </c>
      <c r="D186" s="1" t="s">
        <v>238</v>
      </c>
      <c r="E186" s="8">
        <f t="shared" si="4"/>
        <v>45665</v>
      </c>
      <c r="F186" s="6">
        <f t="shared" si="5"/>
        <v>0.39583333333333331</v>
      </c>
      <c r="G186" s="11"/>
      <c r="H186" s="11"/>
    </row>
    <row r="187" spans="1:8" ht="15.75" customHeight="1" x14ac:dyDescent="0.2">
      <c r="A187" s="1" t="s">
        <v>239</v>
      </c>
      <c r="B187" s="1" t="s">
        <v>240</v>
      </c>
      <c r="C187" s="1" t="s">
        <v>7</v>
      </c>
      <c r="D187" s="1" t="s">
        <v>241</v>
      </c>
      <c r="E187" s="8">
        <f t="shared" si="4"/>
        <v>45658</v>
      </c>
      <c r="F187" s="6">
        <f t="shared" si="5"/>
        <v>0.40246527777777774</v>
      </c>
      <c r="G187" s="11"/>
      <c r="H187" s="11"/>
    </row>
    <row r="188" spans="1:8" ht="15.75" customHeight="1" x14ac:dyDescent="0.2">
      <c r="A188" s="1" t="s">
        <v>239</v>
      </c>
      <c r="B188" s="1" t="s">
        <v>240</v>
      </c>
      <c r="C188" s="1" t="s">
        <v>7</v>
      </c>
      <c r="D188" s="1" t="s">
        <v>242</v>
      </c>
      <c r="E188" s="8">
        <f t="shared" si="4"/>
        <v>45658</v>
      </c>
      <c r="F188" s="6">
        <f t="shared" si="5"/>
        <v>0.71472222222222215</v>
      </c>
      <c r="G188" s="11"/>
      <c r="H188" s="11"/>
    </row>
    <row r="189" spans="1:8" ht="15.75" customHeight="1" x14ac:dyDescent="0.2">
      <c r="A189" s="1" t="s">
        <v>239</v>
      </c>
      <c r="B189" s="1" t="s">
        <v>240</v>
      </c>
      <c r="C189" s="1" t="s">
        <v>7</v>
      </c>
      <c r="D189" s="1" t="s">
        <v>243</v>
      </c>
      <c r="E189" s="8">
        <f t="shared" si="4"/>
        <v>45659</v>
      </c>
      <c r="F189" s="6">
        <f t="shared" si="5"/>
        <v>0.40299768518518514</v>
      </c>
      <c r="G189" s="11"/>
      <c r="H189" s="11"/>
    </row>
    <row r="190" spans="1:8" ht="15.75" customHeight="1" x14ac:dyDescent="0.2">
      <c r="A190" s="1" t="s">
        <v>239</v>
      </c>
      <c r="B190" s="1" t="s">
        <v>240</v>
      </c>
      <c r="C190" s="1" t="s">
        <v>7</v>
      </c>
      <c r="D190" s="1" t="s">
        <v>244</v>
      </c>
      <c r="E190" s="8">
        <f t="shared" si="4"/>
        <v>45659</v>
      </c>
      <c r="F190" s="6">
        <f t="shared" si="5"/>
        <v>0.70990740740740732</v>
      </c>
      <c r="G190" s="11"/>
      <c r="H190" s="11"/>
    </row>
    <row r="191" spans="1:8" ht="15.75" customHeight="1" x14ac:dyDescent="0.2">
      <c r="A191" s="1" t="s">
        <v>239</v>
      </c>
      <c r="B191" s="1" t="s">
        <v>240</v>
      </c>
      <c r="C191" s="1" t="s">
        <v>7</v>
      </c>
      <c r="D191" s="1" t="s">
        <v>245</v>
      </c>
      <c r="E191" s="8">
        <f t="shared" si="4"/>
        <v>45661</v>
      </c>
      <c r="F191" s="6">
        <f t="shared" si="5"/>
        <v>0.43010416666666668</v>
      </c>
      <c r="G191" s="11"/>
      <c r="H191" s="11"/>
    </row>
    <row r="192" spans="1:8" ht="15.75" customHeight="1" x14ac:dyDescent="0.2">
      <c r="A192" s="1" t="s">
        <v>239</v>
      </c>
      <c r="B192" s="1" t="s">
        <v>240</v>
      </c>
      <c r="C192" s="1" t="s">
        <v>7</v>
      </c>
      <c r="D192" s="1" t="s">
        <v>246</v>
      </c>
      <c r="E192" s="8">
        <f t="shared" si="4"/>
        <v>45661</v>
      </c>
      <c r="F192" s="6">
        <f t="shared" si="5"/>
        <v>0.70766203703703701</v>
      </c>
      <c r="G192" s="11"/>
      <c r="H192" s="11"/>
    </row>
    <row r="193" spans="1:8" ht="15.75" customHeight="1" x14ac:dyDescent="0.2">
      <c r="A193" s="1" t="s">
        <v>239</v>
      </c>
      <c r="B193" s="1" t="s">
        <v>240</v>
      </c>
      <c r="C193" s="1" t="s">
        <v>7</v>
      </c>
      <c r="D193" s="1" t="s">
        <v>247</v>
      </c>
      <c r="E193" s="8">
        <f t="shared" si="4"/>
        <v>45662</v>
      </c>
      <c r="F193" s="6">
        <f t="shared" si="5"/>
        <v>0.41531249999999997</v>
      </c>
      <c r="G193" s="11"/>
      <c r="H193" s="11"/>
    </row>
    <row r="194" spans="1:8" ht="15.75" customHeight="1" x14ac:dyDescent="0.2">
      <c r="A194" s="1" t="s">
        <v>239</v>
      </c>
      <c r="B194" s="1" t="s">
        <v>240</v>
      </c>
      <c r="C194" s="1" t="s">
        <v>7</v>
      </c>
      <c r="D194" s="1" t="s">
        <v>248</v>
      </c>
      <c r="E194" s="8">
        <f t="shared" si="4"/>
        <v>45662</v>
      </c>
      <c r="F194" s="6">
        <f t="shared" si="5"/>
        <v>0.71023148148148152</v>
      </c>
      <c r="G194" s="11"/>
      <c r="H194" s="11"/>
    </row>
    <row r="195" spans="1:8" ht="15.75" customHeight="1" x14ac:dyDescent="0.2">
      <c r="A195" s="1" t="s">
        <v>239</v>
      </c>
      <c r="B195" s="1" t="s">
        <v>240</v>
      </c>
      <c r="C195" s="1" t="s">
        <v>7</v>
      </c>
      <c r="D195" s="1" t="s">
        <v>249</v>
      </c>
      <c r="E195" s="8">
        <f t="shared" si="4"/>
        <v>45664</v>
      </c>
      <c r="F195" s="6">
        <f t="shared" si="5"/>
        <v>0.43769675925925927</v>
      </c>
      <c r="G195" s="11"/>
      <c r="H195" s="11"/>
    </row>
    <row r="196" spans="1:8" ht="15.75" customHeight="1" x14ac:dyDescent="0.2">
      <c r="A196" s="1" t="s">
        <v>239</v>
      </c>
      <c r="B196" s="1" t="s">
        <v>240</v>
      </c>
      <c r="C196" s="1" t="s">
        <v>7</v>
      </c>
      <c r="D196" s="1" t="s">
        <v>250</v>
      </c>
      <c r="E196" s="8">
        <f t="shared" ref="E196:E259" si="6">LEFT(D196,10)+0</f>
        <v>45664</v>
      </c>
      <c r="F196" s="6">
        <f t="shared" ref="F196:F212" si="7">RIGHT(D196,8)+0</f>
        <v>0.65949074074074077</v>
      </c>
      <c r="G196" s="11"/>
      <c r="H196" s="11"/>
    </row>
    <row r="197" spans="1:8" ht="15.75" customHeight="1" x14ac:dyDescent="0.2">
      <c r="A197" s="1" t="s">
        <v>239</v>
      </c>
      <c r="B197" s="1" t="s">
        <v>240</v>
      </c>
      <c r="C197" s="1" t="s">
        <v>7</v>
      </c>
      <c r="D197" s="1" t="s">
        <v>251</v>
      </c>
      <c r="E197" s="8">
        <f t="shared" si="6"/>
        <v>45665</v>
      </c>
      <c r="F197" s="6">
        <f t="shared" si="7"/>
        <v>0.41885416666666669</v>
      </c>
      <c r="G197" s="11"/>
      <c r="H197" s="11"/>
    </row>
    <row r="198" spans="1:8" ht="15.75" customHeight="1" x14ac:dyDescent="0.2">
      <c r="A198" s="1" t="s">
        <v>252</v>
      </c>
      <c r="B198" s="1" t="s">
        <v>253</v>
      </c>
      <c r="C198" s="1" t="s">
        <v>7</v>
      </c>
      <c r="D198" s="1" t="s">
        <v>254</v>
      </c>
      <c r="E198" s="8">
        <f t="shared" si="6"/>
        <v>45658</v>
      </c>
      <c r="F198" s="6">
        <f t="shared" si="7"/>
        <v>0.36711805555555554</v>
      </c>
      <c r="G198" s="11"/>
      <c r="H198" s="11"/>
    </row>
    <row r="199" spans="1:8" ht="15.75" customHeight="1" x14ac:dyDescent="0.2">
      <c r="A199" s="1" t="s">
        <v>252</v>
      </c>
      <c r="B199" s="1" t="s">
        <v>253</v>
      </c>
      <c r="C199" s="1" t="s">
        <v>7</v>
      </c>
      <c r="D199" s="1" t="s">
        <v>255</v>
      </c>
      <c r="E199" s="8">
        <f t="shared" si="6"/>
        <v>45658</v>
      </c>
      <c r="F199" s="6">
        <f t="shared" si="7"/>
        <v>0.77391203703703704</v>
      </c>
      <c r="G199" s="11"/>
      <c r="H199" s="11"/>
    </row>
    <row r="200" spans="1:8" ht="15.75" customHeight="1" x14ac:dyDescent="0.2">
      <c r="A200" s="1" t="s">
        <v>252</v>
      </c>
      <c r="B200" s="1" t="s">
        <v>253</v>
      </c>
      <c r="C200" s="1" t="s">
        <v>7</v>
      </c>
      <c r="D200" s="1" t="s">
        <v>256</v>
      </c>
      <c r="E200" s="8">
        <f t="shared" si="6"/>
        <v>45659</v>
      </c>
      <c r="F200" s="6">
        <f t="shared" si="7"/>
        <v>0.45606481481481481</v>
      </c>
      <c r="G200" s="11"/>
      <c r="H200" s="11"/>
    </row>
    <row r="201" spans="1:8" ht="15.75" customHeight="1" x14ac:dyDescent="0.2">
      <c r="A201" s="1" t="s">
        <v>252</v>
      </c>
      <c r="B201" s="1" t="s">
        <v>253</v>
      </c>
      <c r="C201" s="1" t="s">
        <v>7</v>
      </c>
      <c r="D201" s="1" t="s">
        <v>257</v>
      </c>
      <c r="E201" s="8">
        <f t="shared" si="6"/>
        <v>45659</v>
      </c>
      <c r="F201" s="6">
        <f t="shared" si="7"/>
        <v>0.73468750000000005</v>
      </c>
      <c r="G201" s="11"/>
      <c r="H201" s="11"/>
    </row>
    <row r="202" spans="1:8" ht="15.75" customHeight="1" x14ac:dyDescent="0.2">
      <c r="A202" s="1" t="s">
        <v>252</v>
      </c>
      <c r="B202" s="1" t="s">
        <v>253</v>
      </c>
      <c r="C202" s="1" t="s">
        <v>7</v>
      </c>
      <c r="D202" s="1" t="s">
        <v>258</v>
      </c>
      <c r="E202" s="8">
        <f t="shared" si="6"/>
        <v>45662</v>
      </c>
      <c r="F202" s="6">
        <f t="shared" si="7"/>
        <v>0.42200231481481482</v>
      </c>
      <c r="G202" s="11"/>
      <c r="H202" s="11"/>
    </row>
    <row r="203" spans="1:8" ht="15.75" customHeight="1" x14ac:dyDescent="0.2">
      <c r="A203" s="1" t="s">
        <v>252</v>
      </c>
      <c r="B203" s="1" t="s">
        <v>253</v>
      </c>
      <c r="C203" s="1" t="s">
        <v>7</v>
      </c>
      <c r="D203" s="1" t="s">
        <v>259</v>
      </c>
      <c r="E203" s="8">
        <f t="shared" si="6"/>
        <v>45662</v>
      </c>
      <c r="F203" s="6">
        <f t="shared" si="7"/>
        <v>0.71799768518518514</v>
      </c>
      <c r="G203" s="11"/>
      <c r="H203" s="11"/>
    </row>
    <row r="204" spans="1:8" ht="15.75" customHeight="1" x14ac:dyDescent="0.2">
      <c r="A204" s="1" t="s">
        <v>252</v>
      </c>
      <c r="B204" s="1" t="s">
        <v>253</v>
      </c>
      <c r="C204" s="1" t="s">
        <v>7</v>
      </c>
      <c r="D204" s="1" t="s">
        <v>260</v>
      </c>
      <c r="E204" s="8">
        <f t="shared" si="6"/>
        <v>45663</v>
      </c>
      <c r="F204" s="6">
        <f t="shared" si="7"/>
        <v>0.39712962962962961</v>
      </c>
      <c r="G204" s="11"/>
      <c r="H204" s="11"/>
    </row>
    <row r="205" spans="1:8" ht="15.75" customHeight="1" x14ac:dyDescent="0.2">
      <c r="A205" s="1" t="s">
        <v>252</v>
      </c>
      <c r="B205" s="1" t="s">
        <v>253</v>
      </c>
      <c r="C205" s="1" t="s">
        <v>7</v>
      </c>
      <c r="D205" s="1" t="s">
        <v>261</v>
      </c>
      <c r="E205" s="8">
        <f t="shared" si="6"/>
        <v>45663</v>
      </c>
      <c r="F205" s="6">
        <f t="shared" si="7"/>
        <v>0.70907407407407408</v>
      </c>
      <c r="G205" s="11"/>
      <c r="H205" s="11"/>
    </row>
    <row r="206" spans="1:8" ht="15.75" customHeight="1" x14ac:dyDescent="0.2">
      <c r="A206" s="1" t="s">
        <v>252</v>
      </c>
      <c r="B206" s="1" t="s">
        <v>253</v>
      </c>
      <c r="C206" s="1" t="s">
        <v>7</v>
      </c>
      <c r="D206" s="1" t="s">
        <v>262</v>
      </c>
      <c r="E206" s="8">
        <f t="shared" si="6"/>
        <v>45665</v>
      </c>
      <c r="F206" s="6">
        <f t="shared" si="7"/>
        <v>0.36812500000000004</v>
      </c>
      <c r="G206" s="11"/>
      <c r="H206" s="11"/>
    </row>
    <row r="207" spans="1:8" ht="15.75" customHeight="1" x14ac:dyDescent="0.2">
      <c r="A207" s="1" t="s">
        <v>263</v>
      </c>
      <c r="B207" s="1" t="s">
        <v>264</v>
      </c>
      <c r="C207" s="1" t="s">
        <v>7</v>
      </c>
      <c r="D207" s="1" t="s">
        <v>265</v>
      </c>
      <c r="E207" s="8">
        <f t="shared" si="6"/>
        <v>45658</v>
      </c>
      <c r="F207" s="6">
        <f t="shared" si="7"/>
        <v>0.3918402777777778</v>
      </c>
      <c r="G207" s="11"/>
      <c r="H207" s="11"/>
    </row>
    <row r="208" spans="1:8" ht="15.75" customHeight="1" x14ac:dyDescent="0.2">
      <c r="A208" s="1" t="s">
        <v>263</v>
      </c>
      <c r="B208" s="1" t="s">
        <v>264</v>
      </c>
      <c r="C208" s="1" t="s">
        <v>7</v>
      </c>
      <c r="D208" s="1" t="s">
        <v>266</v>
      </c>
      <c r="E208" s="8">
        <f t="shared" si="6"/>
        <v>45658</v>
      </c>
      <c r="F208" s="6">
        <f t="shared" si="7"/>
        <v>0.75947916666666659</v>
      </c>
      <c r="G208" s="11"/>
      <c r="H208" s="11"/>
    </row>
    <row r="209" spans="1:8" ht="15.75" customHeight="1" x14ac:dyDescent="0.2">
      <c r="A209" s="1" t="s">
        <v>263</v>
      </c>
      <c r="B209" s="1" t="s">
        <v>264</v>
      </c>
      <c r="C209" s="1" t="s">
        <v>7</v>
      </c>
      <c r="D209" s="1" t="s">
        <v>267</v>
      </c>
      <c r="E209" s="8">
        <f t="shared" si="6"/>
        <v>45659</v>
      </c>
      <c r="F209" s="6">
        <f t="shared" si="7"/>
        <v>0.39142361111111112</v>
      </c>
      <c r="G209" s="11"/>
      <c r="H209" s="11"/>
    </row>
    <row r="210" spans="1:8" ht="15.75" customHeight="1" x14ac:dyDescent="0.2">
      <c r="A210" s="1" t="s">
        <v>263</v>
      </c>
      <c r="B210" s="1" t="s">
        <v>264</v>
      </c>
      <c r="C210" s="1" t="s">
        <v>7</v>
      </c>
      <c r="D210" s="1" t="s">
        <v>268</v>
      </c>
      <c r="E210" s="8">
        <f t="shared" si="6"/>
        <v>45659</v>
      </c>
      <c r="F210" s="6">
        <f t="shared" si="7"/>
        <v>0.59133101851851855</v>
      </c>
      <c r="G210" s="11"/>
      <c r="H210" s="11"/>
    </row>
    <row r="211" spans="1:8" ht="15.75" customHeight="1" x14ac:dyDescent="0.2">
      <c r="A211" s="1" t="s">
        <v>263</v>
      </c>
      <c r="B211" s="1" t="s">
        <v>264</v>
      </c>
      <c r="C211" s="1" t="s">
        <v>7</v>
      </c>
      <c r="D211" s="1" t="s">
        <v>269</v>
      </c>
      <c r="E211" s="8">
        <f t="shared" si="6"/>
        <v>45662</v>
      </c>
      <c r="F211" s="6">
        <f t="shared" si="7"/>
        <v>0.39317129629629632</v>
      </c>
      <c r="G211" s="11"/>
      <c r="H211" s="11"/>
    </row>
    <row r="212" spans="1:8" ht="15.75" customHeight="1" x14ac:dyDescent="0.2">
      <c r="A212" s="1" t="s">
        <v>263</v>
      </c>
      <c r="B212" s="1" t="s">
        <v>264</v>
      </c>
      <c r="C212" s="1" t="s">
        <v>7</v>
      </c>
      <c r="D212" s="1" t="s">
        <v>270</v>
      </c>
      <c r="E212" s="8">
        <f t="shared" si="6"/>
        <v>45662</v>
      </c>
      <c r="F212" s="6">
        <f t="shared" si="7"/>
        <v>0.77364583333333325</v>
      </c>
      <c r="G212" s="11"/>
      <c r="H212" s="11"/>
    </row>
  </sheetData>
  <mergeCells count="8">
    <mergeCell ref="S3:T3"/>
    <mergeCell ref="U3:V3"/>
    <mergeCell ref="W3:X3"/>
    <mergeCell ref="A2:D2"/>
    <mergeCell ref="K3:L3"/>
    <mergeCell ref="M3:N3"/>
    <mergeCell ref="O3:P3"/>
    <mergeCell ref="Q3:R3"/>
  </mergeCells>
  <phoneticPr fontId="6" type="noConversion"/>
  <pageMargins left="0.75" right="0.75" top="1" bottom="1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Abdulkareem Alhelali</cp:lastModifiedBy>
  <dcterms:created xsi:type="dcterms:W3CDTF">2025-02-04T22:01:25Z</dcterms:created>
  <dcterms:modified xsi:type="dcterms:W3CDTF">2025-02-06T02:34:13Z</dcterms:modified>
</cp:coreProperties>
</file>