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8B5720A5-1221-4CE5-AC78-455BE300A1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mon (3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 a="1"/>
  <c r="E10" i="4" s="1"/>
  <c r="G2" i="4" l="1"/>
  <c r="I2" i="4" s="1"/>
  <c r="F2" i="4"/>
  <c r="F3" i="4"/>
  <c r="F4" i="4"/>
  <c r="F5" i="4"/>
  <c r="F6" i="4"/>
  <c r="G6" i="4"/>
  <c r="H6" i="4" s="1"/>
  <c r="G5" i="4"/>
  <c r="I5" i="4" s="1"/>
  <c r="G4" i="4"/>
  <c r="H4" i="4" s="1"/>
  <c r="G3" i="4"/>
  <c r="H3" i="4" s="1"/>
  <c r="H2" i="4" l="1"/>
  <c r="J4" i="4"/>
  <c r="K4" i="4" s="1"/>
  <c r="H5" i="4"/>
  <c r="J3" i="4"/>
  <c r="K3" i="4" s="1"/>
  <c r="I4" i="4"/>
  <c r="J5" i="4"/>
  <c r="J6" i="4"/>
  <c r="K6" i="4" s="1"/>
  <c r="I6" i="4"/>
  <c r="I3" i="4"/>
  <c r="J2" i="4"/>
  <c r="K5" i="4" l="1"/>
  <c r="K2" i="4"/>
  <c r="K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SMI STEEL</author>
  </authors>
  <commentList>
    <comment ref="E2" authorId="0" shapeId="0" xr:uid="{1A62EDD7-DDCB-4823-AE87-8465C589E111}">
      <text>
        <r>
          <rPr>
            <sz val="9"/>
            <color indexed="81"/>
            <rFont val="Tahoma"/>
            <charset val="1"/>
          </rPr>
          <t xml:space="preserve">cell as text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<sst xmlns="http://schemas.openxmlformats.org/spreadsheetml/2006/main" count="26" uniqueCount="24">
  <si>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</si>
  <si>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</si>
  <si>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</si>
  <si>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</si>
  <si>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</si>
  <si>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</si>
  <si>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</si>
  <si>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</si>
  <si>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</si>
  <si>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L8x6x1/2</t>
  </si>
  <si>
    <t>252M1</t>
  </si>
  <si>
    <t>PL1/4x4 3/4</t>
  </si>
  <si>
    <t>5 3/4</t>
  </si>
  <si>
    <t>p111</t>
  </si>
  <si>
    <t>5 1/4</t>
  </si>
  <si>
    <t>p112</t>
  </si>
  <si>
    <t>NO</t>
  </si>
  <si>
    <t>Total Length (Ft)</t>
  </si>
  <si>
    <t>Length (Ft-in)</t>
  </si>
  <si>
    <t>fit</t>
  </si>
  <si>
    <t>inch</t>
  </si>
  <si>
    <t>Fracture</t>
  </si>
  <si>
    <t>8-10 1/4</t>
  </si>
  <si>
    <t>Total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</si>
</sst>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\ \f\t"/>
  </numFmts>
  <fonts count="5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18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/>
    </xf>
    <xf numFmtId="1" fontId="0" fillId="5" borderId="1" xfId="1" applyNumberFormat="1" applyFont="1" applyFill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49" fontId="0" fillId="6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2" fontId="0" fillId="5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9" fontId="0" fillId="0" borderId="0" xfId="1" applyNumberFormat="1" applyFont="1" applyAlignment="1">
      <alignment horizontal="center" vertical="center" wrapText="1"/>
    </xf>
    <xf numFmtId="0" fontId="0" fillId="7" borderId="0" xfId="1" applyFont="1" applyFill="1" applyAlignment="1">
      <alignment horizontal="center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115956</xdr:colOff>
      <xdr:row>6</xdr:row>
      <xdr:rowOff>82826</xdr:rowOff>
    </xdr:from>
    <xdr:to>
      <xdr:col>10</xdr:col>
      <xdr:colOff>8283</xdr:colOff>
      <xdr:row>9</xdr:row>
      <xdr:rowOff>82826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731C57B-90CC-4466-99EA-93AF66C69559}"/>
            </a:ext>
          </a:extLst>
        </xdr:cNvPr>
        <xdr:cNvCxnSpPr/>
      </xdr:nvCxnSpPr>
      <xdr:spPr>
        <a:xfrm flipV="1">
          <a:off x="3950804" y="1242391"/>
          <a:ext cx="2956892" cy="5715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C3AF-A4CE-469D-9DF9-3C86FD950355}">
  <dimension ref="A1:N10"/>
  <sheetViews>
    <sheetView tabSelected="1" zoomScale="115" zoomScaleNormal="115" workbookViewId="0">
      <selection activeCell="D14" sqref="D14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6" width="9.140625" style="1"/>
    <col min="7" max="7" width="9.140625" style="1" customWidth="1"/>
    <col min="8" max="8" width="9.140625" style="1"/>
    <col min="9" max="9" width="9.140625" style="1" customWidth="1"/>
    <col min="10" max="10" width="9.140625" style="1"/>
    <col min="11" max="11" width="12.28515625" style="1" customWidth="1"/>
    <col min="12" max="16384" width="9.140625" style="1"/>
  </cols>
  <sheetData>
    <row r="1" spans="1:14" ht="24" customHeight="1">
      <c r="A1" s="2" t="s">
        <v>16</v>
      </c>
      <c r="B1" s="2" t="s">
        <v>0</v>
      </c>
      <c r="C1" s="2" t="s">
        <v>2</v>
      </c>
      <c r="D1" s="2" t="s">
        <v>1</v>
      </c>
      <c r="E1" s="2" t="s">
        <v>18</v>
      </c>
      <c r="F1" s="5" t="s">
        <v>19</v>
      </c>
      <c r="G1" s="4"/>
      <c r="H1" s="5" t="s">
        <v>20</v>
      </c>
      <c r="I1" s="3"/>
      <c r="J1" s="5" t="s">
        <v>21</v>
      </c>
      <c r="K1" s="5" t="s">
        <v>23</v>
      </c>
    </row>
    <row r="2" spans="1:14" ht="12.75" customHeight="1">
      <c r="A2" s="3">
        <v>1</v>
      </c>
      <c r="B2" s="3">
        <v>6</v>
      </c>
      <c r="C2" s="3" t="s">
        <v>5</v>
      </c>
      <c r="D2" s="3" t="s">
        <v>3</v>
      </c>
      <c r="E2" s="10" t="s">
        <v>4</v>
      </c>
      <c r="F2" s="6">
        <f>_xlfn.NUMBERVALUE(IF(ISNUMBER(FIND("-",E2)),TRIM(LEFT(E2,FIND("-",E2)-1)),0))</f>
        <v>5</v>
      </c>
      <c r="G2" s="8" t="str">
        <f>IF(ISNUMBER(FIND("-",E2)), TRIM(MID(E2,FIND("-",E2)+1,LEN(E2)-FIND("-",E2))), E2)</f>
        <v>2 1/8</v>
      </c>
      <c r="H2" s="6">
        <f>_xlfn.NUMBERVALUE(IF(ISNUMBER(FIND(" ",G2)),TRIM(LEFT(G2,FIND(" ",G2)-1)),G2))</f>
        <v>2</v>
      </c>
      <c r="I2" s="8" t="str">
        <f>IF(ISNUMBER(FIND(" ",G2)), TRIM(RIGHT(G2,FIND(" ",G2)+1)), 0)</f>
        <v>1/8</v>
      </c>
      <c r="J2" s="9">
        <f>(IFERROR(VALUE("0 "&amp;MID(F2,FIND(" ",F2)+1,LEN(F2)-FIND(" ",F2))), 0)) + (IFERROR(VALUE("0 "&amp;MID(G2,FIND(" ",G2)+1,LEN(G2)-FIND(" ",G2))), 0))</f>
        <v>0.125</v>
      </c>
      <c r="K2" s="13">
        <f>F2+(H2+J2)/12</f>
        <v>5.177083333333333</v>
      </c>
      <c r="N2" s="16"/>
    </row>
    <row r="3" spans="1:14" ht="12.75" customHeight="1">
      <c r="A3" s="3">
        <v>2</v>
      </c>
      <c r="B3" s="3">
        <v>8</v>
      </c>
      <c r="C3" s="3" t="s">
        <v>8</v>
      </c>
      <c r="D3" s="3" t="s">
        <v>6</v>
      </c>
      <c r="E3" s="10" t="s">
        <v>7</v>
      </c>
      <c r="F3" s="6">
        <f t="shared" ref="F3:F6" si="0">_xlfn.NUMBERVALUE(IF(ISNUMBER(FIND("-",E3)),TRIM(LEFT(E3,FIND("-",E3)-1)),0))</f>
        <v>10</v>
      </c>
      <c r="G3" s="8" t="str">
        <f>IF(ISNUMBER(FIND("-",E3)), TRIM(MID(E3,FIND("-",E3)+1,LEN(E3)-FIND("-",E3))), E3)</f>
        <v>0</v>
      </c>
      <c r="H3" s="6">
        <f t="shared" ref="H3:H6" si="1">_xlfn.NUMBERVALUE(IF(ISNUMBER(FIND(" ",G3)),TRIM(LEFT(G3,FIND(" ",G3)-1)),G3))</f>
        <v>0</v>
      </c>
      <c r="I3" s="8">
        <f t="shared" ref="I3:I6" si="2">IF(ISNUMBER(FIND(" ",G3)), TRIM(RIGHT(G3,FIND(" ",G3)+1)), 0)</f>
        <v>0</v>
      </c>
      <c r="J3" s="9">
        <f t="shared" ref="J3:J4" si="3">(IFERROR(VALUE("0 "&amp;MID(F3,FIND(" ",F3)+1,LEN(F3)-FIND(" ",F3))), 0)) + (IFERROR(VALUE("0 "&amp;MID(G3,FIND(" ",G3)+1,LEN(G3)-FIND(" ",G3))), 0))</f>
        <v>0</v>
      </c>
      <c r="K3" s="13">
        <f t="shared" ref="K3:K6" si="4">F3+(H3+J3)/12</f>
        <v>10</v>
      </c>
    </row>
    <row r="4" spans="1:14" ht="12.75" customHeight="1">
      <c r="A4" s="3">
        <v>3</v>
      </c>
      <c r="B4" s="3">
        <v>228</v>
      </c>
      <c r="C4" s="3" t="s">
        <v>10</v>
      </c>
      <c r="D4" s="3" t="s">
        <v>9</v>
      </c>
      <c r="E4" s="10" t="s">
        <v>22</v>
      </c>
      <c r="F4" s="6">
        <f t="shared" si="0"/>
        <v>8</v>
      </c>
      <c r="G4" s="8" t="str">
        <f>IF(ISNUMBER(FIND("-",E4)), TRIM(MID(E4,FIND("-",E4)+1,LEN(E4)-FIND("-",E4))), E4)</f>
        <v>10 1/4</v>
      </c>
      <c r="H4" s="6">
        <f t="shared" si="1"/>
        <v>10</v>
      </c>
      <c r="I4" s="8" t="str">
        <f t="shared" si="2"/>
        <v>1/4</v>
      </c>
      <c r="J4" s="9">
        <f t="shared" si="3"/>
        <v>0.25</v>
      </c>
      <c r="K4" s="13">
        <f t="shared" si="4"/>
        <v>8.8541666666666661</v>
      </c>
    </row>
    <row r="5" spans="1:14" ht="12.75" customHeight="1">
      <c r="A5" s="3">
        <v>4</v>
      </c>
      <c r="B5" s="3">
        <v>12</v>
      </c>
      <c r="C5" s="3" t="s">
        <v>13</v>
      </c>
      <c r="D5" s="3" t="s">
        <v>11</v>
      </c>
      <c r="E5" s="10" t="s">
        <v>12</v>
      </c>
      <c r="F5" s="6">
        <f t="shared" si="0"/>
        <v>0</v>
      </c>
      <c r="G5" s="8" t="str">
        <f>IF(ISNUMBER(FIND("-",E5)), TRIM(MID(E5,FIND("-",E5)+1,LEN(E5)-FIND("-",E5))), E5)</f>
        <v>5 3/4</v>
      </c>
      <c r="H5" s="6">
        <f t="shared" si="1"/>
        <v>5</v>
      </c>
      <c r="I5" s="8" t="str">
        <f t="shared" si="2"/>
        <v>3/4</v>
      </c>
      <c r="J5" s="9">
        <f>(IFERROR(VALUE("0 "&amp;MID(F5,FIND(" ",F5)+1,LEN(F5)-FIND(" ",F5))), 0)) + (IFERROR(VALUE("0 "&amp;MID(G5,FIND(" ",G5)+1,LEN(G5)-FIND(" ",G5))), 0))</f>
        <v>0.75</v>
      </c>
      <c r="K5" s="13">
        <f t="shared" si="4"/>
        <v>0.47916666666666669</v>
      </c>
    </row>
    <row r="6" spans="1:14">
      <c r="A6" s="3">
        <v>5</v>
      </c>
      <c r="B6" s="3">
        <v>12</v>
      </c>
      <c r="C6" s="3" t="s">
        <v>15</v>
      </c>
      <c r="D6" s="3" t="s">
        <v>11</v>
      </c>
      <c r="E6" s="10" t="s">
        <v>14</v>
      </c>
      <c r="F6" s="6">
        <f t="shared" si="0"/>
        <v>0</v>
      </c>
      <c r="G6" s="8" t="str">
        <f>IF(ISNUMBER(FIND("-",E6)), TRIM(MID(E6,FIND("-",E6)+1,LEN(E6)-FIND("-",E6))), E6)</f>
        <v>5 1/4</v>
      </c>
      <c r="H6" s="6">
        <f t="shared" si="1"/>
        <v>5</v>
      </c>
      <c r="I6" s="8" t="str">
        <f t="shared" si="2"/>
        <v>1/4</v>
      </c>
      <c r="J6" s="9">
        <f>(IFERROR(VALUE("0 "&amp;MID(F6,FIND(" ",F6)+1,LEN(F6)-FIND(" ",F6))), 0)) + (IFERROR(VALUE("0 "&amp;MID(G6,FIND(" ",G6)+1,LEN(G6)-FIND(" ",G6))), 0))</f>
        <v>0.25</v>
      </c>
      <c r="K6" s="13">
        <f t="shared" si="4"/>
        <v>0.4375</v>
      </c>
    </row>
    <row r="7" spans="1:14">
      <c r="F7" s="15" t="s">
        <v>17</v>
      </c>
      <c r="G7" s="15"/>
      <c r="H7" s="15"/>
      <c r="I7" s="15"/>
      <c r="J7" s="15"/>
      <c r="K7" s="14">
        <f>SUM(K2:K6)</f>
        <v>24.947916666666668</v>
      </c>
    </row>
    <row r="9" spans="1:14">
      <c r="F9" s="7"/>
      <c r="H9" s="7"/>
      <c r="J9" s="11"/>
    </row>
    <row r="10" spans="1:14">
      <c r="D10" s="17" t="s">
        <v>17</v>
      </c>
      <c r="E10" s="14" cm="1">
        <f t="array" ref="E10">SUM(IF(ISNUMBER(FIND("-",E2:E6)),LEFT(E2:E6,FIND("-",E2:E6)-1) + MID(E2:E6,FIND("-",E2:E6)+1,FIND(" ",E2:E6&amp;" ")-FIND("-",E2:E6)-1)/12 +
        IFERROR(VALUE("0 "&amp;MID(E2:E6,FIND(" ",E2:E6&amp;" ")+1,LEN(E2:E6)))/12,0),E2:E6/12 ))</f>
        <v>24.947916666666668</v>
      </c>
      <c r="J10" s="11"/>
      <c r="K10" s="12"/>
    </row>
  </sheetData>
  <mergeCells count="1">
    <mergeCell ref="F7:J7"/>
  </mergeCells>
  <pageMargins left="0" right="0" top="0.29527559055118097" bottom="0.29527559055118097" header="0" footer="0"/>
  <pageSetup fitToWidth="0" fitToHeight="0" pageOrder="overThenDown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HICHAM</cp:lastModifiedBy>
  <dcterms:created xsi:type="dcterms:W3CDTF">2015-06-05T18:17:20Z</dcterms:created>
  <dcterms:modified xsi:type="dcterms:W3CDTF">2025-03-26T03:59:51Z</dcterms:modified>
</cp:coreProperties>
</file>