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 activeTab="1"/>
  </bookViews>
  <sheets>
    <sheet name="data" sheetId="5" r:id="rId1"/>
    <sheet name="معاشات" sheetId="6" r:id="rId2"/>
    <sheet name="معاشات (2)" sheetId="7" r:id="rId3"/>
  </sheets>
  <definedNames>
    <definedName name="_xlnm._FilterDatabase" localSheetId="0" hidden="1">data!$A$4:$B$5</definedName>
    <definedName name="_xlnm._FilterDatabase" localSheetId="1" hidden="1">معاشات!$A$4:$B$5</definedName>
    <definedName name="_xlnm._FilterDatabase" localSheetId="2" hidden="1">'معاشات (2)'!$A$4:$B$5</definedName>
    <definedName name="_xlnm.Print_Titles" localSheetId="0">data!$1:$4</definedName>
    <definedName name="_xlnm.Print_Titles" localSheetId="1">معاشات!$1:$4</definedName>
    <definedName name="_xlnm.Print_Titles" localSheetId="2">'معاشات (2)'!$1:$4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" i="7" l="1"/>
  <c r="J5" i="7" s="1"/>
  <c r="F1" i="7" l="1"/>
  <c r="G7" i="6"/>
  <c r="F7" i="6"/>
  <c r="G6" i="6"/>
  <c r="F6" i="6"/>
  <c r="G5" i="6"/>
  <c r="F5" i="6" s="1"/>
  <c r="A14" i="6"/>
  <c r="A13" i="6"/>
  <c r="A12" i="6"/>
  <c r="A11" i="6"/>
  <c r="A10" i="6"/>
  <c r="A9" i="6"/>
  <c r="A8" i="6"/>
  <c r="A7" i="6"/>
  <c r="A6" i="6"/>
  <c r="A5" i="6"/>
  <c r="G1" i="6"/>
  <c r="F1" i="6" l="1"/>
  <c r="H7" i="6"/>
  <c r="H6" i="6"/>
  <c r="H5" i="6"/>
  <c r="G14" i="5"/>
  <c r="F14" i="5" s="1"/>
  <c r="A14" i="5"/>
  <c r="G13" i="5"/>
  <c r="F13" i="5" s="1"/>
  <c r="A13" i="5"/>
  <c r="G12" i="5"/>
  <c r="F12" i="5" s="1"/>
  <c r="A12" i="5"/>
  <c r="G11" i="5"/>
  <c r="F11" i="5" s="1"/>
  <c r="A11" i="5"/>
  <c r="G10" i="5"/>
  <c r="F10" i="5" s="1"/>
  <c r="A10" i="5"/>
  <c r="G9" i="5"/>
  <c r="F9" i="5" s="1"/>
  <c r="A9" i="5"/>
  <c r="G8" i="5"/>
  <c r="F8" i="5" s="1"/>
  <c r="A8" i="5"/>
  <c r="G7" i="5"/>
  <c r="F7" i="5" s="1"/>
  <c r="A7" i="5"/>
  <c r="G6" i="5"/>
  <c r="F6" i="5" s="1"/>
  <c r="A6" i="5"/>
  <c r="G5" i="5" l="1"/>
  <c r="F5" i="5" s="1"/>
  <c r="G1" i="5" l="1"/>
  <c r="H14" i="5" l="1"/>
  <c r="H13" i="5"/>
  <c r="B14" i="7" s="1"/>
  <c r="H12" i="5"/>
  <c r="H11" i="5"/>
  <c r="F12" i="7" s="1"/>
  <c r="H10" i="5"/>
  <c r="H9" i="5"/>
  <c r="H8" i="5"/>
  <c r="H7" i="5"/>
  <c r="C8" i="7" s="1"/>
  <c r="H6" i="5"/>
  <c r="B7" i="7" s="1"/>
  <c r="H5" i="5"/>
  <c r="B6" i="7" s="1"/>
  <c r="F1" i="5"/>
  <c r="A5" i="5"/>
  <c r="D8" i="7"/>
  <c r="H12" i="7" l="1"/>
  <c r="H8" i="7"/>
  <c r="H10" i="7"/>
  <c r="H14" i="7"/>
  <c r="H9" i="7"/>
  <c r="H13" i="7"/>
  <c r="G13" i="7"/>
  <c r="F8" i="7"/>
  <c r="G10" i="7"/>
  <c r="G11" i="7"/>
  <c r="E9" i="7"/>
  <c r="D14" i="7"/>
  <c r="C9" i="7"/>
  <c r="E12" i="7"/>
  <c r="B9" i="7"/>
  <c r="A9" i="7" s="1"/>
  <c r="E14" i="7"/>
  <c r="F11" i="7"/>
  <c r="G8" i="7"/>
  <c r="C13" i="7"/>
  <c r="E7" i="7"/>
  <c r="C11" i="7"/>
  <c r="B8" i="7"/>
  <c r="A8" i="7" s="1"/>
  <c r="D11" i="7"/>
  <c r="E8" i="7"/>
  <c r="D13" i="7"/>
  <c r="B11" i="7"/>
  <c r="H7" i="7"/>
  <c r="H11" i="7"/>
  <c r="B12" i="7"/>
  <c r="A12" i="7" s="1"/>
  <c r="C14" i="7"/>
  <c r="E13" i="7"/>
  <c r="F10" i="7"/>
  <c r="G7" i="7"/>
  <c r="E11" i="7"/>
  <c r="G14" i="7"/>
  <c r="C10" i="7"/>
  <c r="D7" i="7"/>
  <c r="G12" i="7"/>
  <c r="E10" i="7"/>
  <c r="F7" i="7"/>
  <c r="G9" i="7"/>
  <c r="B13" i="7"/>
  <c r="A13" i="7" s="1"/>
  <c r="D12" i="7"/>
  <c r="B10" i="7"/>
  <c r="A10" i="7" s="1"/>
  <c r="C7" i="7"/>
  <c r="D10" i="7"/>
  <c r="F13" i="7"/>
  <c r="F9" i="7"/>
  <c r="F14" i="7"/>
  <c r="C12" i="7"/>
  <c r="D9" i="7"/>
  <c r="C6" i="7"/>
  <c r="F6" i="7"/>
  <c r="H6" i="7"/>
  <c r="E6" i="7"/>
  <c r="G6" i="7"/>
  <c r="D6" i="7"/>
  <c r="A14" i="7"/>
  <c r="A7" i="7"/>
  <c r="A11" i="7"/>
  <c r="A6" i="7"/>
  <c r="A5" i="7"/>
</calcChain>
</file>

<file path=xl/sharedStrings.xml><?xml version="1.0" encoding="utf-8"?>
<sst xmlns="http://schemas.openxmlformats.org/spreadsheetml/2006/main" count="81" uniqueCount="42">
  <si>
    <t>م</t>
  </si>
  <si>
    <t>الاسم</t>
  </si>
  <si>
    <t>تاريخ الميلاد</t>
  </si>
  <si>
    <t>تاريخ الإحالة للمعاش</t>
  </si>
  <si>
    <t>ملاحظات</t>
  </si>
  <si>
    <t>النوع</t>
  </si>
  <si>
    <t>اليوم</t>
  </si>
  <si>
    <t xml:space="preserve">التاريخ </t>
  </si>
  <si>
    <t>تاريخ اليوم</t>
  </si>
  <si>
    <t>محمد 2</t>
  </si>
  <si>
    <t>محمد 3</t>
  </si>
  <si>
    <t>مكان العمل</t>
  </si>
  <si>
    <t xml:space="preserve">محافظة /  </t>
  </si>
  <si>
    <t>قسم /</t>
  </si>
  <si>
    <t>محمد 1</t>
  </si>
  <si>
    <t xml:space="preserve">السلام عليكم جميعا وكل عام وأنتم بخير </t>
  </si>
  <si>
    <r>
      <rPr>
        <b/>
        <sz val="18"/>
        <color rgb="FFFF0000"/>
        <rFont val="Arial"/>
        <family val="2"/>
        <scheme val="minor"/>
      </rPr>
      <t xml:space="preserve">إلى جميع السادة الأفاضل مشرفين ومسئولين وأعضاء أوفيسنا الكرام </t>
    </r>
    <r>
      <rPr>
        <b/>
        <sz val="18"/>
        <color theme="1"/>
        <rFont val="Arial"/>
        <family val="2"/>
        <scheme val="minor"/>
      </rPr>
      <t xml:space="preserve"> </t>
    </r>
  </si>
  <si>
    <r>
      <rPr>
        <b/>
        <sz val="18"/>
        <color rgb="FFFF0000"/>
        <rFont val="Arial"/>
        <family val="2"/>
        <scheme val="minor"/>
      </rPr>
      <t>ملحوظة:</t>
    </r>
    <r>
      <rPr>
        <b/>
        <sz val="18"/>
        <color theme="1"/>
        <rFont val="Arial"/>
        <family val="2"/>
        <scheme val="minor"/>
      </rPr>
      <t xml:space="preserve">  التاريخ الموجود في العمود </t>
    </r>
    <r>
      <rPr>
        <b/>
        <sz val="18"/>
        <color rgb="FFFF0000"/>
        <rFont val="Arial"/>
        <family val="2"/>
        <scheme val="minor"/>
      </rPr>
      <t>G1</t>
    </r>
    <r>
      <rPr>
        <b/>
        <sz val="18"/>
        <color theme="1"/>
        <rFont val="Arial"/>
        <family val="2"/>
        <scheme val="minor"/>
      </rPr>
      <t xml:space="preserve"> يتم تحديثه تلقائيا</t>
    </r>
  </si>
  <si>
    <t>المطلوب معادلة</t>
  </si>
  <si>
    <t>عائشة 1</t>
  </si>
  <si>
    <t>عائشة 2</t>
  </si>
  <si>
    <t>عائشة 3</t>
  </si>
  <si>
    <t>عثمان 1</t>
  </si>
  <si>
    <t>عثمان 2</t>
  </si>
  <si>
    <t>هاجر 1</t>
  </si>
  <si>
    <t>هاجر 2</t>
  </si>
  <si>
    <t>ذكر</t>
  </si>
  <si>
    <t>أنثى</t>
  </si>
  <si>
    <t>من باب واسألوا أهل العلم إن كنتم لا تعلمون</t>
  </si>
  <si>
    <r>
      <t xml:space="preserve">على ان يتم حذف الصف المرحل من شيت </t>
    </r>
    <r>
      <rPr>
        <b/>
        <sz val="18"/>
        <color rgb="FFFF0000"/>
        <rFont val="Arial"/>
        <family val="2"/>
        <scheme val="minor"/>
      </rPr>
      <t>(data)</t>
    </r>
    <r>
      <rPr>
        <b/>
        <sz val="18"/>
        <color theme="1"/>
        <rFont val="Arial"/>
        <family val="2"/>
        <scheme val="minor"/>
      </rPr>
      <t xml:space="preserve"> بمجرد ترحيله لشيت </t>
    </r>
    <r>
      <rPr>
        <b/>
        <sz val="18"/>
        <color rgb="FFFF0000"/>
        <rFont val="Arial"/>
        <family val="2"/>
        <scheme val="minor"/>
      </rPr>
      <t>(معاشات)</t>
    </r>
  </si>
  <si>
    <r>
      <t xml:space="preserve">تقوم بترحيل صف البيانات كاملا من شيت </t>
    </r>
    <r>
      <rPr>
        <b/>
        <sz val="16"/>
        <color rgb="FFFF0000"/>
        <rFont val="Arial"/>
        <family val="2"/>
        <scheme val="minor"/>
      </rPr>
      <t>(data)</t>
    </r>
    <r>
      <rPr>
        <b/>
        <sz val="16"/>
        <color theme="1"/>
        <rFont val="Arial"/>
        <family val="2"/>
        <scheme val="minor"/>
      </rPr>
      <t xml:space="preserve"> إلى شيت </t>
    </r>
    <r>
      <rPr>
        <b/>
        <sz val="16"/>
        <color rgb="FFFF0000"/>
        <rFont val="Arial"/>
        <family val="2"/>
        <scheme val="minor"/>
      </rPr>
      <t>(معاشات)</t>
    </r>
    <r>
      <rPr>
        <b/>
        <sz val="16"/>
        <color theme="1"/>
        <rFont val="Arial"/>
        <family val="2"/>
        <scheme val="minor"/>
      </rPr>
      <t xml:space="preserve"> في حالة كان مكتوبا في خانة الملاحظات الموجودة بالعمود </t>
    </r>
    <r>
      <rPr>
        <b/>
        <sz val="16"/>
        <color rgb="FFFF0000"/>
        <rFont val="Arial"/>
        <family val="2"/>
        <scheme val="minor"/>
      </rPr>
      <t>(H)</t>
    </r>
    <r>
      <rPr>
        <b/>
        <sz val="16"/>
        <color theme="1"/>
        <rFont val="Arial"/>
        <family val="2"/>
        <scheme val="minor"/>
      </rPr>
      <t xml:space="preserve"> كلمة </t>
    </r>
    <r>
      <rPr>
        <b/>
        <sz val="16"/>
        <color rgb="FFFF0000"/>
        <rFont val="Arial"/>
        <family val="2"/>
        <scheme val="minor"/>
      </rPr>
      <t>(معاش)</t>
    </r>
    <r>
      <rPr>
        <b/>
        <sz val="16"/>
        <color theme="1"/>
        <rFont val="Arial"/>
        <family val="2"/>
        <scheme val="minor"/>
      </rPr>
      <t xml:space="preserve"> 
علما أنها مرتبطة بالخلية </t>
    </r>
    <r>
      <rPr>
        <b/>
        <sz val="16"/>
        <color rgb="FFFF0000"/>
        <rFont val="Arial"/>
        <family val="2"/>
        <scheme val="minor"/>
      </rPr>
      <t>(G1)</t>
    </r>
    <r>
      <rPr>
        <b/>
        <sz val="16"/>
        <color theme="1"/>
        <rFont val="Arial"/>
        <family val="2"/>
        <scheme val="minor"/>
      </rPr>
      <t xml:space="preserve">    </t>
    </r>
  </si>
  <si>
    <t>وجزاكم الله عنا خير الجزاء وجعل ما تفيدونا به في ميزان حسناتكم؛ ولا حرمنا الله من علمكم وخبرتكم؛ وكل عام وانتم بخير وصحة وسعادة</t>
  </si>
  <si>
    <r>
      <rPr>
        <b/>
        <sz val="18"/>
        <color rgb="FFFF0000"/>
        <rFont val="Arial"/>
        <family val="2"/>
        <scheme val="minor"/>
      </rPr>
      <t>ملحوظة:</t>
    </r>
    <r>
      <rPr>
        <b/>
        <sz val="18"/>
        <color theme="1"/>
        <rFont val="Arial"/>
        <family val="2"/>
        <scheme val="minor"/>
      </rPr>
      <t xml:space="preserve"> حاولت استخدام معادلة كما في شيت </t>
    </r>
    <r>
      <rPr>
        <b/>
        <sz val="18"/>
        <color rgb="FFFF0000"/>
        <rFont val="Arial"/>
        <family val="2"/>
        <scheme val="minor"/>
      </rPr>
      <t>(معاشات 2)</t>
    </r>
    <r>
      <rPr>
        <b/>
        <sz val="18"/>
        <color theme="1"/>
        <rFont val="Arial"/>
        <family val="2"/>
        <scheme val="minor"/>
      </rPr>
      <t xml:space="preserve"> ولكن لم أستطيع تطبيقها بشكل صحيح فيما يخص ترحيل البيانات فقط  </t>
    </r>
  </si>
  <si>
    <r>
      <rPr>
        <b/>
        <sz val="18"/>
        <color rgb="FFFF0000"/>
        <rFont val="Arial"/>
        <family val="2"/>
        <scheme val="minor"/>
      </rPr>
      <t xml:space="preserve"> - زادكم الله علما ونفع بكم آمين رب العالمين -</t>
    </r>
    <r>
      <rPr>
        <b/>
        <sz val="18"/>
        <color theme="1"/>
        <rFont val="Arial"/>
        <family val="2"/>
        <scheme val="minor"/>
      </rPr>
      <t xml:space="preserve"> </t>
    </r>
  </si>
  <si>
    <r>
      <t xml:space="preserve">مع مراعاة تسلسل تاريخ الإحالة للمعاش الموجود في العمود </t>
    </r>
    <r>
      <rPr>
        <b/>
        <sz val="16"/>
        <color rgb="FFFF0000"/>
        <rFont val="Arial"/>
        <family val="2"/>
        <scheme val="minor"/>
      </rPr>
      <t>(G)</t>
    </r>
    <r>
      <rPr>
        <b/>
        <sz val="16"/>
        <color theme="1"/>
        <rFont val="Arial"/>
        <family val="2"/>
        <scheme val="minor"/>
      </rPr>
      <t xml:space="preserve"> كما هو موضح في المثال المبين بشيت </t>
    </r>
    <r>
      <rPr>
        <b/>
        <sz val="16"/>
        <color rgb="FFFF0000"/>
        <rFont val="Arial"/>
        <family val="2"/>
        <scheme val="minor"/>
      </rPr>
      <t>(معاشات)</t>
    </r>
    <r>
      <rPr>
        <b/>
        <sz val="16"/>
        <color theme="1"/>
        <rFont val="Arial"/>
        <family val="2"/>
        <scheme val="minor"/>
      </rPr>
      <t xml:space="preserve"> </t>
    </r>
  </si>
  <si>
    <r>
      <rPr>
        <b/>
        <sz val="16"/>
        <color rgb="FFFF0000"/>
        <rFont val="Arial"/>
        <family val="2"/>
        <scheme val="minor"/>
      </rPr>
      <t>ملحوظة:</t>
    </r>
    <r>
      <rPr>
        <b/>
        <sz val="16"/>
        <color theme="1"/>
        <rFont val="Arial"/>
        <family val="2"/>
        <scheme val="minor"/>
      </rPr>
      <t xml:space="preserve"> (</t>
    </r>
    <r>
      <rPr>
        <b/>
        <sz val="16"/>
        <color rgb="FFFF0000"/>
        <rFont val="Arial"/>
        <family val="2"/>
        <scheme val="minor"/>
      </rPr>
      <t>هاجر 1</t>
    </r>
    <r>
      <rPr>
        <b/>
        <sz val="16"/>
        <color theme="1"/>
        <rFont val="Arial"/>
        <family val="2"/>
        <scheme val="minor"/>
      </rPr>
      <t xml:space="preserve">) مسلسل </t>
    </r>
    <r>
      <rPr>
        <b/>
        <sz val="16"/>
        <color rgb="FFFF0000"/>
        <rFont val="Arial"/>
        <family val="2"/>
        <scheme val="minor"/>
      </rPr>
      <t>(9)</t>
    </r>
    <r>
      <rPr>
        <b/>
        <sz val="16"/>
        <color theme="1"/>
        <rFont val="Arial"/>
        <family val="2"/>
        <scheme val="minor"/>
      </rPr>
      <t xml:space="preserve"> في شيت </t>
    </r>
    <r>
      <rPr>
        <b/>
        <sz val="16"/>
        <color rgb="FFFF0000"/>
        <rFont val="Arial"/>
        <family val="2"/>
        <scheme val="minor"/>
      </rPr>
      <t>(data)</t>
    </r>
    <r>
      <rPr>
        <b/>
        <sz val="16"/>
        <color theme="1"/>
        <rFont val="Arial"/>
        <family val="2"/>
        <scheme val="minor"/>
      </rPr>
      <t xml:space="preserve">هي من عليها الدور لتنضم لشيت </t>
    </r>
    <r>
      <rPr>
        <b/>
        <sz val="16"/>
        <color rgb="FFFF0000"/>
        <rFont val="Arial"/>
        <family val="2"/>
        <scheme val="minor"/>
      </rPr>
      <t>(معاشات)</t>
    </r>
    <r>
      <rPr>
        <b/>
        <sz val="16"/>
        <color theme="1"/>
        <rFont val="Arial"/>
        <family val="2"/>
        <scheme val="minor"/>
      </rPr>
      <t xml:space="preserve"> ويصبح مسلسلها </t>
    </r>
    <r>
      <rPr>
        <b/>
        <sz val="16"/>
        <color rgb="FFFF0000"/>
        <rFont val="Arial"/>
        <family val="2"/>
        <scheme val="minor"/>
      </rPr>
      <t>(4)</t>
    </r>
    <r>
      <rPr>
        <b/>
        <sz val="16"/>
        <color theme="1"/>
        <rFont val="Arial"/>
        <family val="2"/>
        <scheme val="minor"/>
      </rPr>
      <t xml:space="preserve"> عندما يصبح التاريخ 2025/04/09</t>
    </r>
  </si>
  <si>
    <t>INDEX</t>
  </si>
  <si>
    <t>SMALL</t>
  </si>
  <si>
    <t>ROW</t>
  </si>
  <si>
    <t>MATCH</t>
  </si>
  <si>
    <t>ROWS</t>
  </si>
  <si>
    <t>AGGREGATE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</si>
</sst>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\ yyyy/mm/dd"/>
    <numFmt numFmtId="165" formatCode="[$-1010000]yyyy/mm/dd;@"/>
    <numFmt numFmtId="166" formatCode="yyyy/mm/dd"/>
  </numFmts>
  <fonts count="1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8"/>
      <color rgb="FF0000FF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1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17"/>
      <color theme="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rgb="FF99FF99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12" fillId="13" borderId="0" xfId="0" applyFont="1" applyFill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165" fontId="3" fillId="5" borderId="3" xfId="0" applyNumberFormat="1" applyFont="1" applyFill="1" applyBorder="1" applyAlignment="1">
      <alignment horizontal="center" vertical="center"/>
    </xf>
    <xf numFmtId="165" fontId="3" fillId="5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11" fillId="10" borderId="0" xfId="0" applyFont="1" applyFill="1" applyAlignment="1">
      <alignment horizontal="center" vertical="center" wrapText="1"/>
    </xf>
    <xf numFmtId="0" fontId="11" fillId="10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5" fillId="14" borderId="0" xfId="0" applyFont="1" applyFill="1" applyAlignment="1">
      <alignment horizontal="center" vertical="center"/>
    </xf>
  </cellXfs>
  <cellStyles count="2">
    <cellStyle name="Normal" xfId="0" builtinId="0"/>
    <cellStyle name="Normal 2 2" xfId="1"/>
  </cellStyles>
  <dxfs count="24">
    <dxf>
      <font>
        <b/>
        <i val="0"/>
        <color rgb="FFFF0000"/>
      </font>
      <fill>
        <patternFill>
          <bgColor theme="9" tint="0.59996337778862885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00CC"/>
      <color rgb="FFCCFF33"/>
      <color rgb="FFFFCC99"/>
      <color rgb="FF0000CC"/>
      <color rgb="FFCCFFCC"/>
      <color rgb="FFFFCCFF"/>
      <color rgb="FFCCFFFF"/>
      <color rgb="FF66FFFF"/>
      <color rgb="FFFFFF00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37"/>
  <sheetViews>
    <sheetView rightToLeft="1" zoomScaleNormal="100" workbookViewId="0">
      <selection activeCell="D43" sqref="D43"/>
    </sheetView>
  </sheetViews>
  <sheetFormatPr defaultRowHeight="18" customHeight="1" x14ac:dyDescent="0.2"/>
  <cols>
    <col min="1" max="1" width="5.625" customWidth="1"/>
    <col min="2" max="2" width="27.625" customWidth="1"/>
    <col min="3" max="3" width="4.625" customWidth="1"/>
    <col min="4" max="4" width="42.625" customWidth="1"/>
    <col min="5" max="5" width="11.625" customWidth="1"/>
    <col min="6" max="6" width="6.625" customWidth="1"/>
    <col min="7" max="7" width="11.25" bestFit="1" customWidth="1"/>
    <col min="8" max="8" width="25.625" customWidth="1"/>
  </cols>
  <sheetData>
    <row r="1" spans="1:8" ht="18" customHeight="1" thickTop="1" thickBot="1" x14ac:dyDescent="0.25">
      <c r="A1" s="2"/>
      <c r="B1" s="1"/>
      <c r="C1" s="1"/>
      <c r="D1" s="1"/>
      <c r="E1" s="10" t="s">
        <v>8</v>
      </c>
      <c r="F1" s="11" t="str">
        <f ca="1">IF(G1="","",TEXT(G1,"ddd"))</f>
        <v>الجمعة</v>
      </c>
      <c r="G1" s="12">
        <f ca="1">TODAY()</f>
        <v>45751</v>
      </c>
      <c r="H1" s="1"/>
    </row>
    <row r="2" spans="1:8" ht="18" customHeight="1" thickTop="1" thickBot="1" x14ac:dyDescent="0.25">
      <c r="A2" s="2"/>
      <c r="B2" s="1" t="s">
        <v>12</v>
      </c>
      <c r="C2" s="1"/>
      <c r="D2" s="1"/>
      <c r="E2" s="8"/>
      <c r="F2" s="7"/>
      <c r="G2" s="9"/>
      <c r="H2" s="1" t="s">
        <v>13</v>
      </c>
    </row>
    <row r="3" spans="1:8" ht="18" customHeight="1" thickTop="1" thickBot="1" x14ac:dyDescent="0.25">
      <c r="A3" s="2"/>
      <c r="B3" s="1"/>
      <c r="C3" s="1"/>
      <c r="D3" s="1"/>
      <c r="E3" s="6"/>
      <c r="F3" s="22" t="s">
        <v>3</v>
      </c>
      <c r="G3" s="23"/>
      <c r="H3" s="1"/>
    </row>
    <row r="4" spans="1:8" ht="18" customHeight="1" thickTop="1" thickBot="1" x14ac:dyDescent="0.25">
      <c r="A4" s="3" t="s">
        <v>0</v>
      </c>
      <c r="B4" s="3" t="s">
        <v>1</v>
      </c>
      <c r="C4" s="3" t="s">
        <v>5</v>
      </c>
      <c r="D4" s="3" t="s">
        <v>11</v>
      </c>
      <c r="E4" s="5" t="s">
        <v>2</v>
      </c>
      <c r="F4" s="5" t="s">
        <v>6</v>
      </c>
      <c r="G4" s="4" t="s">
        <v>7</v>
      </c>
      <c r="H4" s="3" t="s">
        <v>4</v>
      </c>
    </row>
    <row r="5" spans="1:8" ht="18" customHeight="1" thickTop="1" thickBot="1" x14ac:dyDescent="0.25">
      <c r="A5" s="16">
        <f>IF(B5&lt;&gt;"",SUBTOTAL(3,$B$5:B5),"")</f>
        <v>1</v>
      </c>
      <c r="B5" s="17" t="s">
        <v>14</v>
      </c>
      <c r="C5" s="16" t="s">
        <v>26</v>
      </c>
      <c r="D5" s="17"/>
      <c r="E5" s="14">
        <v>24108</v>
      </c>
      <c r="F5" s="14" t="str">
        <f>IF(G5="","",TEXT(G5,"ddd"))</f>
        <v>الأربعاء</v>
      </c>
      <c r="G5" s="15">
        <f>IFERROR(DATE(YEAR(E5)+60,MONTH(E5),DAY(E5)-1),"")</f>
        <v>46022</v>
      </c>
      <c r="H5" s="16" t="str">
        <f ca="1">IF(G5&lt;=$G$1,"معاش","")</f>
        <v/>
      </c>
    </row>
    <row r="6" spans="1:8" ht="18" customHeight="1" thickTop="1" thickBot="1" x14ac:dyDescent="0.25">
      <c r="A6" s="16">
        <f>IF(B6&lt;&gt;"",SUBTOTAL(3,$B$5:B6),"")</f>
        <v>2</v>
      </c>
      <c r="B6" s="17" t="s">
        <v>9</v>
      </c>
      <c r="C6" s="16" t="s">
        <v>26</v>
      </c>
      <c r="D6" s="17"/>
      <c r="E6" s="14">
        <v>26806</v>
      </c>
      <c r="F6" s="14" t="str">
        <f t="shared" ref="F6:F14" si="0">IF(G6="","",TEXT(G6,"ddd"))</f>
        <v>السبت</v>
      </c>
      <c r="G6" s="15">
        <f t="shared" ref="G6:G14" si="1">IFERROR(DATE(YEAR(E6)+60,MONTH(E6),DAY(E6)-1),"")</f>
        <v>48720</v>
      </c>
      <c r="H6" s="16" t="str">
        <f t="shared" ref="H6:H14" ca="1" si="2">IF(G6&lt;=$G$1,"معاش","")</f>
        <v/>
      </c>
    </row>
    <row r="7" spans="1:8" ht="18" customHeight="1" thickTop="1" thickBot="1" x14ac:dyDescent="0.25">
      <c r="A7" s="16">
        <f>IF(B7&lt;&gt;"",SUBTOTAL(3,$B$5:B7),"")</f>
        <v>3</v>
      </c>
      <c r="B7" s="17" t="s">
        <v>10</v>
      </c>
      <c r="C7" s="16" t="s">
        <v>26</v>
      </c>
      <c r="D7" s="17"/>
      <c r="E7" s="14">
        <v>23559</v>
      </c>
      <c r="F7" s="14" t="str">
        <f t="shared" si="0"/>
        <v>الأحد</v>
      </c>
      <c r="G7" s="15">
        <f t="shared" si="1"/>
        <v>45473</v>
      </c>
      <c r="H7" s="16" t="str">
        <f t="shared" ca="1" si="2"/>
        <v>معاش</v>
      </c>
    </row>
    <row r="8" spans="1:8" ht="18" customHeight="1" thickTop="1" thickBot="1" x14ac:dyDescent="0.25">
      <c r="A8" s="16">
        <f>IF(B8&lt;&gt;"",SUBTOTAL(3,$B$5:B8),"")</f>
        <v>4</v>
      </c>
      <c r="B8" s="17" t="s">
        <v>19</v>
      </c>
      <c r="C8" s="16" t="s">
        <v>27</v>
      </c>
      <c r="D8" s="17"/>
      <c r="E8" s="14">
        <v>24684</v>
      </c>
      <c r="F8" s="14" t="str">
        <f t="shared" si="0"/>
        <v>الجمعة</v>
      </c>
      <c r="G8" s="15">
        <f t="shared" si="1"/>
        <v>46598</v>
      </c>
      <c r="H8" s="16" t="str">
        <f t="shared" ca="1" si="2"/>
        <v/>
      </c>
    </row>
    <row r="9" spans="1:8" ht="18" customHeight="1" thickTop="1" thickBot="1" x14ac:dyDescent="0.25">
      <c r="A9" s="16">
        <f>IF(B9&lt;&gt;"",SUBTOTAL(3,$B$5:B9),"")</f>
        <v>5</v>
      </c>
      <c r="B9" s="17" t="s">
        <v>20</v>
      </c>
      <c r="C9" s="16" t="s">
        <v>27</v>
      </c>
      <c r="D9" s="17"/>
      <c r="E9" s="14">
        <v>25128</v>
      </c>
      <c r="F9" s="14" t="str">
        <f t="shared" si="0"/>
        <v>الإثنين</v>
      </c>
      <c r="G9" s="15">
        <f t="shared" si="1"/>
        <v>47042</v>
      </c>
      <c r="H9" s="16" t="str">
        <f t="shared" ca="1" si="2"/>
        <v/>
      </c>
    </row>
    <row r="10" spans="1:8" ht="18" customHeight="1" thickTop="1" thickBot="1" x14ac:dyDescent="0.25">
      <c r="A10" s="16">
        <f>IF(B10&lt;&gt;"",SUBTOTAL(3,$B$5:B10),"")</f>
        <v>6</v>
      </c>
      <c r="B10" s="17" t="s">
        <v>21</v>
      </c>
      <c r="C10" s="16" t="s">
        <v>27</v>
      </c>
      <c r="D10" s="17"/>
      <c r="E10" s="14">
        <v>27331</v>
      </c>
      <c r="F10" s="14" t="str">
        <f t="shared" si="0"/>
        <v>السبت</v>
      </c>
      <c r="G10" s="15">
        <f t="shared" si="1"/>
        <v>49245</v>
      </c>
      <c r="H10" s="16" t="str">
        <f t="shared" ca="1" si="2"/>
        <v/>
      </c>
    </row>
    <row r="11" spans="1:8" ht="18" customHeight="1" thickTop="1" thickBot="1" x14ac:dyDescent="0.25">
      <c r="A11" s="16">
        <f>IF(B11&lt;&gt;"",SUBTOTAL(3,$B$5:B11),"")</f>
        <v>7</v>
      </c>
      <c r="B11" s="17" t="s">
        <v>22</v>
      </c>
      <c r="C11" s="16" t="s">
        <v>26</v>
      </c>
      <c r="D11" s="17"/>
      <c r="E11" s="14">
        <v>23830</v>
      </c>
      <c r="F11" s="14" t="str">
        <f t="shared" si="0"/>
        <v>الجمعة</v>
      </c>
      <c r="G11" s="15">
        <f t="shared" si="1"/>
        <v>45744</v>
      </c>
      <c r="H11" s="16" t="str">
        <f t="shared" ca="1" si="2"/>
        <v>معاش</v>
      </c>
    </row>
    <row r="12" spans="1:8" ht="18" customHeight="1" thickTop="1" thickBot="1" x14ac:dyDescent="0.25">
      <c r="A12" s="16">
        <f>IF(B12&lt;&gt;"",SUBTOTAL(3,$B$5:B12),"")</f>
        <v>8</v>
      </c>
      <c r="B12" s="17" t="s">
        <v>23</v>
      </c>
      <c r="C12" s="16" t="s">
        <v>26</v>
      </c>
      <c r="D12" s="17"/>
      <c r="E12" s="14">
        <v>27483</v>
      </c>
      <c r="F12" s="14" t="str">
        <f t="shared" si="0"/>
        <v>الخميس</v>
      </c>
      <c r="G12" s="15">
        <f t="shared" si="1"/>
        <v>49397</v>
      </c>
      <c r="H12" s="16" t="str">
        <f t="shared" ca="1" si="2"/>
        <v/>
      </c>
    </row>
    <row r="13" spans="1:8" ht="18" customHeight="1" thickTop="1" thickBot="1" x14ac:dyDescent="0.25">
      <c r="A13" s="16">
        <f>IF(B13&lt;&gt;"",SUBTOTAL(3,$B$5:B13),"")</f>
        <v>9</v>
      </c>
      <c r="B13" s="17" t="s">
        <v>24</v>
      </c>
      <c r="C13" s="16" t="s">
        <v>27</v>
      </c>
      <c r="D13" s="17"/>
      <c r="E13" s="14">
        <v>24199</v>
      </c>
      <c r="F13" s="14" t="str">
        <f t="shared" si="0"/>
        <v>الأربعاء</v>
      </c>
      <c r="G13" s="15">
        <f t="shared" si="1"/>
        <v>46113</v>
      </c>
      <c r="H13" s="16" t="str">
        <f t="shared" ca="1" si="2"/>
        <v/>
      </c>
    </row>
    <row r="14" spans="1:8" ht="18" customHeight="1" thickTop="1" thickBot="1" x14ac:dyDescent="0.25">
      <c r="A14" s="16">
        <f>IF(B14&lt;&gt;"",SUBTOTAL(3,$B$5:B14),"")</f>
        <v>10</v>
      </c>
      <c r="B14" s="17" t="s">
        <v>25</v>
      </c>
      <c r="C14" s="16" t="s">
        <v>27</v>
      </c>
      <c r="D14" s="17"/>
      <c r="E14" s="14">
        <v>22859</v>
      </c>
      <c r="F14" s="14" t="str">
        <f t="shared" si="0"/>
        <v>الأحد</v>
      </c>
      <c r="G14" s="15">
        <f t="shared" si="1"/>
        <v>44773</v>
      </c>
      <c r="H14" s="16" t="str">
        <f t="shared" ca="1" si="2"/>
        <v>معاش</v>
      </c>
    </row>
    <row r="15" spans="1:8" ht="18" customHeight="1" thickTop="1" x14ac:dyDescent="0.2">
      <c r="A15" s="29"/>
      <c r="B15" s="29"/>
      <c r="C15" s="29"/>
      <c r="D15" s="29"/>
      <c r="E15" s="29"/>
      <c r="F15" s="29"/>
      <c r="G15" s="29"/>
      <c r="H15" s="29"/>
    </row>
    <row r="16" spans="1:8" ht="15" customHeight="1" x14ac:dyDescent="0.2">
      <c r="A16" s="24" t="s">
        <v>16</v>
      </c>
      <c r="B16" s="24"/>
      <c r="C16" s="24"/>
      <c r="D16" s="24"/>
      <c r="E16" s="24"/>
      <c r="F16" s="24"/>
      <c r="G16" s="24"/>
      <c r="H16" s="24"/>
    </row>
    <row r="17" spans="1:8" ht="15" customHeight="1" x14ac:dyDescent="0.2">
      <c r="A17" s="24"/>
      <c r="B17" s="24"/>
      <c r="C17" s="24"/>
      <c r="D17" s="24"/>
      <c r="E17" s="24"/>
      <c r="F17" s="24"/>
      <c r="G17" s="24"/>
      <c r="H17" s="24"/>
    </row>
    <row r="18" spans="1:8" ht="15" customHeight="1" x14ac:dyDescent="0.2">
      <c r="A18" s="25" t="s">
        <v>15</v>
      </c>
      <c r="B18" s="26"/>
      <c r="C18" s="26"/>
      <c r="D18" s="26"/>
      <c r="E18" s="26"/>
      <c r="F18" s="26"/>
      <c r="G18" s="26"/>
      <c r="H18" s="26"/>
    </row>
    <row r="19" spans="1:8" ht="15" customHeight="1" x14ac:dyDescent="0.2">
      <c r="A19" s="26"/>
      <c r="B19" s="26"/>
      <c r="C19" s="26"/>
      <c r="D19" s="26"/>
      <c r="E19" s="26"/>
      <c r="F19" s="26"/>
      <c r="G19" s="26"/>
      <c r="H19" s="26"/>
    </row>
    <row r="20" spans="1:8" ht="15" customHeight="1" x14ac:dyDescent="0.2">
      <c r="A20" s="27" t="s">
        <v>28</v>
      </c>
      <c r="B20" s="28"/>
      <c r="C20" s="28"/>
      <c r="D20" s="28"/>
      <c r="E20" s="28"/>
      <c r="F20" s="28"/>
      <c r="G20" s="28"/>
      <c r="H20" s="28"/>
    </row>
    <row r="21" spans="1:8" ht="15" customHeight="1" x14ac:dyDescent="0.2">
      <c r="A21" s="28"/>
      <c r="B21" s="28"/>
      <c r="C21" s="28"/>
      <c r="D21" s="28"/>
      <c r="E21" s="28"/>
      <c r="F21" s="28"/>
      <c r="G21" s="28"/>
      <c r="H21" s="28"/>
    </row>
    <row r="22" spans="1:8" ht="15" customHeight="1" x14ac:dyDescent="0.2">
      <c r="A22" s="24" t="s">
        <v>33</v>
      </c>
      <c r="B22" s="24"/>
      <c r="C22" s="24"/>
      <c r="D22" s="24"/>
      <c r="E22" s="24"/>
      <c r="F22" s="24"/>
      <c r="G22" s="24"/>
      <c r="H22" s="24"/>
    </row>
    <row r="23" spans="1:8" ht="15" customHeight="1" x14ac:dyDescent="0.2">
      <c r="A23" s="24"/>
      <c r="B23" s="24"/>
      <c r="C23" s="24"/>
      <c r="D23" s="24"/>
      <c r="E23" s="24"/>
      <c r="F23" s="24"/>
      <c r="G23" s="24"/>
      <c r="H23" s="24"/>
    </row>
    <row r="24" spans="1:8" ht="15" customHeight="1" x14ac:dyDescent="0.2">
      <c r="A24" s="30" t="s">
        <v>18</v>
      </c>
      <c r="B24" s="31"/>
      <c r="C24" s="31"/>
      <c r="D24" s="31"/>
      <c r="E24" s="31"/>
      <c r="F24" s="31"/>
      <c r="G24" s="31"/>
      <c r="H24" s="31"/>
    </row>
    <row r="25" spans="1:8" ht="15" customHeight="1" x14ac:dyDescent="0.2">
      <c r="A25" s="31"/>
      <c r="B25" s="31"/>
      <c r="C25" s="31"/>
      <c r="D25" s="31"/>
      <c r="E25" s="31"/>
      <c r="F25" s="31"/>
      <c r="G25" s="31"/>
      <c r="H25" s="31"/>
    </row>
    <row r="26" spans="1:8" ht="24.95" customHeight="1" x14ac:dyDescent="0.2">
      <c r="A26" s="32" t="s">
        <v>30</v>
      </c>
      <c r="B26" s="33"/>
      <c r="C26" s="33"/>
      <c r="D26" s="33"/>
      <c r="E26" s="33"/>
      <c r="F26" s="33"/>
      <c r="G26" s="33"/>
      <c r="H26" s="33"/>
    </row>
    <row r="27" spans="1:8" ht="24.95" customHeight="1" x14ac:dyDescent="0.2">
      <c r="A27" s="33"/>
      <c r="B27" s="33"/>
      <c r="C27" s="33"/>
      <c r="D27" s="33"/>
      <c r="E27" s="33"/>
      <c r="F27" s="33"/>
      <c r="G27" s="33"/>
      <c r="H27" s="33"/>
    </row>
    <row r="28" spans="1:8" ht="15" customHeight="1" x14ac:dyDescent="0.2">
      <c r="A28" s="34" t="s">
        <v>34</v>
      </c>
      <c r="B28" s="34"/>
      <c r="C28" s="34"/>
      <c r="D28" s="34"/>
      <c r="E28" s="34"/>
      <c r="F28" s="34"/>
      <c r="G28" s="34"/>
      <c r="H28" s="34"/>
    </row>
    <row r="29" spans="1:8" ht="15" customHeight="1" x14ac:dyDescent="0.2">
      <c r="A29" s="34"/>
      <c r="B29" s="34"/>
      <c r="C29" s="34"/>
      <c r="D29" s="34"/>
      <c r="E29" s="34"/>
      <c r="F29" s="34"/>
      <c r="G29" s="34"/>
      <c r="H29" s="34"/>
    </row>
    <row r="30" spans="1:8" ht="15" customHeight="1" x14ac:dyDescent="0.2">
      <c r="A30" s="21" t="s">
        <v>29</v>
      </c>
      <c r="B30" s="21"/>
      <c r="C30" s="21"/>
      <c r="D30" s="21"/>
      <c r="E30" s="21"/>
      <c r="F30" s="21"/>
      <c r="G30" s="21"/>
      <c r="H30" s="21"/>
    </row>
    <row r="31" spans="1:8" ht="15" customHeight="1" x14ac:dyDescent="0.2">
      <c r="A31" s="21"/>
      <c r="B31" s="21"/>
      <c r="C31" s="21"/>
      <c r="D31" s="21"/>
      <c r="E31" s="21"/>
      <c r="F31" s="21"/>
      <c r="G31" s="21"/>
      <c r="H31" s="21"/>
    </row>
    <row r="32" spans="1:8" ht="15" customHeight="1" x14ac:dyDescent="0.2">
      <c r="A32" s="20" t="s">
        <v>17</v>
      </c>
      <c r="B32" s="20"/>
      <c r="C32" s="20"/>
      <c r="D32" s="20"/>
      <c r="E32" s="20"/>
      <c r="F32" s="20"/>
      <c r="G32" s="20"/>
      <c r="H32" s="20"/>
    </row>
    <row r="33" spans="1:8" ht="15" customHeight="1" x14ac:dyDescent="0.2">
      <c r="A33" s="20"/>
      <c r="B33" s="20"/>
      <c r="C33" s="20"/>
      <c r="D33" s="20"/>
      <c r="E33" s="20"/>
      <c r="F33" s="20"/>
      <c r="G33" s="20"/>
      <c r="H33" s="20"/>
    </row>
    <row r="34" spans="1:8" ht="15" customHeight="1" x14ac:dyDescent="0.2">
      <c r="A34" s="35" t="s">
        <v>32</v>
      </c>
      <c r="B34" s="35"/>
      <c r="C34" s="35"/>
      <c r="D34" s="35"/>
      <c r="E34" s="35"/>
      <c r="F34" s="35"/>
      <c r="G34" s="35"/>
      <c r="H34" s="35"/>
    </row>
    <row r="35" spans="1:8" ht="15" customHeight="1" x14ac:dyDescent="0.2">
      <c r="A35" s="35"/>
      <c r="B35" s="35"/>
      <c r="C35" s="35"/>
      <c r="D35" s="35"/>
      <c r="E35" s="35"/>
      <c r="F35" s="35"/>
      <c r="G35" s="35"/>
      <c r="H35" s="35"/>
    </row>
    <row r="36" spans="1:8" ht="15" customHeight="1" x14ac:dyDescent="0.2">
      <c r="A36" s="19" t="s">
        <v>31</v>
      </c>
      <c r="B36" s="19"/>
      <c r="C36" s="19"/>
      <c r="D36" s="19"/>
      <c r="E36" s="19"/>
      <c r="F36" s="19"/>
      <c r="G36" s="19"/>
      <c r="H36" s="19"/>
    </row>
    <row r="37" spans="1:8" ht="15" customHeight="1" x14ac:dyDescent="0.2">
      <c r="A37" s="19"/>
      <c r="B37" s="19"/>
      <c r="C37" s="19"/>
      <c r="D37" s="19"/>
      <c r="E37" s="19"/>
      <c r="F37" s="19"/>
      <c r="G37" s="19"/>
      <c r="H37" s="19"/>
    </row>
  </sheetData>
  <mergeCells count="13">
    <mergeCell ref="A36:H37"/>
    <mergeCell ref="A32:H33"/>
    <mergeCell ref="A30:H31"/>
    <mergeCell ref="F3:G3"/>
    <mergeCell ref="A16:H17"/>
    <mergeCell ref="A18:H19"/>
    <mergeCell ref="A20:H21"/>
    <mergeCell ref="A22:H23"/>
    <mergeCell ref="A15:H15"/>
    <mergeCell ref="A24:H25"/>
    <mergeCell ref="A26:H27"/>
    <mergeCell ref="A28:H29"/>
    <mergeCell ref="A34:H35"/>
  </mergeCells>
  <conditionalFormatting sqref="B1 B4">
    <cfRule type="duplicateValues" dxfId="23" priority="15"/>
  </conditionalFormatting>
  <conditionalFormatting sqref="B2:B3">
    <cfRule type="duplicateValues" dxfId="22" priority="9"/>
  </conditionalFormatting>
  <conditionalFormatting sqref="B5:B14">
    <cfRule type="duplicateValues" dxfId="21" priority="4"/>
  </conditionalFormatting>
  <conditionalFormatting sqref="A5:H14">
    <cfRule type="expression" dxfId="20" priority="2">
      <formula>$H5="معاش"</formula>
    </cfRule>
  </conditionalFormatting>
  <printOptions horizontalCentered="1" verticalCentered="1"/>
  <pageMargins left="0" right="0" top="0" bottom="0" header="0" footer="0"/>
  <pageSetup paperSize="9" scale="95" orientation="landscape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rightToLeft="1" tabSelected="1" topLeftCell="A10" zoomScaleNormal="100" workbookViewId="0">
      <selection activeCell="H24" sqref="H24"/>
    </sheetView>
  </sheetViews>
  <sheetFormatPr defaultRowHeight="18" customHeight="1" x14ac:dyDescent="0.2"/>
  <cols>
    <col min="1" max="1" width="5.625" customWidth="1"/>
    <col min="2" max="2" width="27.625" customWidth="1"/>
    <col min="3" max="3" width="4.625" customWidth="1"/>
    <col min="4" max="4" width="42.625" customWidth="1"/>
    <col min="5" max="5" width="11.625" customWidth="1"/>
    <col min="6" max="6" width="6.625" customWidth="1"/>
    <col min="7" max="7" width="11.25" bestFit="1" customWidth="1"/>
    <col min="8" max="8" width="25.625" customWidth="1"/>
  </cols>
  <sheetData>
    <row r="1" spans="1:8" ht="18" customHeight="1" thickTop="1" thickBot="1" x14ac:dyDescent="0.25">
      <c r="A1" s="2"/>
      <c r="B1" s="1"/>
      <c r="C1" s="1"/>
      <c r="D1" s="1"/>
      <c r="E1" s="10" t="s">
        <v>8</v>
      </c>
      <c r="F1" s="11" t="str">
        <f ca="1">IF(G1="","",TEXT(G1,"ddd"))</f>
        <v>الجمعة</v>
      </c>
      <c r="G1" s="12">
        <f ca="1">TODAY()</f>
        <v>45751</v>
      </c>
      <c r="H1" s="1"/>
    </row>
    <row r="2" spans="1:8" ht="18" customHeight="1" thickTop="1" thickBot="1" x14ac:dyDescent="0.25">
      <c r="A2" s="2"/>
      <c r="B2" s="1" t="s">
        <v>12</v>
      </c>
      <c r="C2" s="1"/>
      <c r="D2" s="1"/>
      <c r="E2" s="8"/>
      <c r="F2" s="7"/>
      <c r="G2" s="9"/>
      <c r="H2" s="1" t="s">
        <v>13</v>
      </c>
    </row>
    <row r="3" spans="1:8" ht="18" customHeight="1" thickTop="1" thickBot="1" x14ac:dyDescent="0.25">
      <c r="A3" s="2"/>
      <c r="B3" s="1"/>
      <c r="C3" s="1"/>
      <c r="D3" s="1"/>
      <c r="E3" s="6"/>
      <c r="F3" s="22" t="s">
        <v>3</v>
      </c>
      <c r="G3" s="23"/>
      <c r="H3" s="1"/>
    </row>
    <row r="4" spans="1:8" ht="18" customHeight="1" thickTop="1" thickBot="1" x14ac:dyDescent="0.25">
      <c r="A4" s="3" t="s">
        <v>0</v>
      </c>
      <c r="B4" s="3" t="s">
        <v>1</v>
      </c>
      <c r="C4" s="3" t="s">
        <v>5</v>
      </c>
      <c r="D4" s="3" t="s">
        <v>11</v>
      </c>
      <c r="E4" s="5" t="s">
        <v>2</v>
      </c>
      <c r="F4" s="5" t="s">
        <v>6</v>
      </c>
      <c r="G4" s="4" t="s">
        <v>7</v>
      </c>
      <c r="H4" s="3" t="s">
        <v>4</v>
      </c>
    </row>
    <row r="5" spans="1:8" ht="18" customHeight="1" thickTop="1" thickBot="1" x14ac:dyDescent="0.25">
      <c r="A5" s="16">
        <f>IF(B5&lt;&gt;"",SUBTOTAL(3,$B$5:B5),"")</f>
        <v>1</v>
      </c>
      <c r="B5" s="17" t="s">
        <v>25</v>
      </c>
      <c r="C5" s="16" t="s">
        <v>27</v>
      </c>
      <c r="D5" s="17"/>
      <c r="E5" s="14">
        <v>22859</v>
      </c>
      <c r="F5" s="14" t="str">
        <f t="shared" ref="F5:F7" si="0">IF(G5="","",TEXT(G5,"ddd"))</f>
        <v>الأحد</v>
      </c>
      <c r="G5" s="15">
        <f t="shared" ref="G5:G7" si="1">IFERROR(DATE(YEAR(E5)+60,MONTH(E5),DAY(E5)-1),"")</f>
        <v>44773</v>
      </c>
      <c r="H5" s="16" t="str">
        <f ca="1">IF(G5&lt;=$G$1,"معاش","")</f>
        <v>معاش</v>
      </c>
    </row>
    <row r="6" spans="1:8" ht="18" customHeight="1" thickTop="1" thickBot="1" x14ac:dyDescent="0.25">
      <c r="A6" s="16">
        <f>IF(B6&lt;&gt;"",SUBTOTAL(3,$B$5:B6),"")</f>
        <v>2</v>
      </c>
      <c r="B6" s="17" t="s">
        <v>10</v>
      </c>
      <c r="C6" s="16" t="s">
        <v>26</v>
      </c>
      <c r="D6" s="17"/>
      <c r="E6" s="14">
        <v>23559</v>
      </c>
      <c r="F6" s="14" t="str">
        <f t="shared" si="0"/>
        <v>الأحد</v>
      </c>
      <c r="G6" s="15">
        <f t="shared" si="1"/>
        <v>45473</v>
      </c>
      <c r="H6" s="16" t="str">
        <f t="shared" ref="H6:H7" ca="1" si="2">IF(G6&lt;=$G$1,"معاش","")</f>
        <v>معاش</v>
      </c>
    </row>
    <row r="7" spans="1:8" ht="18" customHeight="1" thickTop="1" thickBot="1" x14ac:dyDescent="0.25">
      <c r="A7" s="16">
        <f>IF(B7&lt;&gt;"",SUBTOTAL(3,$B$5:B7),"")</f>
        <v>3</v>
      </c>
      <c r="B7" s="17" t="s">
        <v>22</v>
      </c>
      <c r="C7" s="16" t="s">
        <v>26</v>
      </c>
      <c r="D7" s="17"/>
      <c r="E7" s="14">
        <v>23830</v>
      </c>
      <c r="F7" s="14" t="str">
        <f t="shared" si="0"/>
        <v>الجمعة</v>
      </c>
      <c r="G7" s="15">
        <f t="shared" si="1"/>
        <v>45744</v>
      </c>
      <c r="H7" s="16" t="str">
        <f t="shared" ca="1" si="2"/>
        <v>معاش</v>
      </c>
    </row>
    <row r="8" spans="1:8" ht="18" customHeight="1" thickTop="1" thickBot="1" x14ac:dyDescent="0.25">
      <c r="A8" s="16" t="str">
        <f>IF(B8&lt;&gt;"",SUBTOTAL(3,$B$5:B8),"")</f>
        <v/>
      </c>
      <c r="B8" s="17"/>
      <c r="C8" s="16"/>
      <c r="D8" s="17"/>
      <c r="E8" s="14"/>
      <c r="F8" s="14"/>
      <c r="G8" s="15"/>
      <c r="H8" s="16"/>
    </row>
    <row r="9" spans="1:8" ht="18" customHeight="1" thickTop="1" thickBot="1" x14ac:dyDescent="0.25">
      <c r="A9" s="16" t="str">
        <f>IF(B9&lt;&gt;"",SUBTOTAL(3,$B$5:B9),"")</f>
        <v/>
      </c>
      <c r="B9" s="17"/>
      <c r="C9" s="16"/>
      <c r="D9" s="17"/>
      <c r="E9" s="14"/>
      <c r="F9" s="14"/>
      <c r="G9" s="15"/>
      <c r="H9" s="16"/>
    </row>
    <row r="10" spans="1:8" ht="18" customHeight="1" thickTop="1" thickBot="1" x14ac:dyDescent="0.25">
      <c r="A10" s="16" t="str">
        <f>IF(B10&lt;&gt;"",SUBTOTAL(3,$B$5:B10),"")</f>
        <v/>
      </c>
      <c r="B10" s="17"/>
      <c r="C10" s="16"/>
      <c r="D10" s="17"/>
      <c r="E10" s="14"/>
      <c r="F10" s="14"/>
      <c r="G10" s="15"/>
      <c r="H10" s="16"/>
    </row>
    <row r="11" spans="1:8" ht="18" customHeight="1" thickTop="1" thickBot="1" x14ac:dyDescent="0.25">
      <c r="A11" s="16" t="str">
        <f>IF(B11&lt;&gt;"",SUBTOTAL(3,$B$5:B11),"")</f>
        <v/>
      </c>
      <c r="B11" s="17"/>
      <c r="C11" s="16"/>
      <c r="D11" s="17"/>
      <c r="E11" s="14"/>
      <c r="F11" s="14"/>
      <c r="G11" s="15"/>
      <c r="H11" s="16"/>
    </row>
    <row r="12" spans="1:8" ht="18" customHeight="1" thickTop="1" thickBot="1" x14ac:dyDescent="0.25">
      <c r="A12" s="16" t="str">
        <f>IF(B12&lt;&gt;"",SUBTOTAL(3,$B$5:B12),"")</f>
        <v/>
      </c>
      <c r="B12" s="17"/>
      <c r="C12" s="16"/>
      <c r="D12" s="17"/>
      <c r="E12" s="14"/>
      <c r="F12" s="14"/>
      <c r="G12" s="15"/>
      <c r="H12" s="16"/>
    </row>
    <row r="13" spans="1:8" ht="18" customHeight="1" thickTop="1" thickBot="1" x14ac:dyDescent="0.25">
      <c r="A13" s="16" t="str">
        <f>IF(B13&lt;&gt;"",SUBTOTAL(3,$B$5:B13),"")</f>
        <v/>
      </c>
      <c r="B13" s="17"/>
      <c r="C13" s="16"/>
      <c r="D13" s="17"/>
      <c r="E13" s="14"/>
      <c r="F13" s="14"/>
      <c r="G13" s="15"/>
      <c r="H13" s="16"/>
    </row>
    <row r="14" spans="1:8" ht="18" customHeight="1" thickTop="1" thickBot="1" x14ac:dyDescent="0.25">
      <c r="A14" s="16" t="str">
        <f>IF(B14&lt;&gt;"",SUBTOTAL(3,$B$5:B14),"")</f>
        <v/>
      </c>
      <c r="B14" s="17"/>
      <c r="C14" s="16"/>
      <c r="D14" s="17"/>
      <c r="E14" s="14"/>
      <c r="F14" s="14"/>
      <c r="G14" s="15"/>
      <c r="H14" s="16"/>
    </row>
    <row r="15" spans="1:8" ht="18" customHeight="1" thickTop="1" x14ac:dyDescent="0.2">
      <c r="A15" s="13"/>
      <c r="B15" s="13"/>
      <c r="C15" s="13"/>
      <c r="D15" s="13"/>
      <c r="E15" s="13"/>
      <c r="F15" s="13"/>
      <c r="G15" s="13"/>
      <c r="H15" s="13"/>
    </row>
    <row r="16" spans="1:8" ht="35.1" customHeight="1" x14ac:dyDescent="0.2">
      <c r="A16" s="36" t="s">
        <v>35</v>
      </c>
      <c r="B16" s="36"/>
      <c r="C16" s="36"/>
      <c r="D16" s="36"/>
      <c r="E16" s="36"/>
      <c r="F16" s="36"/>
      <c r="G16" s="36"/>
      <c r="H16" s="36"/>
    </row>
    <row r="17" spans="5:5" ht="15" customHeight="1" x14ac:dyDescent="0.2"/>
    <row r="18" spans="5:5" ht="15" customHeight="1" x14ac:dyDescent="0.2">
      <c r="E18" s="2" t="s">
        <v>36</v>
      </c>
    </row>
    <row r="19" spans="5:5" ht="15" customHeight="1" x14ac:dyDescent="0.2">
      <c r="E19" s="2" t="s">
        <v>37</v>
      </c>
    </row>
    <row r="20" spans="5:5" ht="15" customHeight="1" x14ac:dyDescent="0.2">
      <c r="E20" s="2" t="s">
        <v>38</v>
      </c>
    </row>
    <row r="21" spans="5:5" ht="15" customHeight="1" x14ac:dyDescent="0.2">
      <c r="E21" s="2" t="s">
        <v>39</v>
      </c>
    </row>
    <row r="22" spans="5:5" ht="15" customHeight="1" x14ac:dyDescent="0.2">
      <c r="E22" s="2" t="s">
        <v>40</v>
      </c>
    </row>
    <row r="23" spans="5:5" ht="15" customHeight="1" x14ac:dyDescent="0.2">
      <c r="E23" s="2" t="s">
        <v>41</v>
      </c>
    </row>
    <row r="24" spans="5:5" ht="15" customHeight="1" x14ac:dyDescent="0.2"/>
    <row r="25" spans="5:5" ht="15" customHeight="1" x14ac:dyDescent="0.2"/>
    <row r="26" spans="5:5" ht="15" customHeight="1" x14ac:dyDescent="0.2"/>
    <row r="27" spans="5:5" ht="15" customHeight="1" x14ac:dyDescent="0.2"/>
    <row r="28" spans="5:5" ht="15" customHeight="1" x14ac:dyDescent="0.2"/>
    <row r="29" spans="5:5" ht="15" customHeight="1" x14ac:dyDescent="0.2"/>
    <row r="30" spans="5:5" ht="15" customHeight="1" x14ac:dyDescent="0.2"/>
    <row r="31" spans="5:5" ht="15" customHeight="1" x14ac:dyDescent="0.2"/>
    <row r="32" spans="5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mergeCells count="2">
    <mergeCell ref="F3:G3"/>
    <mergeCell ref="A16:H16"/>
  </mergeCells>
  <conditionalFormatting sqref="B1 B4">
    <cfRule type="duplicateValues" dxfId="19" priority="12"/>
  </conditionalFormatting>
  <conditionalFormatting sqref="B2:B3">
    <cfRule type="duplicateValues" dxfId="18" priority="11"/>
  </conditionalFormatting>
  <conditionalFormatting sqref="A5:A14 D8:H14 H5">
    <cfRule type="expression" dxfId="17" priority="9">
      <formula>$H5="معاش"</formula>
    </cfRule>
  </conditionalFormatting>
  <conditionalFormatting sqref="B8:B14">
    <cfRule type="duplicateValues" dxfId="16" priority="8"/>
  </conditionalFormatting>
  <conditionalFormatting sqref="B8:C14">
    <cfRule type="expression" dxfId="15" priority="7">
      <formula>$H8="معاش"</formula>
    </cfRule>
  </conditionalFormatting>
  <conditionalFormatting sqref="B5">
    <cfRule type="duplicateValues" dxfId="14" priority="6"/>
  </conditionalFormatting>
  <conditionalFormatting sqref="B5:G5">
    <cfRule type="expression" dxfId="13" priority="5">
      <formula>$H5="معاش"</formula>
    </cfRule>
  </conditionalFormatting>
  <conditionalFormatting sqref="B6">
    <cfRule type="duplicateValues" dxfId="12" priority="4"/>
  </conditionalFormatting>
  <conditionalFormatting sqref="B6:H6">
    <cfRule type="expression" dxfId="11" priority="3">
      <formula>$H6="معاش"</formula>
    </cfRule>
  </conditionalFormatting>
  <conditionalFormatting sqref="B7">
    <cfRule type="duplicateValues" dxfId="10" priority="2"/>
  </conditionalFormatting>
  <conditionalFormatting sqref="B7:H7">
    <cfRule type="expression" dxfId="9" priority="1">
      <formula>$H7="معاش"</formula>
    </cfRule>
  </conditionalFormatting>
  <printOptions horizontalCentered="1" verticalCentered="1"/>
  <pageMargins left="0" right="0" top="0" bottom="0" header="0" footer="0"/>
  <pageSetup paperSize="9" scale="95" orientation="landscape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7"/>
  <sheetViews>
    <sheetView rightToLeft="1" zoomScaleNormal="100" workbookViewId="0">
      <selection activeCell="B5" sqref="B5"/>
    </sheetView>
  </sheetViews>
  <sheetFormatPr defaultRowHeight="18" customHeight="1" x14ac:dyDescent="0.2"/>
  <cols>
    <col min="1" max="1" width="5.625" customWidth="1"/>
    <col min="2" max="2" width="27.625" customWidth="1"/>
    <col min="3" max="3" width="4.625" customWidth="1"/>
    <col min="4" max="4" width="42.625" customWidth="1"/>
    <col min="5" max="5" width="11.625" customWidth="1"/>
    <col min="6" max="6" width="6.625" customWidth="1"/>
    <col min="7" max="7" width="11.25" bestFit="1" customWidth="1"/>
    <col min="8" max="8" width="25.625" customWidth="1"/>
  </cols>
  <sheetData>
    <row r="1" spans="1:10" ht="18" customHeight="1" thickTop="1" thickBot="1" x14ac:dyDescent="0.25">
      <c r="A1" s="2"/>
      <c r="B1" s="1"/>
      <c r="C1" s="1"/>
      <c r="D1" s="1"/>
      <c r="E1" s="10" t="s">
        <v>8</v>
      </c>
      <c r="F1" s="11" t="str">
        <f ca="1">IF(G1="","",TEXT(G1,"ddd"))</f>
        <v>الجمعة</v>
      </c>
      <c r="G1" s="12">
        <f ca="1">TODAY()</f>
        <v>45751</v>
      </c>
      <c r="H1" s="1"/>
    </row>
    <row r="2" spans="1:10" ht="18" customHeight="1" thickTop="1" thickBot="1" x14ac:dyDescent="0.25">
      <c r="A2" s="2"/>
      <c r="B2" s="1" t="s">
        <v>12</v>
      </c>
      <c r="C2" s="1"/>
      <c r="D2" s="1"/>
      <c r="E2" s="8"/>
      <c r="F2" s="7"/>
      <c r="G2" s="9"/>
      <c r="H2" s="1" t="s">
        <v>13</v>
      </c>
    </row>
    <row r="3" spans="1:10" ht="18" customHeight="1" thickTop="1" thickBot="1" x14ac:dyDescent="0.25">
      <c r="A3" s="2"/>
      <c r="B3" s="1"/>
      <c r="C3" s="1"/>
      <c r="D3" s="1"/>
      <c r="E3" s="6"/>
      <c r="F3" s="22" t="s">
        <v>3</v>
      </c>
      <c r="G3" s="23"/>
      <c r="H3" s="1"/>
    </row>
    <row r="4" spans="1:10" ht="18" customHeight="1" thickTop="1" thickBot="1" x14ac:dyDescent="0.25">
      <c r="A4" s="3" t="s">
        <v>0</v>
      </c>
      <c r="B4" s="3" t="s">
        <v>1</v>
      </c>
      <c r="C4" s="3" t="s">
        <v>5</v>
      </c>
      <c r="D4" s="3" t="s">
        <v>11</v>
      </c>
      <c r="E4" s="5" t="s">
        <v>2</v>
      </c>
      <c r="F4" s="5" t="s">
        <v>6</v>
      </c>
      <c r="G4" s="4" t="s">
        <v>7</v>
      </c>
      <c r="H4" s="3" t="s">
        <v>4</v>
      </c>
      <c r="J4" s="3" t="s">
        <v>4</v>
      </c>
    </row>
    <row r="5" spans="1:10" ht="18" customHeight="1" thickTop="1" thickBot="1" x14ac:dyDescent="0.25">
      <c r="A5" s="16" t="str">
        <f>IF(B5&lt;&gt;"",SUBTOTAL(3,$B$5:B5),"")</f>
        <v/>
      </c>
      <c r="B5" s="17"/>
      <c r="C5" s="17"/>
      <c r="D5" s="17"/>
      <c r="E5" s="17"/>
      <c r="F5" s="17"/>
      <c r="G5" s="17"/>
      <c r="H5" s="17"/>
      <c r="J5" s="16" t="str">
        <f ca="1">IF(I5&lt;=$G$1,"معاش","")</f>
        <v>معاش</v>
      </c>
    </row>
    <row r="6" spans="1:10" ht="18" customHeight="1" thickTop="1" thickBot="1" x14ac:dyDescent="0.25">
      <c r="A6" s="16" t="str">
        <f ca="1">IF(B6&lt;&gt;"",SUBTOTAL(3,$B$5:B6),"")</f>
        <v/>
      </c>
      <c r="B6" s="17" t="str">
        <f ca="1">IFERROR(INDEX(data!$B$4:$H$14,SMALL(IF(data!B6:H15=data!$G$1,ROW(data!B6:H15)-3,""),ROW(data!A2)),MATCH(data!B$4,data!B5:H5,0)),"")</f>
        <v/>
      </c>
      <c r="C6" s="17" t="str">
        <f ca="1">IFERROR(INDEX(data!$B$4:$H$14,SMALL(IF(data!C6:I15=data!$G$1,ROW(data!C6:I15)-3,""),ROW(data!B2)),MATCH(data!C$4,data!C5:I5,0)),"")</f>
        <v/>
      </c>
      <c r="D6" s="17" t="str">
        <f ca="1">IFERROR(INDEX(data!$B$4:$H$14,SMALL(IF(data!D6:J15=data!$G$1,ROW(data!D6:J15)-3,""),ROW(data!C2)),MATCH(data!D$4,data!D5:J5,0)),"")</f>
        <v/>
      </c>
      <c r="E6" s="17" t="str">
        <f ca="1">IFERROR(INDEX(data!$B$4:$H$14,SMALL(IF(data!E6:K15=data!$G$1,ROW(data!E6:K15)-3,""),ROW(data!D2)),MATCH(data!E$4,data!E5:K5,0)),"")</f>
        <v/>
      </c>
      <c r="F6" s="17" t="str">
        <f ca="1">IFERROR(INDEX(data!$B$4:$H$14,SMALL(IF(data!F6:L15=data!$G$1,ROW(data!F6:L15)-3,""),ROW(data!E2)),MATCH(data!F$4,data!F5:L5,0)),"")</f>
        <v/>
      </c>
      <c r="G6" s="17" t="str">
        <f ca="1">IFERROR(INDEX(data!$B$4:$H$14,SMALL(IF(data!G6:M15=data!$G$1,ROW(data!G6:M15)-3,""),ROW(data!F2)),MATCH(data!G$4,data!G5:M5,0)),"")</f>
        <v/>
      </c>
      <c r="H6" s="17" t="str">
        <f ca="1">IFERROR(INDEX(data!$B$4:$H$14,SMALL(IF(data!H6:N15=data!$G$1,ROW(data!H6:N15)-3,""),ROW(data!G2)),MATCH(data!H$4,data!H5:N5,0)),"")</f>
        <v/>
      </c>
    </row>
    <row r="7" spans="1:10" ht="18" customHeight="1" thickTop="1" thickBot="1" x14ac:dyDescent="0.25">
      <c r="A7" s="16" t="str">
        <f ca="1">IF(B7&lt;&gt;"",SUBTOTAL(3,$B$5:B7),"")</f>
        <v/>
      </c>
      <c r="B7" s="17" t="str">
        <f ca="1">IFERROR(INDEX(data!$B$4:$H$14,SMALL(IF(data!B7:H16=data!$G$1,ROW(data!B7:H16)-3,""),ROW(data!A3)),MATCH(data!B$4,data!B6:H6,0)),"")</f>
        <v/>
      </c>
      <c r="C7" s="17" t="str">
        <f ca="1">IFERROR(INDEX(data!$B$4:$H$14,SMALL(IF(data!C7:I16=data!$G$1,ROW(data!C7:I16)-3,""),ROW(data!B3)),MATCH(data!C$4,data!C6:I6,0)),"")</f>
        <v/>
      </c>
      <c r="D7" s="17" t="str">
        <f ca="1">IFERROR(INDEX(data!$B$4:$H$14,SMALL(IF(data!D7:J16=data!$G$1,ROW(data!D7:J16)-3,""),ROW(data!C3)),MATCH(data!D$4,data!D6:J6,0)),"")</f>
        <v/>
      </c>
      <c r="E7" s="17" t="str">
        <f ca="1">IFERROR(INDEX(data!$B$4:$H$14,SMALL(IF(data!E7:K16=data!$G$1,ROW(data!E7:K16)-3,""),ROW(data!D3)),MATCH(data!E$4,data!E6:K6,0)),"")</f>
        <v/>
      </c>
      <c r="F7" s="17" t="str">
        <f ca="1">IFERROR(INDEX(data!$B$4:$H$14,SMALL(IF(data!F7:L16=data!$G$1,ROW(data!F7:L16)-3,""),ROW(data!E3)),MATCH(data!F$4,data!F6:L6,0)),"")</f>
        <v/>
      </c>
      <c r="G7" s="17" t="str">
        <f ca="1">IFERROR(INDEX(data!$B$4:$H$14,SMALL(IF(data!G7:M16=data!$G$1,ROW(data!G7:M16)-3,""),ROW(data!F3)),MATCH(data!G$4,data!G6:M6,0)),"")</f>
        <v/>
      </c>
      <c r="H7" s="17" t="str">
        <f ca="1">IFERROR(INDEX(data!$B$4:$H$14,SMALL(IF(data!H7:N16=data!$G$1,ROW(data!H7:N16)-3,""),ROW(data!G3)),MATCH(data!H$4,data!H6:N6,0)),"")</f>
        <v/>
      </c>
    </row>
    <row r="8" spans="1:10" ht="18" customHeight="1" thickTop="1" thickBot="1" x14ac:dyDescent="0.25">
      <c r="A8" s="16" t="str">
        <f ca="1">IF(B8&lt;&gt;"",SUBTOTAL(3,$B$5:B8),"")</f>
        <v/>
      </c>
      <c r="B8" s="17" t="str">
        <f ca="1">IFERROR(INDEX(data!$B$4:$H$14,SMALL(IF(data!B8:H17=data!$G$1,ROW(data!B8:H17)-3,""),ROW(data!A4)),MATCH(data!B$4,data!B7:H7,0)),"")</f>
        <v/>
      </c>
      <c r="C8" s="17" t="str">
        <f ca="1">IFERROR(INDEX(data!$B$4:$H$14,SMALL(IF(data!C8:I17=data!$G$1,ROW(data!C8:I17)-3,""),ROW(data!B4)),MATCH(data!C$4,data!C7:I7,0)),"")</f>
        <v/>
      </c>
      <c r="D8" s="17" t="str">
        <f ca="1">IFERROR(E17INDEX(data!$B$4:$H$14,SMALL(IF(data!D8:J17=data!$G$1,ROW(data!D8:J17)-3,""),ROW(data!C4)),MATCH(data!D$4,data!D7:J7,0)),"")</f>
        <v/>
      </c>
      <c r="E8" s="17" t="str">
        <f ca="1">IFERROR(INDEX(data!$B$4:$H$14,SMALL(IF(data!E8:K17=data!$G$1,ROW(data!E8:K17)-3,""),ROW(data!D4)),MATCH(data!E$4,data!E7:K7,0)),"")</f>
        <v/>
      </c>
      <c r="F8" s="17" t="str">
        <f ca="1">IFERROR(INDEX(data!$B$4:$H$14,SMALL(IF(data!F8:L17=data!$G$1,ROW(data!F8:L17)-3,""),ROW(data!E4)),MATCH(data!F$4,data!F7:L7,0)),"")</f>
        <v/>
      </c>
      <c r="G8" s="17" t="str">
        <f ca="1">IFERROR(INDEX(data!$B$4:$H$14,SMALL(IF(data!G8:M17=data!$G$1,ROW(data!G8:M17)-3,""),ROW(data!F4)),MATCH(data!G$4,data!G7:M7,0)),"")</f>
        <v/>
      </c>
      <c r="H8" s="17" t="str">
        <f ca="1">IFERROR(INDEX(data!$B$4:$H$14,SMALL(IF(data!H8:N17=data!$G$1,ROW(data!H8:N17)-3,""),ROW(data!G4)),MATCH(data!H$4,data!H7:N7,0)),"")</f>
        <v/>
      </c>
    </row>
    <row r="9" spans="1:10" ht="18" customHeight="1" thickTop="1" thickBot="1" x14ac:dyDescent="0.25">
      <c r="A9" s="16" t="str">
        <f ca="1">IF(B9&lt;&gt;"",SUBTOTAL(3,$B$5:B9),"")</f>
        <v/>
      </c>
      <c r="B9" s="17" t="str">
        <f ca="1">IFERROR(INDEX(data!$B$4:$H$14,SMALL(IF(data!B9:H18=data!$G$1,ROW(data!B9:H18)-3,""),ROW(data!A5)),MATCH(data!B$4,data!B8:H8,0)),"")</f>
        <v/>
      </c>
      <c r="C9" s="17" t="str">
        <f ca="1">IFERROR(INDEX(data!$B$4:$H$14,SMALL(IF(data!C9:I18=data!$G$1,ROW(data!C9:I18)-3,""),ROW(data!B5)),MATCH(data!C$4,data!C8:I8,0)),"")</f>
        <v/>
      </c>
      <c r="D9" s="17" t="str">
        <f ca="1">IFERROR(INDEX(data!$B$4:$H$14,SMALL(IF(data!D9:J18=data!$G$1,ROW(data!D9:J18)-3,""),ROW(data!C5)),MATCH(data!D$4,data!D8:J8,0)),"")</f>
        <v/>
      </c>
      <c r="E9" s="17" t="str">
        <f ca="1">IFERROR(INDEX(data!$B$4:$H$14,SMALL(IF(data!E9:K18=data!$G$1,ROW(data!E9:K18)-3,""),ROW(data!D5)),MATCH(data!E$4,data!E8:K8,0)),"")</f>
        <v/>
      </c>
      <c r="F9" s="17" t="str">
        <f ca="1">IFERROR(INDEX(data!$B$4:$H$14,SMALL(IF(data!F9:L18=data!$G$1,ROW(data!F9:L18)-3,""),ROW(data!E5)),MATCH(data!F$4,data!F8:L8,0)),"")</f>
        <v/>
      </c>
      <c r="G9" s="17" t="str">
        <f ca="1">IFERROR(INDEX(data!$B$4:$H$14,SMALL(IF(data!G9:M18=data!$G$1,ROW(data!G9:M18)-3,""),ROW(data!F5)),MATCH(data!G$4,data!G8:M8,0)),"")</f>
        <v/>
      </c>
      <c r="H9" s="17" t="str">
        <f ca="1">IFERROR(INDEX(data!$B$4:$H$14,SMALL(IF(data!H9:N18=data!$G$1,ROW(data!H9:N18)-3,""),ROW(data!G5)),MATCH(data!H$4,data!H8:N8,0)),"")</f>
        <v/>
      </c>
    </row>
    <row r="10" spans="1:10" ht="18" customHeight="1" thickTop="1" thickBot="1" x14ac:dyDescent="0.25">
      <c r="A10" s="16" t="str">
        <f ca="1">IF(B10&lt;&gt;"",SUBTOTAL(3,$B$5:B10),"")</f>
        <v/>
      </c>
      <c r="B10" s="17" t="str">
        <f ca="1">IFERROR(INDEX(data!$B$4:$H$14,SMALL(IF(data!B10:H19=data!$G$1,ROW(data!B10:H19)-3,""),ROW(data!A6)),MATCH(data!B$4,data!B9:H9,0)),"")</f>
        <v/>
      </c>
      <c r="C10" s="17" t="str">
        <f ca="1">IFERROR(INDEX(data!$B$4:$H$14,SMALL(IF(data!C10:I19=data!$G$1,ROW(data!C10:I19)-3,""),ROW(data!B6)),MATCH(data!C$4,data!C9:I9,0)),"")</f>
        <v/>
      </c>
      <c r="D10" s="17" t="str">
        <f ca="1">IFERROR(INDEX(data!$B$4:$H$14,SMALL(IF(data!D10:J19=data!$G$1,ROW(data!D10:J19)-3,""),ROW(data!C6)),MATCH(data!D$4,data!D9:J9,0)),"")</f>
        <v/>
      </c>
      <c r="E10" s="17" t="str">
        <f ca="1">IFERROR(INDEX(data!$B$4:$H$14,SMALL(IF(data!E10:K19=data!$G$1,ROW(data!E10:K19)-3,""),ROW(data!D6)),MATCH(data!E$4,data!E9:K9,0)),"")</f>
        <v/>
      </c>
      <c r="F10" s="17" t="str">
        <f ca="1">IFERROR(INDEX(data!$B$4:$H$14,SMALL(IF(data!F10:L19=data!$G$1,ROW(data!F10:L19)-3,""),ROW(data!E6)),MATCH(data!F$4,data!F9:L9,0)),"")</f>
        <v/>
      </c>
      <c r="G10" s="17" t="str">
        <f ca="1">IFERROR(INDEX(data!$B$4:$H$14,SMALL(IF(data!G10:M19=data!$G$1,ROW(data!G10:M19)-3,""),ROW(data!F6)),MATCH(data!G$4,data!G9:M9,0)),"")</f>
        <v/>
      </c>
      <c r="H10" s="17" t="str">
        <f ca="1">IFERROR(INDEX(data!$B$4:$H$14,SMALL(IF(data!H10:N19=data!$G$1,ROW(data!H10:N19)-3,""),ROW(data!G6)),MATCH(data!H$4,data!H9:N9,0)),"")</f>
        <v/>
      </c>
    </row>
    <row r="11" spans="1:10" ht="18" customHeight="1" thickTop="1" thickBot="1" x14ac:dyDescent="0.25">
      <c r="A11" s="16" t="str">
        <f ca="1">IF(B11&lt;&gt;"",SUBTOTAL(3,$B$5:B11),"")</f>
        <v/>
      </c>
      <c r="B11" s="17" t="str">
        <f ca="1">IFERROR(INDEX(data!$B$4:$H$14,SMALL(IF(data!B11:H20=data!$G$1,ROW(data!B11:H20)-3,""),ROW(data!A7)),MATCH(data!B$4,data!B10:H10,0)),"")</f>
        <v/>
      </c>
      <c r="C11" s="17" t="str">
        <f ca="1">IFERROR(INDEX(data!$B$4:$H$14,SMALL(IF(data!C11:I20=data!$G$1,ROW(data!C11:I20)-3,""),ROW(data!B7)),MATCH(data!C$4,data!C10:I10,0)),"")</f>
        <v/>
      </c>
      <c r="D11" s="17" t="str">
        <f ca="1">IFERROR(INDEX(data!$B$4:$H$14,SMALL(IF(data!D11:J20=data!$G$1,ROW(data!D11:J20)-3,""),ROW(data!C7)),MATCH(data!D$4,data!D10:J10,0)),"")</f>
        <v/>
      </c>
      <c r="E11" s="17" t="str">
        <f ca="1">IFERROR(INDEX(data!$B$4:$H$14,SMALL(IF(data!E11:K20=data!$G$1,ROW(data!E11:K20)-3,""),ROW(data!D7)),MATCH(data!E$4,data!E10:K10,0)),"")</f>
        <v/>
      </c>
      <c r="F11" s="17" t="str">
        <f ca="1">IFERROR(INDEX(data!$B$4:$H$14,SMALL(IF(data!F11:L20=data!$G$1,ROW(data!F11:L20)-3,""),ROW(data!E7)),MATCH(data!F$4,data!F10:L10,0)),"")</f>
        <v/>
      </c>
      <c r="G11" s="17" t="str">
        <f ca="1">IFERROR(INDEX(data!$B$4:$H$14,SMALL(IF(data!G11:M20=data!$G$1,ROW(data!G11:M20)-3,""),ROW(data!F7)),MATCH(data!G$4,data!G10:M10,0)),"")</f>
        <v/>
      </c>
      <c r="H11" s="17" t="str">
        <f ca="1">IFERROR(INDEX(data!$B$4:$H$14,SMALL(IF(data!H11:N20=data!$G$1,ROW(data!H11:N20)-3,""),ROW(data!G7)),MATCH(data!H$4,data!H10:N10,0)),"")</f>
        <v/>
      </c>
    </row>
    <row r="12" spans="1:10" ht="18" customHeight="1" thickTop="1" thickBot="1" x14ac:dyDescent="0.25">
      <c r="A12" s="16" t="str">
        <f ca="1">IF(B12&lt;&gt;"",SUBTOTAL(3,$B$5:B12),"")</f>
        <v/>
      </c>
      <c r="B12" s="17" t="str">
        <f ca="1">IFERROR(INDEX(data!$B$4:$H$14,SMALL(IF(data!B12:H21=data!$G$1,ROW(data!B12:H21)-3,""),ROW(data!A8)),MATCH(data!B$4,data!B11:H11,0)),"")</f>
        <v/>
      </c>
      <c r="C12" s="17" t="str">
        <f ca="1">IFERROR(INDEX(data!$B$4:$H$14,SMALL(IF(data!C12:I21=data!$G$1,ROW(data!C12:I21)-3,""),ROW(data!B8)),MATCH(data!C$4,data!C11:I11,0)),"")</f>
        <v/>
      </c>
      <c r="D12" s="17" t="str">
        <f ca="1">IFERROR(INDEX(data!$B$4:$H$14,SMALL(IF(data!D12:J21=data!$G$1,ROW(data!D12:J21)-3,""),ROW(data!C8)),MATCH(data!D$4,data!D11:J11,0)),"")</f>
        <v/>
      </c>
      <c r="E12" s="17" t="str">
        <f ca="1">IFERROR(INDEX(data!$B$4:$H$14,SMALL(IF(data!E12:K21=data!$G$1,ROW(data!E12:K21)-3,""),ROW(data!D8)),MATCH(data!E$4,data!E11:K11,0)),"")</f>
        <v/>
      </c>
      <c r="F12" s="17" t="str">
        <f ca="1">IFERROR(INDEX(data!$B$4:$H$14,SMALL(IF(data!F12:L21=data!$G$1,ROW(data!F12:L21)-3,""),ROW(data!E8)),MATCH(data!F$4,data!F11:L11,0)),"")</f>
        <v/>
      </c>
      <c r="G12" s="17" t="str">
        <f ca="1">IFERROR(INDEX(data!$B$4:$H$14,SMALL(IF(data!G12:M21=data!$G$1,ROW(data!G12:M21)-3,""),ROW(data!F8)),MATCH(data!G$4,data!G11:M11,0)),"")</f>
        <v/>
      </c>
      <c r="H12" s="17" t="str">
        <f ca="1">IFERROR(INDEX(data!$B$4:$H$14,SMALL(IF(data!H12:N21=data!$G$1,ROW(data!H12:N21)-3,""),ROW(data!G8)),MATCH(data!H$4,data!H11:N11,0)),"")</f>
        <v/>
      </c>
    </row>
    <row r="13" spans="1:10" ht="18" customHeight="1" thickTop="1" thickBot="1" x14ac:dyDescent="0.25">
      <c r="A13" s="16" t="str">
        <f ca="1">IF(B13&lt;&gt;"",SUBTOTAL(3,$B$5:B13),"")</f>
        <v/>
      </c>
      <c r="B13" s="17" t="str">
        <f ca="1">IFERROR(INDEX(data!$B$4:$H$14,SMALL(IF(data!B13:H22=data!$G$1,ROW(data!B13:H22)-3,""),ROW(data!A9)),MATCH(data!B$4,data!B12:H12,0)),"")</f>
        <v/>
      </c>
      <c r="C13" s="17" t="str">
        <f ca="1">IFERROR(INDEX(data!$B$4:$H$14,SMALL(IF(data!C13:I22=data!$G$1,ROW(data!C13:I22)-3,""),ROW(data!B9)),MATCH(data!C$4,data!C12:I12,0)),"")</f>
        <v/>
      </c>
      <c r="D13" s="17" t="str">
        <f ca="1">IFERROR(INDEX(data!$B$4:$H$14,SMALL(IF(data!D13:J22=data!$G$1,ROW(data!D13:J22)-3,""),ROW(data!C9)),MATCH(data!D$4,data!D12:J12,0)),"")</f>
        <v/>
      </c>
      <c r="E13" s="17" t="str">
        <f ca="1">IFERROR(INDEX(data!$B$4:$H$14,SMALL(IF(data!E13:K22=data!$G$1,ROW(data!E13:K22)-3,""),ROW(data!D9)),MATCH(data!E$4,data!E12:K12,0)),"")</f>
        <v/>
      </c>
      <c r="F13" s="17" t="str">
        <f ca="1">IFERROR(INDEX(data!$B$4:$H$14,SMALL(IF(data!F13:L22=data!$G$1,ROW(data!F13:L22)-3,""),ROW(data!E9)),MATCH(data!F$4,data!F12:L12,0)),"")</f>
        <v/>
      </c>
      <c r="G13" s="17" t="str">
        <f ca="1">IFERROR(INDEX(data!$B$4:$H$14,SMALL(IF(data!G13:M22=data!$G$1,ROW(data!G13:M22)-3,""),ROW(data!F9)),MATCH(data!G$4,data!G12:M12,0)),"")</f>
        <v/>
      </c>
      <c r="H13" s="17" t="str">
        <f ca="1">IFERROR(INDEX(data!$B$4:$H$14,SMALL(IF(data!H13:N22=data!$G$1,ROW(data!H13:N22)-3,""),ROW(data!G9)),MATCH(data!H$4,data!H12:N12,0)),"")</f>
        <v/>
      </c>
    </row>
    <row r="14" spans="1:10" ht="18" customHeight="1" thickTop="1" thickBot="1" x14ac:dyDescent="0.25">
      <c r="A14" s="16" t="str">
        <f ca="1">IF(B14&lt;&gt;"",SUBTOTAL(3,$B$5:B14),"")</f>
        <v/>
      </c>
      <c r="B14" s="17" t="str">
        <f ca="1">IFERROR(INDEX(data!$B$4:$H$14,SMALL(IF(data!B14:H23=data!$G$1,ROW(data!B14:H23)-3,""),ROW(data!A10)),MATCH(data!B$4,data!B13:H13,0)),"")</f>
        <v/>
      </c>
      <c r="C14" s="17" t="str">
        <f ca="1">IFERROR(INDEX(data!$B$4:$H$14,SMALL(IF(data!C14:I23=data!$G$1,ROW(data!C14:I23)-3,""),ROW(data!B10)),MATCH(data!C$4,data!C13:I13,0)),"")</f>
        <v/>
      </c>
      <c r="D14" s="17" t="str">
        <f ca="1">IFERROR(INDEX(data!$B$4:$H$14,SMALL(IF(data!D14:J23=data!$G$1,ROW(data!D14:J23)-3,""),ROW(data!C10)),MATCH(data!D$4,data!D13:J13,0)),"")</f>
        <v/>
      </c>
      <c r="E14" s="17" t="str">
        <f ca="1">IFERROR(INDEX(data!$B$4:$H$14,SMALL(IF(data!E14:K23=data!$G$1,ROW(data!E14:K23)-3,""),ROW(data!D10)),MATCH(data!E$4,data!E13:K13,0)),"")</f>
        <v/>
      </c>
      <c r="F14" s="17" t="str">
        <f ca="1">IFERROR(INDEX(data!$B$4:$H$14,SMALL(IF(data!F14:L23=data!$G$1,ROW(data!F14:L23)-3,""),ROW(data!E10)),MATCH(data!F$4,data!F13:L13,0)),"")</f>
        <v/>
      </c>
      <c r="G14" s="17" t="str">
        <f ca="1">IFERROR(INDEX(data!$B$4:$H$14,SMALL(IF(data!G14:M23=data!$G$1,ROW(data!G14:M23)-3,""),ROW(data!F10)),MATCH(data!G$4,data!G13:M13,0)),"")</f>
        <v/>
      </c>
      <c r="H14" s="17" t="str">
        <f ca="1">IFERROR(INDEX(data!$B$4:$H$14,SMALL(IF(data!H14:N23=data!$G$1,ROW(data!H14:N23)-3,""),ROW(data!G10)),MATCH(data!H$4,data!H13:N13,0)),"")</f>
        <v/>
      </c>
    </row>
    <row r="15" spans="1:10" ht="18" customHeight="1" thickTop="1" x14ac:dyDescent="0.2">
      <c r="A15" s="18"/>
      <c r="B15" s="18"/>
      <c r="C15" s="18"/>
      <c r="D15" s="18"/>
      <c r="E15" s="18"/>
      <c r="F15" s="18"/>
      <c r="G15" s="18"/>
      <c r="H15" s="18"/>
    </row>
    <row r="16" spans="1:10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mergeCells count="1">
    <mergeCell ref="F3:G3"/>
  </mergeCells>
  <conditionalFormatting sqref="B1 B4">
    <cfRule type="duplicateValues" dxfId="8" priority="12"/>
  </conditionalFormatting>
  <conditionalFormatting sqref="B2:B3">
    <cfRule type="duplicateValues" dxfId="7" priority="11"/>
  </conditionalFormatting>
  <conditionalFormatting sqref="A5:A14">
    <cfRule type="expression" dxfId="6" priority="10">
      <formula>$H5="معاش"</formula>
    </cfRule>
  </conditionalFormatting>
  <conditionalFormatting sqref="B5:H14">
    <cfRule type="duplicateValues" dxfId="5" priority="7"/>
  </conditionalFormatting>
  <conditionalFormatting sqref="B5:H14">
    <cfRule type="expression" dxfId="4" priority="6">
      <formula>$H5="معاش"</formula>
    </cfRule>
  </conditionalFormatting>
  <conditionalFormatting sqref="J5">
    <cfRule type="expression" dxfId="1" priority="1">
      <formula>$H5="معاش"</formula>
    </cfRule>
  </conditionalFormatting>
  <printOptions horizontalCentered="1" verticalCentered="1"/>
  <pageMargins left="0" right="0" top="0" bottom="0" header="0" footer="0"/>
  <pageSetup paperSize="9" scale="95" orientation="landscape" horizontalDpi="0" verticalDpi="0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3</vt:i4>
      </vt:variant>
    </vt:vector>
  </HeadingPairs>
  <TitlesOfParts>
    <vt:vector size="6" baseType="lpstr">
      <vt:lpstr>data</vt:lpstr>
      <vt:lpstr>معاشات</vt:lpstr>
      <vt:lpstr>معاشات (2)</vt:lpstr>
      <vt:lpstr>data!Print_Titles</vt:lpstr>
      <vt:lpstr>معاشات!Print_Titles</vt:lpstr>
      <vt:lpstr>'معاشات (2)'!Print_Titles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M-M</cp:lastModifiedBy>
  <cp:lastPrinted>2025-03-21T19:35:53Z</cp:lastPrinted>
  <dcterms:created xsi:type="dcterms:W3CDTF">2025-03-16T22:50:48Z</dcterms:created>
  <dcterms:modified xsi:type="dcterms:W3CDTF">2025-04-04T12:20:47Z</dcterms:modified>
</cp:coreProperties>
</file>