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DB6D5642-7056-462B-BFD1-02A544BBF4F7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Sheet2" sheetId="2" r:id="rId2"/>
  </sheets>
  <externalReferences>
    <externalReference r:id="rId3"/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2" l="1"/>
  <c r="H10" i="2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4" i="1"/>
  <c r="I16" i="2"/>
  <c r="F16" i="2"/>
  <c r="I15" i="2"/>
  <c r="G15" i="2"/>
  <c r="F15" i="2"/>
  <c r="I14" i="2"/>
  <c r="G14" i="2"/>
  <c r="F14" i="2"/>
  <c r="I13" i="2"/>
  <c r="G13" i="2"/>
  <c r="F13" i="2"/>
  <c r="I12" i="2"/>
  <c r="F12" i="2"/>
  <c r="F23" i="1"/>
  <c r="H28" i="2" l="1"/>
  <c r="G28" i="2"/>
  <c r="G30" i="2" l="1"/>
</calcChain>
</file>

<file path=xl/sharedStrings.xml><?xml version="1.0" encoding="utf-8"?>
<sst xmlns="http://schemas.openxmlformats.org/spreadsheetml/2006/main" count="61" uniqueCount="34">
  <si>
    <t>اسم الجهة</t>
  </si>
  <si>
    <t>التاريخ</t>
  </si>
  <si>
    <t>رقم الاذن</t>
  </si>
  <si>
    <t>كود الصنف</t>
  </si>
  <si>
    <t>اسم الصنف</t>
  </si>
  <si>
    <t>رقم الصنف</t>
  </si>
  <si>
    <t>الكميه</t>
  </si>
  <si>
    <t>السعر</t>
  </si>
  <si>
    <t>التكلفه</t>
  </si>
  <si>
    <t>كود الجهة</t>
  </si>
  <si>
    <t>م</t>
  </si>
  <si>
    <t>المبلغ</t>
  </si>
  <si>
    <t>البيان</t>
  </si>
  <si>
    <t>مسدد</t>
  </si>
  <si>
    <t>مستحق</t>
  </si>
  <si>
    <t>فاتوره الشركه / البيان</t>
  </si>
  <si>
    <t>رصيد مرحل</t>
  </si>
  <si>
    <t>الاجمالى</t>
  </si>
  <si>
    <t>الفرق</t>
  </si>
  <si>
    <t xml:space="preserve">اسـم العميل </t>
  </si>
  <si>
    <t>زيت</t>
  </si>
  <si>
    <t>سكر</t>
  </si>
  <si>
    <t>شاى</t>
  </si>
  <si>
    <t>السيد عبده</t>
  </si>
  <si>
    <t>شاى فتله</t>
  </si>
  <si>
    <t>حلاوه</t>
  </si>
  <si>
    <t>مربى</t>
  </si>
  <si>
    <t>جبنه</t>
  </si>
  <si>
    <t>طحينه</t>
  </si>
  <si>
    <t>خل</t>
  </si>
  <si>
    <t>مكتب الدقى</t>
  </si>
  <si>
    <t>مكتب العريش</t>
  </si>
  <si>
    <t>مكتب السيد</t>
  </si>
  <si>
    <t>مكتب حسنى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</si>
</sst>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\-mm\-yyyy"/>
    <numFmt numFmtId="165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b/>
      <sz val="24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Arial"/>
      <family val="2"/>
      <charset val="178"/>
    </font>
    <font>
      <sz val="14"/>
      <color rgb="FFFF0000"/>
      <name val="Arial"/>
      <family val="2"/>
      <charset val="178"/>
    </font>
    <font>
      <sz val="14"/>
      <name val="Arial"/>
      <family val="2"/>
      <charset val="178"/>
    </font>
    <font>
      <sz val="14"/>
      <color theme="0"/>
      <name val="Arial"/>
      <family val="2"/>
      <charset val="178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43" fontId="1" fillId="0" borderId="0"/>
  </cellStyleXfs>
  <cellXfs count="71">
    <xf numFmtId="0" fontId="0" fillId="0" borderId="0" xfId="0"/>
    <xf numFmtId="14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65" fontId="4" fillId="3" borderId="5" xfId="1" applyNumberFormat="1" applyFont="1" applyFill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 vertical="center"/>
    </xf>
    <xf numFmtId="4" fontId="6" fillId="0" borderId="0" xfId="0" applyNumberFormat="1" applyFont="1"/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4" fontId="5" fillId="5" borderId="18" xfId="0" applyNumberFormat="1" applyFont="1" applyFill="1" applyBorder="1" applyAlignment="1">
      <alignment horizontal="center" vertical="center"/>
    </xf>
    <xf numFmtId="4" fontId="5" fillId="5" borderId="21" xfId="0" applyNumberFormat="1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14" fontId="9" fillId="5" borderId="6" xfId="0" applyNumberFormat="1" applyFont="1" applyFill="1" applyBorder="1" applyAlignment="1">
      <alignment horizontal="center" vertical="center"/>
    </xf>
    <xf numFmtId="4" fontId="9" fillId="5" borderId="6" xfId="0" applyNumberFormat="1" applyFont="1" applyFill="1" applyBorder="1" applyAlignment="1">
      <alignment horizontal="center" vertical="center"/>
    </xf>
    <xf numFmtId="4" fontId="10" fillId="5" borderId="23" xfId="0" applyNumberFormat="1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6" borderId="22" xfId="0" applyFont="1" applyFill="1" applyBorder="1" applyAlignment="1">
      <alignment horizontal="center" vertical="center"/>
    </xf>
    <xf numFmtId="14" fontId="9" fillId="7" borderId="6" xfId="0" applyNumberFormat="1" applyFont="1" applyFill="1" applyBorder="1" applyAlignment="1">
      <alignment horizontal="center" vertical="center"/>
    </xf>
    <xf numFmtId="4" fontId="9" fillId="7" borderId="6" xfId="0" applyNumberFormat="1" applyFont="1" applyFill="1" applyBorder="1" applyAlignment="1">
      <alignment horizontal="center" vertical="center"/>
    </xf>
    <xf numFmtId="4" fontId="10" fillId="7" borderId="23" xfId="0" applyNumberFormat="1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14" fontId="11" fillId="0" borderId="6" xfId="0" applyNumberFormat="1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4" fontId="11" fillId="0" borderId="23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4" fontId="5" fillId="0" borderId="25" xfId="0" applyNumberFormat="1" applyFont="1" applyBorder="1" applyAlignment="1">
      <alignment horizontal="center" vertical="center"/>
    </xf>
    <xf numFmtId="4" fontId="5" fillId="0" borderId="26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5" borderId="0" xfId="0" applyFill="1"/>
    <xf numFmtId="0" fontId="12" fillId="5" borderId="0" xfId="0" applyFont="1" applyFill="1" applyAlignment="1">
      <alignment horizontal="center" vertical="center"/>
    </xf>
    <xf numFmtId="0" fontId="7" fillId="5" borderId="27" xfId="0" applyFont="1" applyFill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0" fontId="11" fillId="8" borderId="6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5" fillId="0" borderId="30" xfId="0" applyFont="1" applyBorder="1" applyAlignment="1">
      <alignment horizontal="center" vertical="center"/>
    </xf>
    <xf numFmtId="0" fontId="0" fillId="0" borderId="20" xfId="0" applyBorder="1"/>
    <xf numFmtId="0" fontId="5" fillId="0" borderId="25" xfId="0" applyFont="1" applyBorder="1" applyAlignment="1">
      <alignment horizontal="center" vertical="center"/>
    </xf>
    <xf numFmtId="0" fontId="0" fillId="0" borderId="26" xfId="0" applyBorder="1"/>
    <xf numFmtId="0" fontId="5" fillId="0" borderId="28" xfId="0" applyFont="1" applyBorder="1" applyAlignment="1">
      <alignment horizontal="center" vertical="center"/>
    </xf>
    <xf numFmtId="0" fontId="0" fillId="0" borderId="17" xfId="0" applyBorder="1"/>
    <xf numFmtId="0" fontId="0" fillId="0" borderId="19" xfId="0" applyBorder="1"/>
    <xf numFmtId="0" fontId="5" fillId="0" borderId="29" xfId="0" applyFont="1" applyBorder="1" applyAlignment="1">
      <alignment horizontal="center" vertical="center"/>
    </xf>
    <xf numFmtId="0" fontId="0" fillId="0" borderId="18" xfId="0" applyBorder="1"/>
    <xf numFmtId="4" fontId="5" fillId="0" borderId="14" xfId="0" applyNumberFormat="1" applyFont="1" applyBorder="1" applyAlignment="1">
      <alignment horizontal="center" vertical="center"/>
    </xf>
    <xf numFmtId="0" fontId="0" fillId="0" borderId="15" xfId="0" applyBorder="1"/>
    <xf numFmtId="4" fontId="5" fillId="0" borderId="30" xfId="0" applyNumberFormat="1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0" fillId="0" borderId="7" xfId="0" applyBorder="1"/>
    <xf numFmtId="0" fontId="5" fillId="4" borderId="31" xfId="0" applyFont="1" applyFill="1" applyBorder="1" applyAlignment="1">
      <alignment horizontal="center" vertical="center"/>
    </xf>
    <xf numFmtId="0" fontId="0" fillId="0" borderId="8" xfId="0" applyBorder="1"/>
    <xf numFmtId="0" fontId="5" fillId="0" borderId="32" xfId="0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5" fillId="0" borderId="33" xfId="0" applyFont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165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رئيسية"/>
      <sheetName val="وحدات القياس"/>
      <sheetName val="الجهات"/>
      <sheetName val="الاصناف"/>
      <sheetName val="الوارد"/>
      <sheetName val="الصادر"/>
      <sheetName val="المرتجع"/>
      <sheetName val="كارتة صنف"/>
      <sheetName val="حساب عميل"/>
      <sheetName val="ارصدة الاصناف"/>
      <sheetName val="شيت ادارة المخازن (1)"/>
      <sheetName val="RecoveredExternalLink1"/>
    </sheetNames>
    <sheetDataSet>
      <sheetData sheetId="0"/>
      <sheetData sheetId="1"/>
      <sheetData sheetId="2">
        <row r="1">
          <cell r="A1" t="str">
            <v>الجهات</v>
          </cell>
        </row>
      </sheetData>
      <sheetData sheetId="3">
        <row r="1">
          <cell r="A1" t="str">
            <v>الأصناف</v>
          </cell>
          <cell r="D1" t="str">
            <v>رصيد اول المدة</v>
          </cell>
        </row>
        <row r="2">
          <cell r="A2" t="str">
            <v>كود الصنف</v>
          </cell>
          <cell r="B2" t="str">
            <v>اسم الصنف</v>
          </cell>
          <cell r="C2" t="str">
            <v>رقم الصنف</v>
          </cell>
          <cell r="D2" t="str">
            <v>الوحدة</v>
          </cell>
          <cell r="E2" t="str">
            <v>كمية</v>
          </cell>
        </row>
        <row r="3">
          <cell r="A3">
            <v>1</v>
          </cell>
          <cell r="B3" t="str">
            <v>فلتر زيت H</v>
          </cell>
          <cell r="C3" t="str">
            <v>E510</v>
          </cell>
          <cell r="D3" t="str">
            <v>عدد</v>
          </cell>
          <cell r="E3">
            <v>114</v>
          </cell>
        </row>
        <row r="4">
          <cell r="A4">
            <v>2</v>
          </cell>
          <cell r="B4" t="str">
            <v>فلتر جاز مهلى</v>
          </cell>
          <cell r="D4" t="str">
            <v>عدد</v>
          </cell>
          <cell r="E4">
            <v>20</v>
          </cell>
        </row>
        <row r="5">
          <cell r="A5">
            <v>3</v>
          </cell>
          <cell r="B5" t="str">
            <v>فلتر جاز Hمرحلتين</v>
          </cell>
          <cell r="D5" t="str">
            <v>عدد</v>
          </cell>
          <cell r="E5">
            <v>2</v>
          </cell>
        </row>
        <row r="6">
          <cell r="A6">
            <v>4</v>
          </cell>
          <cell r="B6" t="str">
            <v xml:space="preserve">فلتر هواء mp3 </v>
          </cell>
          <cell r="C6" t="str">
            <v>sk505020</v>
          </cell>
          <cell r="D6" t="str">
            <v>عدد</v>
          </cell>
          <cell r="E6">
            <v>2</v>
          </cell>
        </row>
        <row r="7">
          <cell r="A7">
            <v>5</v>
          </cell>
          <cell r="B7" t="str">
            <v>فلتر هواء mp4</v>
          </cell>
          <cell r="C7" t="str">
            <v>tb139418</v>
          </cell>
          <cell r="D7" t="str">
            <v>عدد</v>
          </cell>
          <cell r="E7">
            <v>2</v>
          </cell>
        </row>
        <row r="8">
          <cell r="A8">
            <v>6</v>
          </cell>
          <cell r="B8" t="str">
            <v>فلتر عطاس فولفو</v>
          </cell>
          <cell r="C8" t="str">
            <v>knor</v>
          </cell>
          <cell r="D8" t="str">
            <v>عدد</v>
          </cell>
          <cell r="E8">
            <v>1</v>
          </cell>
        </row>
        <row r="9">
          <cell r="A9">
            <v>7</v>
          </cell>
          <cell r="B9" t="str">
            <v>فلتر زيت3000</v>
          </cell>
          <cell r="D9" t="str">
            <v>عدد</v>
          </cell>
          <cell r="E9">
            <v>4</v>
          </cell>
        </row>
        <row r="10">
          <cell r="A10">
            <v>8</v>
          </cell>
          <cell r="B10" t="str">
            <v>فلتر جاز3000</v>
          </cell>
          <cell r="D10" t="str">
            <v>عدد</v>
          </cell>
          <cell r="E10">
            <v>4</v>
          </cell>
        </row>
        <row r="11">
          <cell r="A11">
            <v>9</v>
          </cell>
          <cell r="B11" t="str">
            <v>فلتر جاز Hمرحلتين</v>
          </cell>
          <cell r="D11" t="str">
            <v>عدد</v>
          </cell>
          <cell r="E11">
            <v>11</v>
          </cell>
        </row>
        <row r="12">
          <cell r="A12">
            <v>10</v>
          </cell>
          <cell r="B12" t="str">
            <v>فلتر عطاس سن خشن</v>
          </cell>
          <cell r="C12" t="str">
            <v>T280w</v>
          </cell>
          <cell r="D12" t="str">
            <v>عدد</v>
          </cell>
          <cell r="E12">
            <v>1</v>
          </cell>
        </row>
        <row r="13">
          <cell r="A13">
            <v>11</v>
          </cell>
          <cell r="B13" t="str">
            <v>فلتر زيت فولفو</v>
          </cell>
          <cell r="C13">
            <v>21707134</v>
          </cell>
          <cell r="D13" t="str">
            <v>عدد</v>
          </cell>
          <cell r="E13">
            <v>16</v>
          </cell>
        </row>
        <row r="14">
          <cell r="A14">
            <v>12</v>
          </cell>
          <cell r="B14" t="str">
            <v>فلتر افيكو</v>
          </cell>
          <cell r="C14">
            <v>2206011004</v>
          </cell>
          <cell r="D14" t="str">
            <v>عدد</v>
          </cell>
          <cell r="E14">
            <v>1</v>
          </cell>
        </row>
        <row r="15">
          <cell r="A15">
            <v>13</v>
          </cell>
          <cell r="B15" t="str">
            <v>زيت chf</v>
          </cell>
          <cell r="D15" t="str">
            <v>عدد</v>
          </cell>
          <cell r="E15">
            <v>42</v>
          </cell>
        </row>
        <row r="16">
          <cell r="A16">
            <v>14</v>
          </cell>
          <cell r="B16" t="str">
            <v>طرمبة زيت  Actros mp4نجمه</v>
          </cell>
          <cell r="C16" t="str">
            <v>A471180540180</v>
          </cell>
          <cell r="D16" t="str">
            <v>عدد</v>
          </cell>
          <cell r="E16">
            <v>2</v>
          </cell>
        </row>
        <row r="17">
          <cell r="A17">
            <v>15</v>
          </cell>
          <cell r="B17" t="str">
            <v>طرمبة مياه  Actros mp4نجمه</v>
          </cell>
          <cell r="C17" t="str">
            <v>A470</v>
          </cell>
          <cell r="D17" t="str">
            <v>عدد</v>
          </cell>
          <cell r="E17">
            <v>1</v>
          </cell>
        </row>
        <row r="18">
          <cell r="A18">
            <v>16</v>
          </cell>
          <cell r="B18" t="str">
            <v>طرمبة باور sk</v>
          </cell>
          <cell r="C18" t="str">
            <v>sk20 00013</v>
          </cell>
          <cell r="D18" t="str">
            <v>عدد</v>
          </cell>
          <cell r="E18">
            <v>6</v>
          </cell>
        </row>
        <row r="19">
          <cell r="A19">
            <v>17</v>
          </cell>
          <cell r="B19" t="str">
            <v>طرمبة زيت BF</v>
          </cell>
          <cell r="C19">
            <v>20140712000</v>
          </cell>
          <cell r="D19" t="str">
            <v>عدد</v>
          </cell>
          <cell r="E19">
            <v>2</v>
          </cell>
        </row>
        <row r="20">
          <cell r="A20">
            <v>18</v>
          </cell>
          <cell r="B20" t="str">
            <v xml:space="preserve">يد فرملة اسكانيا </v>
          </cell>
          <cell r="C20">
            <v>108354</v>
          </cell>
          <cell r="D20" t="str">
            <v>عدد</v>
          </cell>
          <cell r="E20">
            <v>4</v>
          </cell>
        </row>
        <row r="21">
          <cell r="A21">
            <v>19</v>
          </cell>
          <cell r="B21" t="str">
            <v>جوان وش سلندر نجمه واسع</v>
          </cell>
          <cell r="C21" t="str">
            <v>A4710161220</v>
          </cell>
          <cell r="D21" t="str">
            <v>عدد</v>
          </cell>
          <cell r="E21">
            <v>15</v>
          </cell>
        </row>
        <row r="22">
          <cell r="A22">
            <v>20</v>
          </cell>
          <cell r="B22" t="str">
            <v xml:space="preserve">جوان فولفو </v>
          </cell>
          <cell r="D22" t="str">
            <v>عدد</v>
          </cell>
          <cell r="E22">
            <v>2</v>
          </cell>
        </row>
        <row r="23">
          <cell r="A23">
            <v>21</v>
          </cell>
          <cell r="B23" t="str">
            <v>كوز هواء براد صغير TKL</v>
          </cell>
          <cell r="D23" t="str">
            <v>عدد</v>
          </cell>
          <cell r="E23">
            <v>7</v>
          </cell>
        </row>
        <row r="24">
          <cell r="A24">
            <v>22</v>
          </cell>
          <cell r="B24" t="str">
            <v>دينمو بوش اكتروس mp3</v>
          </cell>
          <cell r="C24" t="str">
            <v>1986 A00932</v>
          </cell>
          <cell r="D24" t="str">
            <v>عدد</v>
          </cell>
          <cell r="E24">
            <v>14</v>
          </cell>
        </row>
        <row r="25">
          <cell r="A25">
            <v>23</v>
          </cell>
          <cell r="B25" t="str">
            <v>كوز هواء دبرياج</v>
          </cell>
          <cell r="C25">
            <v>35905</v>
          </cell>
          <cell r="D25" t="str">
            <v>عدد</v>
          </cell>
          <cell r="E25">
            <v>1</v>
          </cell>
        </row>
        <row r="26">
          <cell r="A26">
            <v>24</v>
          </cell>
          <cell r="B26" t="str">
            <v>ديسك TKL</v>
          </cell>
          <cell r="C26">
            <v>4079001300</v>
          </cell>
          <cell r="D26" t="str">
            <v>عدد</v>
          </cell>
          <cell r="E26">
            <v>3</v>
          </cell>
        </row>
        <row r="27">
          <cell r="A27">
            <v>25</v>
          </cell>
          <cell r="B27" t="str">
            <v xml:space="preserve">دسك دبرياج </v>
          </cell>
          <cell r="C27">
            <v>105094</v>
          </cell>
          <cell r="E27">
            <v>2</v>
          </cell>
        </row>
        <row r="28">
          <cell r="A28">
            <v>26</v>
          </cell>
          <cell r="B28" t="str">
            <v xml:space="preserve">دسك دبرياج </v>
          </cell>
          <cell r="C28">
            <v>105028</v>
          </cell>
          <cell r="E28">
            <v>3</v>
          </cell>
        </row>
        <row r="29">
          <cell r="A29">
            <v>27</v>
          </cell>
          <cell r="B29" t="str">
            <v>طرمبه مياه لازو mp4</v>
          </cell>
          <cell r="C29">
            <v>20200032</v>
          </cell>
          <cell r="D29" t="str">
            <v>عدد</v>
          </cell>
          <cell r="E29">
            <v>4</v>
          </cell>
        </row>
        <row r="30">
          <cell r="A30">
            <v>28</v>
          </cell>
          <cell r="B30" t="str">
            <v>انبوبه تكييف</v>
          </cell>
          <cell r="C30">
            <v>8169106012</v>
          </cell>
          <cell r="E30">
            <v>8</v>
          </cell>
        </row>
        <row r="31">
          <cell r="A31">
            <v>29</v>
          </cell>
          <cell r="B31" t="str">
            <v>طمبوره صينى</v>
          </cell>
          <cell r="E31">
            <v>25</v>
          </cell>
        </row>
        <row r="32">
          <cell r="A32">
            <v>30</v>
          </cell>
          <cell r="B32" t="str">
            <v>كوز هواء براد صغير TKL</v>
          </cell>
          <cell r="C32">
            <v>18</v>
          </cell>
          <cell r="D32" t="str">
            <v>عدد</v>
          </cell>
          <cell r="E32">
            <v>35</v>
          </cell>
        </row>
        <row r="33">
          <cell r="A33">
            <v>31</v>
          </cell>
          <cell r="B33" t="str">
            <v>كوز هواء براد mp3</v>
          </cell>
          <cell r="C33">
            <v>14</v>
          </cell>
          <cell r="E33">
            <v>6</v>
          </cell>
        </row>
        <row r="34">
          <cell r="A34">
            <v>32</v>
          </cell>
          <cell r="B34" t="str">
            <v>كوز هواء براد mp4</v>
          </cell>
          <cell r="C34">
            <v>15</v>
          </cell>
          <cell r="E34">
            <v>7</v>
          </cell>
        </row>
        <row r="35">
          <cell r="A35">
            <v>33</v>
          </cell>
          <cell r="B35" t="str">
            <v xml:space="preserve">مساحه عربية ملاكى </v>
          </cell>
          <cell r="E35">
            <v>16</v>
          </cell>
        </row>
        <row r="36">
          <cell r="A36">
            <v>34</v>
          </cell>
          <cell r="B36" t="str">
            <v xml:space="preserve">جركن ماء ريداتير </v>
          </cell>
          <cell r="E36">
            <v>1</v>
          </cell>
        </row>
        <row r="37">
          <cell r="A37">
            <v>35</v>
          </cell>
          <cell r="B37" t="str">
            <v xml:space="preserve">علامة اكتروس مكسورة </v>
          </cell>
          <cell r="E37">
            <v>1</v>
          </cell>
        </row>
        <row r="38">
          <cell r="A38">
            <v>36</v>
          </cell>
          <cell r="B38" t="str">
            <v>بلية تكييف</v>
          </cell>
          <cell r="E38">
            <v>5</v>
          </cell>
        </row>
        <row r="39">
          <cell r="A39">
            <v>37</v>
          </cell>
          <cell r="B39" t="str">
            <v>مساعد pMw</v>
          </cell>
          <cell r="E39">
            <v>10</v>
          </cell>
        </row>
        <row r="40">
          <cell r="A40">
            <v>38</v>
          </cell>
          <cell r="B40" t="str">
            <v>طرمبه pmw</v>
          </cell>
          <cell r="D40" t="str">
            <v>عدد</v>
          </cell>
          <cell r="E40">
            <v>1</v>
          </cell>
        </row>
        <row r="41">
          <cell r="A41">
            <v>39</v>
          </cell>
          <cell r="B41" t="str">
            <v xml:space="preserve">ترومستات </v>
          </cell>
          <cell r="E41">
            <v>3</v>
          </cell>
        </row>
        <row r="42">
          <cell r="A42">
            <v>40</v>
          </cell>
          <cell r="B42" t="str">
            <v>طرمبة بنزين Hga</v>
          </cell>
          <cell r="D42" t="str">
            <v>عدد</v>
          </cell>
          <cell r="E42">
            <v>2</v>
          </cell>
        </row>
        <row r="43">
          <cell r="A43">
            <v>41</v>
          </cell>
          <cell r="B43" t="str">
            <v xml:space="preserve">طقم تيل نجمه </v>
          </cell>
          <cell r="E43">
            <v>13</v>
          </cell>
        </row>
        <row r="44">
          <cell r="A44">
            <v>42</v>
          </cell>
          <cell r="B44" t="str">
            <v xml:space="preserve">بلية  بوش </v>
          </cell>
          <cell r="C44">
            <v>2265202070</v>
          </cell>
          <cell r="E44">
            <v>2</v>
          </cell>
        </row>
        <row r="45">
          <cell r="A45">
            <v>43</v>
          </cell>
          <cell r="B45" t="str">
            <v xml:space="preserve">طقم تيل  </v>
          </cell>
          <cell r="C45">
            <v>2203501</v>
          </cell>
          <cell r="E45">
            <v>25</v>
          </cell>
        </row>
        <row r="46">
          <cell r="A46">
            <v>44</v>
          </cell>
          <cell r="B46" t="str">
            <v xml:space="preserve">قربة هواء </v>
          </cell>
          <cell r="C46">
            <v>55941</v>
          </cell>
          <cell r="E46">
            <v>1</v>
          </cell>
        </row>
        <row r="47">
          <cell r="A47">
            <v>45</v>
          </cell>
          <cell r="B47" t="str">
            <v xml:space="preserve">قربة هواء </v>
          </cell>
          <cell r="C47" t="str">
            <v>kpp56122</v>
          </cell>
          <cell r="E47">
            <v>1</v>
          </cell>
        </row>
        <row r="48">
          <cell r="A48">
            <v>46</v>
          </cell>
          <cell r="B48" t="str">
            <v xml:space="preserve">قربة هواء </v>
          </cell>
          <cell r="C48" t="str">
            <v>sk4022</v>
          </cell>
          <cell r="E48">
            <v>4</v>
          </cell>
        </row>
        <row r="49">
          <cell r="A49">
            <v>47</v>
          </cell>
          <cell r="B49" t="str">
            <v>قربة هواء فورس</v>
          </cell>
          <cell r="C49" t="str">
            <v>54022p</v>
          </cell>
          <cell r="E49">
            <v>1</v>
          </cell>
        </row>
        <row r="50">
          <cell r="A50">
            <v>48</v>
          </cell>
          <cell r="B50" t="str">
            <v xml:space="preserve">سيلكون حراري دونلوب </v>
          </cell>
          <cell r="E50">
            <v>180</v>
          </cell>
        </row>
        <row r="51">
          <cell r="A51">
            <v>49</v>
          </cell>
          <cell r="B51" t="str">
            <v>شحم hella</v>
          </cell>
          <cell r="D51" t="str">
            <v>عدد</v>
          </cell>
          <cell r="E51">
            <v>24</v>
          </cell>
        </row>
        <row r="52">
          <cell r="A52">
            <v>50</v>
          </cell>
          <cell r="B52" t="str">
            <v>شحم tornade</v>
          </cell>
          <cell r="E52">
            <v>12</v>
          </cell>
        </row>
        <row r="53">
          <cell r="A53">
            <v>51</v>
          </cell>
          <cell r="B53" t="str">
            <v>بلية دبرياج</v>
          </cell>
          <cell r="C53">
            <v>105390</v>
          </cell>
          <cell r="E53">
            <v>2</v>
          </cell>
        </row>
        <row r="54">
          <cell r="A54">
            <v>52</v>
          </cell>
          <cell r="B54" t="str">
            <v xml:space="preserve">شميز مهلى </v>
          </cell>
          <cell r="C54" t="str">
            <v>061WN1900</v>
          </cell>
          <cell r="E54">
            <v>22</v>
          </cell>
        </row>
        <row r="55">
          <cell r="A55">
            <v>53</v>
          </cell>
          <cell r="B55" t="str">
            <v>كابل halla</v>
          </cell>
          <cell r="C55" t="str">
            <v>485079-45</v>
          </cell>
          <cell r="E55">
            <v>1</v>
          </cell>
        </row>
        <row r="56">
          <cell r="A56">
            <v>54</v>
          </cell>
          <cell r="B56" t="str">
            <v>طقم اصلاح</v>
          </cell>
          <cell r="C56" t="str">
            <v>k10-o4291</v>
          </cell>
          <cell r="E56">
            <v>2</v>
          </cell>
        </row>
        <row r="57">
          <cell r="A57">
            <v>55</v>
          </cell>
          <cell r="B57" t="str">
            <v>اولسيه كرنك</v>
          </cell>
          <cell r="E57">
            <v>3</v>
          </cell>
        </row>
        <row r="58">
          <cell r="A58">
            <v>56</v>
          </cell>
          <cell r="B58" t="str">
            <v>طرمبة مياه فولفو</v>
          </cell>
          <cell r="C58">
            <v>2015685</v>
          </cell>
          <cell r="D58" t="str">
            <v>عدد</v>
          </cell>
          <cell r="E58">
            <v>6</v>
          </cell>
        </row>
        <row r="59">
          <cell r="A59">
            <v>57</v>
          </cell>
          <cell r="B59" t="str">
            <v>طنبورة كامله</v>
          </cell>
          <cell r="C59">
            <v>2173187363</v>
          </cell>
          <cell r="E59">
            <v>1</v>
          </cell>
        </row>
        <row r="60">
          <cell r="A60">
            <v>58</v>
          </cell>
          <cell r="B60" t="str">
            <v>استك كرتيره</v>
          </cell>
          <cell r="C60" t="str">
            <v>A 471 014 07 22</v>
          </cell>
          <cell r="E60">
            <v>6</v>
          </cell>
        </row>
        <row r="61">
          <cell r="A61">
            <v>59</v>
          </cell>
          <cell r="B61" t="str">
            <v>قاعدة رشاش</v>
          </cell>
          <cell r="E61">
            <v>25</v>
          </cell>
        </row>
        <row r="62">
          <cell r="A62">
            <v>60</v>
          </cell>
          <cell r="B62" t="str">
            <v>استك غرفة الرشاش</v>
          </cell>
          <cell r="C62" t="str">
            <v>A 031 997 73 45</v>
          </cell>
          <cell r="E62">
            <v>100</v>
          </cell>
        </row>
        <row r="63">
          <cell r="A63">
            <v>61</v>
          </cell>
          <cell r="B63" t="str">
            <v>كنترول فتيس فولفو</v>
          </cell>
          <cell r="C63" t="str">
            <v>pn-10858</v>
          </cell>
          <cell r="E63">
            <v>1</v>
          </cell>
        </row>
        <row r="64">
          <cell r="A64">
            <v>62</v>
          </cell>
          <cell r="B64" t="str">
            <v>قربة هواء فاضيه</v>
          </cell>
          <cell r="C64">
            <v>5881</v>
          </cell>
          <cell r="E64">
            <v>4</v>
          </cell>
        </row>
        <row r="65">
          <cell r="A65">
            <v>63</v>
          </cell>
          <cell r="B65" t="str">
            <v>قربة هواء كامله</v>
          </cell>
          <cell r="C65" t="str">
            <v>sk0881</v>
          </cell>
          <cell r="E65">
            <v>2</v>
          </cell>
        </row>
        <row r="66">
          <cell r="A66">
            <v>64</v>
          </cell>
          <cell r="B66" t="str">
            <v>قربة هواء فاضيه فورس</v>
          </cell>
          <cell r="C66" t="str">
            <v>54022p</v>
          </cell>
          <cell r="E66">
            <v>5</v>
          </cell>
        </row>
        <row r="67">
          <cell r="A67">
            <v>65</v>
          </cell>
          <cell r="B67" t="str">
            <v>كوز هواء براد</v>
          </cell>
          <cell r="C67" t="str">
            <v>sk530017</v>
          </cell>
          <cell r="E67">
            <v>1</v>
          </cell>
        </row>
        <row r="68">
          <cell r="A68">
            <v>66</v>
          </cell>
          <cell r="B68" t="str">
            <v>ماستر صينى</v>
          </cell>
          <cell r="C68" t="str">
            <v>WG9719230023</v>
          </cell>
          <cell r="E68">
            <v>14</v>
          </cell>
        </row>
        <row r="69">
          <cell r="A69">
            <v>67</v>
          </cell>
          <cell r="B69" t="str">
            <v>جالون ماء نجمة</v>
          </cell>
          <cell r="E69">
            <v>13</v>
          </cell>
        </row>
        <row r="70">
          <cell r="A70">
            <v>68</v>
          </cell>
          <cell r="B70" t="str">
            <v>بلف كنور</v>
          </cell>
          <cell r="C70" t="str">
            <v>ii17793</v>
          </cell>
          <cell r="E70">
            <v>1</v>
          </cell>
        </row>
        <row r="71">
          <cell r="A71">
            <v>69</v>
          </cell>
          <cell r="B71" t="str">
            <v>شميز صينى</v>
          </cell>
          <cell r="C71" t="str">
            <v>VG1246010028</v>
          </cell>
          <cell r="E71">
            <v>18</v>
          </cell>
        </row>
        <row r="72">
          <cell r="A72">
            <v>70</v>
          </cell>
          <cell r="B72" t="str">
            <v>شميز صينى</v>
          </cell>
          <cell r="C72">
            <v>612630010015</v>
          </cell>
          <cell r="E72">
            <v>6</v>
          </cell>
        </row>
        <row r="73">
          <cell r="A73">
            <v>71</v>
          </cell>
          <cell r="B73" t="str">
            <v>طقم تيل</v>
          </cell>
          <cell r="C73" t="str">
            <v xml:space="preserve"> sk009171</v>
          </cell>
          <cell r="E73">
            <v>5</v>
          </cell>
        </row>
        <row r="74">
          <cell r="A74">
            <v>72</v>
          </cell>
          <cell r="B74" t="str">
            <v>طقم تيل</v>
          </cell>
          <cell r="C74" t="str">
            <v>sk009165</v>
          </cell>
          <cell r="E74">
            <v>4</v>
          </cell>
        </row>
        <row r="75">
          <cell r="A75">
            <v>73</v>
          </cell>
          <cell r="B75" t="str">
            <v>طقم تيل</v>
          </cell>
          <cell r="C75" t="str">
            <v>valeo</v>
          </cell>
          <cell r="E75">
            <v>1</v>
          </cell>
        </row>
        <row r="76">
          <cell r="A76">
            <v>74</v>
          </cell>
          <cell r="B76" t="str">
            <v>شحم</v>
          </cell>
          <cell r="C76" t="str">
            <v>fag</v>
          </cell>
          <cell r="E76">
            <v>10</v>
          </cell>
        </row>
        <row r="77">
          <cell r="A77">
            <v>75</v>
          </cell>
          <cell r="B77" t="str">
            <v>حساس 3 ك</v>
          </cell>
          <cell r="C77">
            <v>293168</v>
          </cell>
          <cell r="E77">
            <v>1</v>
          </cell>
        </row>
        <row r="78">
          <cell r="A78">
            <v>76</v>
          </cell>
          <cell r="B78" t="str">
            <v>قربة هواء فاضيه فورس</v>
          </cell>
          <cell r="C78" t="str">
            <v>ps5941</v>
          </cell>
          <cell r="E78">
            <v>6</v>
          </cell>
        </row>
        <row r="79">
          <cell r="A79">
            <v>77</v>
          </cell>
          <cell r="B79" t="str">
            <v>قربة هواء فاضيه فورس</v>
          </cell>
          <cell r="C79">
            <v>54561</v>
          </cell>
          <cell r="E79">
            <v>1</v>
          </cell>
        </row>
        <row r="80">
          <cell r="A80">
            <v>78</v>
          </cell>
          <cell r="B80" t="str">
            <v>قربة هواء sk فاضيه</v>
          </cell>
          <cell r="C80" t="str">
            <v>61 22-SK</v>
          </cell>
          <cell r="E80">
            <v>1</v>
          </cell>
        </row>
        <row r="81">
          <cell r="A81">
            <v>79</v>
          </cell>
          <cell r="B81" t="str">
            <v>قربة هواء فورس فاضيه</v>
          </cell>
          <cell r="C81" t="str">
            <v>54183-23 P</v>
          </cell>
          <cell r="E81">
            <v>2</v>
          </cell>
        </row>
        <row r="82">
          <cell r="A82">
            <v>80</v>
          </cell>
          <cell r="B82" t="str">
            <v>قربة هواء fors كامله</v>
          </cell>
          <cell r="C82" t="str">
            <v>54571K</v>
          </cell>
          <cell r="E82">
            <v>2</v>
          </cell>
        </row>
        <row r="83">
          <cell r="A83">
            <v>81</v>
          </cell>
          <cell r="B83" t="str">
            <v>قربة هواء فورس كامله</v>
          </cell>
          <cell r="C83" t="str">
            <v>45061K</v>
          </cell>
          <cell r="E83">
            <v>1</v>
          </cell>
        </row>
        <row r="84">
          <cell r="A84">
            <v>82</v>
          </cell>
          <cell r="B84" t="str">
            <v>كمبروسور تكييف</v>
          </cell>
          <cell r="C84">
            <v>8082</v>
          </cell>
          <cell r="E84">
            <v>1</v>
          </cell>
        </row>
        <row r="85">
          <cell r="A85">
            <v>83</v>
          </cell>
          <cell r="B85" t="str">
            <v>مصفة زيت نجمه MP4</v>
          </cell>
          <cell r="C85" t="str">
            <v>A4731803751</v>
          </cell>
          <cell r="E85">
            <v>2</v>
          </cell>
        </row>
        <row r="86">
          <cell r="A86">
            <v>84</v>
          </cell>
          <cell r="B86" t="str">
            <v>طرمبة زيت  Actros mp4نجمه</v>
          </cell>
          <cell r="C86" t="str">
            <v>A470180520180</v>
          </cell>
          <cell r="E86">
            <v>1</v>
          </cell>
        </row>
        <row r="87">
          <cell r="A87">
            <v>85</v>
          </cell>
          <cell r="B87" t="str">
            <v>طرمبة باور sk</v>
          </cell>
          <cell r="C87" t="str">
            <v>sk20 0008</v>
          </cell>
          <cell r="D87" t="str">
            <v>عدد</v>
          </cell>
          <cell r="E87">
            <v>7</v>
          </cell>
        </row>
        <row r="88">
          <cell r="A88">
            <v>86</v>
          </cell>
          <cell r="B88" t="str">
            <v>طرمبة باور sk</v>
          </cell>
          <cell r="C88" t="str">
            <v>sk20 0453</v>
          </cell>
          <cell r="D88" t="str">
            <v>عدد</v>
          </cell>
          <cell r="E88">
            <v>7</v>
          </cell>
        </row>
        <row r="89">
          <cell r="A89">
            <v>87</v>
          </cell>
          <cell r="B89" t="str">
            <v>اسطوانة ديبرياج</v>
          </cell>
          <cell r="C89">
            <v>105022</v>
          </cell>
          <cell r="D89" t="str">
            <v>عدد</v>
          </cell>
          <cell r="E89">
            <v>3</v>
          </cell>
        </row>
        <row r="90">
          <cell r="A90">
            <v>88</v>
          </cell>
          <cell r="B90" t="str">
            <v>اسطوانة ديبرياج</v>
          </cell>
          <cell r="C90">
            <v>105094</v>
          </cell>
          <cell r="D90" t="str">
            <v>عدد</v>
          </cell>
          <cell r="E90">
            <v>9</v>
          </cell>
        </row>
        <row r="91">
          <cell r="A91">
            <v>89</v>
          </cell>
          <cell r="B91" t="str">
            <v>اسطوانة ديبرياج</v>
          </cell>
          <cell r="C91">
            <v>105033</v>
          </cell>
          <cell r="D91" t="str">
            <v>عدد</v>
          </cell>
          <cell r="E91">
            <v>1</v>
          </cell>
        </row>
        <row r="92">
          <cell r="A92">
            <v>90</v>
          </cell>
          <cell r="B92" t="str">
            <v>بلية دبرياج اسكانيا</v>
          </cell>
          <cell r="C92">
            <v>105393</v>
          </cell>
          <cell r="D92" t="str">
            <v>عدد</v>
          </cell>
          <cell r="E92">
            <v>2</v>
          </cell>
        </row>
        <row r="93">
          <cell r="A93">
            <v>91</v>
          </cell>
          <cell r="B93" t="str">
            <v>بلية دبرياج</v>
          </cell>
          <cell r="C93">
            <v>105390</v>
          </cell>
          <cell r="D93" t="str">
            <v>عدد</v>
          </cell>
          <cell r="E93">
            <v>3</v>
          </cell>
        </row>
        <row r="94">
          <cell r="A94">
            <v>92</v>
          </cell>
          <cell r="B94" t="str">
            <v>فلتر عطاس كنور فولفو</v>
          </cell>
          <cell r="C94" t="str">
            <v>K09687K50</v>
          </cell>
          <cell r="D94" t="str">
            <v>عدد</v>
          </cell>
          <cell r="E94">
            <v>5</v>
          </cell>
        </row>
        <row r="95">
          <cell r="A95">
            <v>93</v>
          </cell>
          <cell r="B95" t="str">
            <v>فلتر جاز فولفو</v>
          </cell>
          <cell r="C95">
            <v>54315791</v>
          </cell>
          <cell r="D95" t="str">
            <v>عدد</v>
          </cell>
          <cell r="E95">
            <v>10</v>
          </cell>
        </row>
        <row r="96">
          <cell r="A96">
            <v>94</v>
          </cell>
          <cell r="B96" t="str">
            <v>فلتر زيت H</v>
          </cell>
          <cell r="C96" t="str">
            <v>E523HD373</v>
          </cell>
          <cell r="D96" t="str">
            <v>عدد</v>
          </cell>
          <cell r="E96">
            <v>6</v>
          </cell>
        </row>
        <row r="97">
          <cell r="A97">
            <v>95</v>
          </cell>
          <cell r="B97" t="str">
            <v>طقم استك طرمبة زيت</v>
          </cell>
          <cell r="C97" t="str">
            <v>A4121870980</v>
          </cell>
          <cell r="D97" t="str">
            <v>عدد</v>
          </cell>
          <cell r="E97">
            <v>65</v>
          </cell>
        </row>
        <row r="98">
          <cell r="A98">
            <v>96</v>
          </cell>
          <cell r="B98" t="str">
            <v>استك حوض احمر</v>
          </cell>
          <cell r="C98" t="str">
            <v>A471016080</v>
          </cell>
          <cell r="D98" t="str">
            <v>عدد</v>
          </cell>
          <cell r="E98">
            <v>2</v>
          </cell>
        </row>
        <row r="99">
          <cell r="A99">
            <v>97</v>
          </cell>
          <cell r="B99" t="str">
            <v>شمبر مهلى اسكانيا</v>
          </cell>
          <cell r="D99" t="str">
            <v>عدد</v>
          </cell>
          <cell r="E99">
            <v>46</v>
          </cell>
        </row>
        <row r="100">
          <cell r="A100">
            <v>98</v>
          </cell>
          <cell r="B100" t="str">
            <v>استك كرتيره  ابرلنج</v>
          </cell>
          <cell r="C100" t="str">
            <v>077-200</v>
          </cell>
          <cell r="D100" t="str">
            <v>عدد</v>
          </cell>
          <cell r="E100">
            <v>4</v>
          </cell>
        </row>
        <row r="101">
          <cell r="A101">
            <v>99</v>
          </cell>
          <cell r="B101" t="str">
            <v>استك كرتيره نجمه</v>
          </cell>
          <cell r="C101" t="str">
            <v>A471014072264</v>
          </cell>
          <cell r="D101" t="str">
            <v>عدد</v>
          </cell>
        </row>
        <row r="102">
          <cell r="A102">
            <v>100</v>
          </cell>
          <cell r="B102" t="str">
            <v>فلتر هواء  H PM4</v>
          </cell>
          <cell r="C102" t="str">
            <v>E2060L</v>
          </cell>
          <cell r="D102" t="str">
            <v>عدد</v>
          </cell>
        </row>
        <row r="103">
          <cell r="A103">
            <v>101</v>
          </cell>
          <cell r="B103" t="str">
            <v>فلتر هواء  H PM3</v>
          </cell>
          <cell r="C103" t="str">
            <v>E603L</v>
          </cell>
        </row>
        <row r="104">
          <cell r="A104">
            <v>102</v>
          </cell>
          <cell r="B104" t="str">
            <v>بستلة زيت SHEEL</v>
          </cell>
          <cell r="C104" t="str">
            <v>15 W-40</v>
          </cell>
        </row>
        <row r="105">
          <cell r="A105">
            <v>103</v>
          </cell>
          <cell r="B105" t="str">
            <v>فلتر سائل تبريد H</v>
          </cell>
          <cell r="C105" t="str">
            <v>E510WFD189</v>
          </cell>
        </row>
        <row r="106">
          <cell r="A106"/>
        </row>
        <row r="107">
          <cell r="A107"/>
        </row>
        <row r="108">
          <cell r="A108"/>
        </row>
        <row r="109">
          <cell r="A109"/>
        </row>
        <row r="110">
          <cell r="A110"/>
        </row>
        <row r="111">
          <cell r="A111"/>
        </row>
        <row r="112">
          <cell r="A112"/>
        </row>
        <row r="113">
          <cell r="A113"/>
        </row>
        <row r="114">
          <cell r="A114"/>
        </row>
        <row r="115">
          <cell r="A115"/>
        </row>
        <row r="116">
          <cell r="A116"/>
        </row>
        <row r="117">
          <cell r="A117"/>
        </row>
        <row r="118">
          <cell r="A118"/>
        </row>
        <row r="119">
          <cell r="A119"/>
        </row>
        <row r="120">
          <cell r="A120"/>
        </row>
        <row r="121">
          <cell r="A121"/>
        </row>
        <row r="122">
          <cell r="A122"/>
        </row>
        <row r="123">
          <cell r="A123"/>
        </row>
        <row r="124">
          <cell r="A124"/>
        </row>
        <row r="125">
          <cell r="A125"/>
        </row>
        <row r="126">
          <cell r="A126"/>
        </row>
        <row r="127">
          <cell r="A127"/>
        </row>
        <row r="128">
          <cell r="A128"/>
        </row>
        <row r="129">
          <cell r="A129"/>
        </row>
        <row r="130">
          <cell r="A130"/>
        </row>
        <row r="131">
          <cell r="A131"/>
        </row>
        <row r="132">
          <cell r="A132"/>
        </row>
        <row r="133">
          <cell r="A133"/>
        </row>
        <row r="134">
          <cell r="A134"/>
        </row>
        <row r="135">
          <cell r="A135"/>
        </row>
        <row r="136">
          <cell r="A136"/>
        </row>
        <row r="137">
          <cell r="A137"/>
        </row>
        <row r="138">
          <cell r="A138"/>
        </row>
        <row r="139">
          <cell r="A139"/>
        </row>
        <row r="140">
          <cell r="A140"/>
        </row>
        <row r="141">
          <cell r="A141"/>
        </row>
        <row r="142">
          <cell r="A142"/>
        </row>
        <row r="143">
          <cell r="A143"/>
        </row>
        <row r="144">
          <cell r="A144"/>
        </row>
        <row r="145">
          <cell r="A145"/>
        </row>
        <row r="146">
          <cell r="A146"/>
        </row>
        <row r="147">
          <cell r="A147"/>
        </row>
        <row r="148">
          <cell r="A148"/>
        </row>
        <row r="149">
          <cell r="A149"/>
        </row>
        <row r="150">
          <cell r="A150"/>
        </row>
        <row r="151">
          <cell r="A151"/>
        </row>
        <row r="152">
          <cell r="A152"/>
        </row>
        <row r="153">
          <cell r="A153"/>
        </row>
        <row r="154">
          <cell r="A154"/>
        </row>
        <row r="155">
          <cell r="A155"/>
        </row>
        <row r="156">
          <cell r="A156"/>
        </row>
        <row r="157">
          <cell r="A157"/>
        </row>
        <row r="158">
          <cell r="A158"/>
        </row>
        <row r="159">
          <cell r="A159"/>
        </row>
        <row r="160">
          <cell r="A160"/>
        </row>
        <row r="161">
          <cell r="A161"/>
        </row>
        <row r="162">
          <cell r="A162"/>
        </row>
        <row r="163">
          <cell r="A163"/>
        </row>
        <row r="164">
          <cell r="A164"/>
        </row>
        <row r="165">
          <cell r="A165"/>
        </row>
        <row r="166">
          <cell r="A166"/>
        </row>
        <row r="167">
          <cell r="A167"/>
        </row>
        <row r="168">
          <cell r="A168"/>
        </row>
        <row r="169">
          <cell r="A169"/>
        </row>
        <row r="170">
          <cell r="A170"/>
        </row>
        <row r="171">
          <cell r="A171"/>
        </row>
        <row r="172">
          <cell r="A172"/>
        </row>
        <row r="173">
          <cell r="A173"/>
        </row>
        <row r="174">
          <cell r="A174"/>
        </row>
        <row r="175">
          <cell r="A175"/>
        </row>
        <row r="176">
          <cell r="A176"/>
        </row>
        <row r="177">
          <cell r="A177"/>
        </row>
        <row r="178">
          <cell r="A178"/>
        </row>
        <row r="179">
          <cell r="A179"/>
        </row>
        <row r="180">
          <cell r="A180"/>
        </row>
        <row r="181">
          <cell r="A181"/>
        </row>
        <row r="182">
          <cell r="A182"/>
        </row>
        <row r="183">
          <cell r="A183"/>
        </row>
        <row r="184">
          <cell r="A184"/>
        </row>
        <row r="185">
          <cell r="A185"/>
        </row>
        <row r="186">
          <cell r="A186"/>
        </row>
        <row r="187">
          <cell r="A187"/>
        </row>
        <row r="188">
          <cell r="A188"/>
        </row>
        <row r="189">
          <cell r="A189"/>
        </row>
        <row r="190">
          <cell r="A190"/>
        </row>
        <row r="191">
          <cell r="A191"/>
        </row>
        <row r="192">
          <cell r="A192"/>
        </row>
        <row r="193">
          <cell r="A193"/>
        </row>
        <row r="194">
          <cell r="A194"/>
        </row>
        <row r="195">
          <cell r="A195"/>
        </row>
        <row r="196">
          <cell r="A196"/>
        </row>
        <row r="197">
          <cell r="A197"/>
        </row>
        <row r="198">
          <cell r="A198"/>
        </row>
        <row r="199">
          <cell r="A199"/>
        </row>
        <row r="200">
          <cell r="A200"/>
        </row>
        <row r="201">
          <cell r="A201"/>
        </row>
        <row r="202">
          <cell r="A202"/>
        </row>
        <row r="203">
          <cell r="A203"/>
        </row>
        <row r="204">
          <cell r="A204"/>
        </row>
        <row r="205">
          <cell r="A205"/>
        </row>
        <row r="206">
          <cell r="A206"/>
        </row>
        <row r="207">
          <cell r="A207"/>
        </row>
        <row r="208">
          <cell r="A208"/>
        </row>
        <row r="209">
          <cell r="A209"/>
        </row>
        <row r="210">
          <cell r="A210"/>
        </row>
        <row r="211">
          <cell r="A211"/>
        </row>
        <row r="212">
          <cell r="A212"/>
        </row>
        <row r="213">
          <cell r="A213"/>
        </row>
        <row r="214">
          <cell r="A214"/>
        </row>
        <row r="215">
          <cell r="A215"/>
        </row>
        <row r="216">
          <cell r="A216"/>
        </row>
        <row r="217">
          <cell r="A217"/>
        </row>
        <row r="218">
          <cell r="A218"/>
        </row>
        <row r="219">
          <cell r="A219"/>
        </row>
        <row r="220">
          <cell r="A220"/>
        </row>
        <row r="221">
          <cell r="A221"/>
        </row>
        <row r="222">
          <cell r="A222"/>
        </row>
        <row r="223">
          <cell r="A223"/>
        </row>
        <row r="224">
          <cell r="A224"/>
        </row>
        <row r="225">
          <cell r="A225"/>
        </row>
        <row r="226">
          <cell r="A226"/>
        </row>
        <row r="227">
          <cell r="A227"/>
        </row>
        <row r="228">
          <cell r="A228"/>
        </row>
        <row r="229">
          <cell r="A229"/>
        </row>
        <row r="230">
          <cell r="A230"/>
        </row>
        <row r="231">
          <cell r="A231"/>
        </row>
        <row r="232">
          <cell r="A232"/>
        </row>
        <row r="233">
          <cell r="A233"/>
        </row>
        <row r="234">
          <cell r="A234"/>
        </row>
        <row r="235">
          <cell r="A235"/>
        </row>
        <row r="236">
          <cell r="A236"/>
        </row>
        <row r="237">
          <cell r="A237"/>
        </row>
        <row r="238">
          <cell r="A238"/>
        </row>
        <row r="239">
          <cell r="A239"/>
        </row>
        <row r="240">
          <cell r="A240"/>
        </row>
        <row r="241">
          <cell r="A241"/>
        </row>
        <row r="242">
          <cell r="A242"/>
        </row>
        <row r="243">
          <cell r="A243"/>
        </row>
        <row r="244">
          <cell r="A244"/>
        </row>
        <row r="245">
          <cell r="A245"/>
        </row>
        <row r="246">
          <cell r="A246"/>
        </row>
        <row r="247">
          <cell r="A247"/>
        </row>
        <row r="248">
          <cell r="A248"/>
        </row>
        <row r="249">
          <cell r="A249"/>
        </row>
        <row r="250">
          <cell r="A250"/>
        </row>
        <row r="251">
          <cell r="A251"/>
        </row>
        <row r="252">
          <cell r="A252"/>
        </row>
        <row r="253">
          <cell r="A253"/>
        </row>
        <row r="254">
          <cell r="A254"/>
        </row>
        <row r="255">
          <cell r="A255"/>
        </row>
        <row r="256">
          <cell r="A256"/>
        </row>
        <row r="257">
          <cell r="A257"/>
        </row>
        <row r="258">
          <cell r="A258"/>
        </row>
        <row r="259">
          <cell r="A259"/>
        </row>
        <row r="260">
          <cell r="A260"/>
        </row>
        <row r="261">
          <cell r="A261"/>
        </row>
        <row r="262">
          <cell r="A262"/>
        </row>
        <row r="263">
          <cell r="A263"/>
        </row>
        <row r="264">
          <cell r="A264"/>
        </row>
        <row r="265">
          <cell r="A265"/>
        </row>
        <row r="266">
          <cell r="A266"/>
        </row>
        <row r="267">
          <cell r="A267"/>
        </row>
        <row r="268">
          <cell r="A268"/>
        </row>
        <row r="269">
          <cell r="A269"/>
        </row>
        <row r="270">
          <cell r="A270"/>
        </row>
        <row r="271">
          <cell r="A271"/>
        </row>
        <row r="272">
          <cell r="A272"/>
        </row>
        <row r="273">
          <cell r="A273"/>
        </row>
        <row r="274">
          <cell r="A274"/>
        </row>
        <row r="275">
          <cell r="A275"/>
        </row>
        <row r="276">
          <cell r="A276"/>
        </row>
        <row r="277">
          <cell r="A277"/>
        </row>
        <row r="278">
          <cell r="A278"/>
        </row>
        <row r="279">
          <cell r="A279"/>
        </row>
        <row r="280">
          <cell r="A280"/>
        </row>
        <row r="281">
          <cell r="A281"/>
        </row>
        <row r="282">
          <cell r="A282"/>
        </row>
        <row r="283">
          <cell r="A283"/>
        </row>
        <row r="284">
          <cell r="A284"/>
        </row>
        <row r="285">
          <cell r="A285"/>
        </row>
        <row r="286">
          <cell r="A286"/>
        </row>
        <row r="287">
          <cell r="A287"/>
        </row>
        <row r="288">
          <cell r="A288"/>
        </row>
        <row r="289">
          <cell r="A289"/>
        </row>
        <row r="290">
          <cell r="A290"/>
        </row>
        <row r="291">
          <cell r="A291"/>
        </row>
        <row r="292">
          <cell r="A292"/>
        </row>
        <row r="293">
          <cell r="A293"/>
        </row>
        <row r="294">
          <cell r="A294"/>
        </row>
        <row r="295">
          <cell r="A295"/>
        </row>
        <row r="296">
          <cell r="A296"/>
        </row>
        <row r="297">
          <cell r="A297"/>
        </row>
        <row r="298">
          <cell r="A298"/>
        </row>
        <row r="299">
          <cell r="A299"/>
        </row>
        <row r="300">
          <cell r="A300"/>
        </row>
        <row r="301">
          <cell r="A301"/>
        </row>
        <row r="302">
          <cell r="A302"/>
        </row>
        <row r="303">
          <cell r="A303"/>
        </row>
        <row r="304">
          <cell r="A304"/>
        </row>
        <row r="305">
          <cell r="A305"/>
        </row>
        <row r="306">
          <cell r="A306"/>
        </row>
        <row r="307">
          <cell r="A307"/>
        </row>
        <row r="308">
          <cell r="A308"/>
        </row>
        <row r="309">
          <cell r="A309"/>
        </row>
        <row r="310">
          <cell r="A310"/>
        </row>
        <row r="311">
          <cell r="A311"/>
        </row>
        <row r="312">
          <cell r="A312"/>
        </row>
        <row r="313">
          <cell r="A313"/>
        </row>
        <row r="314">
          <cell r="A314"/>
        </row>
        <row r="315">
          <cell r="A315"/>
        </row>
        <row r="316">
          <cell r="A316"/>
        </row>
        <row r="317">
          <cell r="A317"/>
        </row>
        <row r="318">
          <cell r="A318"/>
        </row>
        <row r="319">
          <cell r="A319"/>
        </row>
        <row r="320">
          <cell r="A320"/>
        </row>
        <row r="321">
          <cell r="A321"/>
        </row>
        <row r="322">
          <cell r="A322"/>
        </row>
        <row r="323">
          <cell r="A323"/>
        </row>
        <row r="324">
          <cell r="A324"/>
        </row>
        <row r="325">
          <cell r="A325"/>
        </row>
        <row r="326">
          <cell r="A326"/>
        </row>
        <row r="327">
          <cell r="A327"/>
        </row>
        <row r="328">
          <cell r="A328"/>
        </row>
        <row r="329">
          <cell r="A329"/>
        </row>
        <row r="330">
          <cell r="A330"/>
        </row>
        <row r="331">
          <cell r="A331"/>
        </row>
        <row r="332">
          <cell r="A332"/>
        </row>
        <row r="333">
          <cell r="A333"/>
        </row>
        <row r="334">
          <cell r="A334"/>
        </row>
        <row r="335">
          <cell r="A335"/>
        </row>
        <row r="336">
          <cell r="A336"/>
        </row>
        <row r="337">
          <cell r="A337"/>
        </row>
        <row r="338">
          <cell r="A338"/>
        </row>
        <row r="339">
          <cell r="A339"/>
        </row>
        <row r="340">
          <cell r="A340"/>
        </row>
        <row r="341">
          <cell r="A341"/>
        </row>
        <row r="342">
          <cell r="A342"/>
        </row>
      </sheetData>
      <sheetData sheetId="4"/>
      <sheetData sheetId="5">
        <row r="17">
          <cell r="D17">
            <v>1413</v>
          </cell>
        </row>
      </sheetData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تصفيه حسابات"/>
      <sheetName val="Sheet1"/>
      <sheetName val="بيان"/>
      <sheetName val="Sheet1 (2)"/>
    </sheetNames>
    <sheetDataSet>
      <sheetData sheetId="0"/>
      <sheetData sheetId="1"/>
      <sheetData sheetId="2"/>
      <sheetData sheetId="3">
        <row r="5">
          <cell r="F5">
            <v>1</v>
          </cell>
          <cell r="G5" t="str">
            <v>الثلاثاء</v>
          </cell>
          <cell r="H5">
            <v>45818</v>
          </cell>
          <cell r="J5">
            <v>7000</v>
          </cell>
          <cell r="K5" t="str">
            <v>تحويل</v>
          </cell>
          <cell r="M5" t="str">
            <v>01002269800</v>
          </cell>
          <cell r="O5" t="str">
            <v>فودافون كاش</v>
          </cell>
          <cell r="P5" t="str">
            <v>احمد ابراهيم</v>
          </cell>
        </row>
        <row r="6">
          <cell r="F6">
            <v>2</v>
          </cell>
          <cell r="G6" t="str">
            <v>الأربعاء</v>
          </cell>
          <cell r="H6">
            <v>45819</v>
          </cell>
          <cell r="J6">
            <v>40</v>
          </cell>
          <cell r="K6" t="str">
            <v>شحن طرمبة ماء</v>
          </cell>
          <cell r="L6" t="str">
            <v>المنزلاوى</v>
          </cell>
          <cell r="O6" t="str">
            <v>نقدى</v>
          </cell>
          <cell r="P6" t="str">
            <v>احمد ابراهيم</v>
          </cell>
        </row>
        <row r="7">
          <cell r="F7">
            <v>3</v>
          </cell>
          <cell r="G7" t="str">
            <v>الأربعاء</v>
          </cell>
          <cell r="H7">
            <v>45819</v>
          </cell>
          <cell r="I7">
            <v>19800</v>
          </cell>
          <cell r="K7" t="str">
            <v xml:space="preserve">حساب طرمبة زيت mp4 </v>
          </cell>
          <cell r="L7" t="str">
            <v>احمد ماجد</v>
          </cell>
          <cell r="O7" t="str">
            <v>انستا باى</v>
          </cell>
          <cell r="P7" t="str">
            <v>احمد ابراهيم</v>
          </cell>
        </row>
        <row r="8">
          <cell r="F8">
            <v>4</v>
          </cell>
          <cell r="G8" t="str">
            <v>الخميس</v>
          </cell>
          <cell r="H8">
            <v>45820</v>
          </cell>
          <cell r="I8">
            <v>7000</v>
          </cell>
          <cell r="K8" t="str">
            <v>تحويل</v>
          </cell>
          <cell r="L8" t="str">
            <v>عمرو فؤاد</v>
          </cell>
          <cell r="O8" t="str">
            <v>فودافون كاش</v>
          </cell>
          <cell r="P8" t="str">
            <v>احمد ابراهيم</v>
          </cell>
        </row>
        <row r="9">
          <cell r="F9">
            <v>5</v>
          </cell>
          <cell r="G9" t="str">
            <v>الخميس</v>
          </cell>
          <cell r="H9">
            <v>45820</v>
          </cell>
          <cell r="J9">
            <v>1500</v>
          </cell>
          <cell r="K9" t="str">
            <v>تحويل</v>
          </cell>
          <cell r="L9" t="str">
            <v>نبيل دبي</v>
          </cell>
          <cell r="M9" t="str">
            <v>01094117514</v>
          </cell>
          <cell r="O9" t="str">
            <v>فودافون كاش</v>
          </cell>
          <cell r="P9" t="str">
            <v>احمد ابراهيم</v>
          </cell>
        </row>
        <row r="10">
          <cell r="F10">
            <v>6</v>
          </cell>
          <cell r="G10" t="str">
            <v>الخميس</v>
          </cell>
          <cell r="H10">
            <v>45820</v>
          </cell>
          <cell r="I10">
            <v>29900</v>
          </cell>
          <cell r="K10" t="str">
            <v>تم استلام 2200 درهم من سواق بالامارات</v>
          </cell>
          <cell r="P10" t="str">
            <v>عبدالعزيز</v>
          </cell>
        </row>
        <row r="11">
          <cell r="F11">
            <v>7</v>
          </cell>
          <cell r="G11" t="str">
            <v>الخميس</v>
          </cell>
          <cell r="H11">
            <v>45820</v>
          </cell>
          <cell r="J11">
            <v>15000</v>
          </cell>
          <cell r="K11" t="str">
            <v>تحويل</v>
          </cell>
          <cell r="L11" t="str">
            <v>الصياد</v>
          </cell>
          <cell r="M11" t="str">
            <v>01005505499</v>
          </cell>
          <cell r="O11" t="str">
            <v>فودافون كاش</v>
          </cell>
          <cell r="P11" t="str">
            <v>احمد ابراهيم</v>
          </cell>
        </row>
        <row r="12">
          <cell r="F12">
            <v>8</v>
          </cell>
          <cell r="G12" t="str">
            <v>الخميس</v>
          </cell>
          <cell r="H12">
            <v>45820</v>
          </cell>
          <cell r="J12">
            <v>14900</v>
          </cell>
          <cell r="K12" t="str">
            <v>تنزيل من الحساب</v>
          </cell>
          <cell r="L12" t="str">
            <v>الصياد</v>
          </cell>
          <cell r="P12" t="str">
            <v>عبدالعزيز</v>
          </cell>
        </row>
        <row r="13">
          <cell r="F13">
            <v>9</v>
          </cell>
          <cell r="G13" t="str">
            <v>الخميس</v>
          </cell>
          <cell r="H13">
            <v>45820</v>
          </cell>
          <cell r="J13">
            <v>13600</v>
          </cell>
          <cell r="K13" t="str">
            <v>تحويل</v>
          </cell>
          <cell r="M13" t="str">
            <v>01062900858</v>
          </cell>
          <cell r="O13" t="str">
            <v>فودافون كاش</v>
          </cell>
          <cell r="P13" t="str">
            <v>احمد ابراهيم</v>
          </cell>
        </row>
        <row r="14">
          <cell r="F14">
            <v>10</v>
          </cell>
          <cell r="G14" t="str">
            <v>الخميس</v>
          </cell>
          <cell r="H14">
            <v>45820</v>
          </cell>
          <cell r="J14">
            <v>8840</v>
          </cell>
          <cell r="K14" t="str">
            <v>تحويل</v>
          </cell>
          <cell r="M14" t="str">
            <v>01040725342</v>
          </cell>
          <cell r="O14" t="str">
            <v>فودافون كاش</v>
          </cell>
          <cell r="P14" t="str">
            <v>احمد ابراهيم</v>
          </cell>
        </row>
        <row r="15">
          <cell r="F15">
            <v>11</v>
          </cell>
          <cell r="G15" t="str">
            <v>الخميس</v>
          </cell>
          <cell r="H15">
            <v>45820</v>
          </cell>
          <cell r="J15">
            <v>13600</v>
          </cell>
          <cell r="K15" t="str">
            <v>تحويل</v>
          </cell>
          <cell r="L15" t="str">
            <v>يونان مسعد</v>
          </cell>
          <cell r="M15" t="str">
            <v>01012731847</v>
          </cell>
          <cell r="O15" t="str">
            <v>فودافون كاش</v>
          </cell>
          <cell r="P15" t="str">
            <v>احمد ابراهيم</v>
          </cell>
        </row>
        <row r="16">
          <cell r="F16">
            <v>12</v>
          </cell>
          <cell r="G16" t="str">
            <v>السبت</v>
          </cell>
          <cell r="H16">
            <v>45822</v>
          </cell>
          <cell r="J16">
            <v>7510</v>
          </cell>
          <cell r="K16" t="str">
            <v>تحويل</v>
          </cell>
          <cell r="L16" t="str">
            <v>سامح الغرور</v>
          </cell>
          <cell r="M16" t="str">
            <v>01022166826</v>
          </cell>
          <cell r="O16" t="str">
            <v>فودافون كاش</v>
          </cell>
          <cell r="P16" t="str">
            <v>محمد عبدالعليم</v>
          </cell>
        </row>
        <row r="17">
          <cell r="F17">
            <v>13</v>
          </cell>
          <cell r="G17" t="str">
            <v>السبت</v>
          </cell>
          <cell r="H17">
            <v>45822</v>
          </cell>
          <cell r="I17">
            <v>15000</v>
          </cell>
          <cell r="L17" t="str">
            <v>ممدوح ديرب نجم</v>
          </cell>
          <cell r="O17" t="str">
            <v>فودافون كاش</v>
          </cell>
          <cell r="P17" t="str">
            <v>احمد ابراهيم</v>
          </cell>
        </row>
        <row r="18">
          <cell r="F18">
            <v>14</v>
          </cell>
          <cell r="G18" t="str">
            <v>السبت</v>
          </cell>
          <cell r="H18">
            <v>45822</v>
          </cell>
          <cell r="J18">
            <v>2700</v>
          </cell>
          <cell r="K18" t="str">
            <v>تحويل</v>
          </cell>
          <cell r="L18" t="str">
            <v>يونان مسعد</v>
          </cell>
          <cell r="M18" t="str">
            <v>01204119361</v>
          </cell>
          <cell r="N18">
            <v>13.5</v>
          </cell>
          <cell r="O18" t="str">
            <v>فودافون كاش</v>
          </cell>
          <cell r="P18" t="str">
            <v>محمد عبدالعليم</v>
          </cell>
        </row>
        <row r="19">
          <cell r="F19">
            <v>15</v>
          </cell>
          <cell r="G19" t="str">
            <v>السبت</v>
          </cell>
          <cell r="H19">
            <v>45822</v>
          </cell>
          <cell r="I19">
            <v>35000</v>
          </cell>
          <cell r="L19" t="str">
            <v>ممدوح ديرب نجم</v>
          </cell>
          <cell r="O19" t="str">
            <v>فودافون كاش</v>
          </cell>
          <cell r="P19" t="str">
            <v>محمد عبدالعليم</v>
          </cell>
        </row>
        <row r="20">
          <cell r="F20">
            <v>16</v>
          </cell>
          <cell r="G20" t="str">
            <v>السبت</v>
          </cell>
          <cell r="H20">
            <v>45822</v>
          </cell>
          <cell r="J20">
            <v>2050</v>
          </cell>
          <cell r="K20" t="str">
            <v>تحويل</v>
          </cell>
          <cell r="L20" t="str">
            <v>محمد عيد</v>
          </cell>
          <cell r="M20" t="str">
            <v>01013825189</v>
          </cell>
          <cell r="N20">
            <v>1</v>
          </cell>
          <cell r="O20" t="str">
            <v>فودافون كاش</v>
          </cell>
          <cell r="P20" t="str">
            <v>محمد عبدالعليم</v>
          </cell>
        </row>
        <row r="21">
          <cell r="F21">
            <v>17</v>
          </cell>
          <cell r="G21" t="str">
            <v>السبت</v>
          </cell>
          <cell r="H21">
            <v>45822</v>
          </cell>
          <cell r="J21">
            <v>4000</v>
          </cell>
          <cell r="K21" t="str">
            <v>تحويل</v>
          </cell>
          <cell r="L21" t="str">
            <v>ايمن المحله</v>
          </cell>
          <cell r="M21" t="str">
            <v>01014694612</v>
          </cell>
          <cell r="N21">
            <v>1</v>
          </cell>
          <cell r="O21" t="str">
            <v>فودافون كاش</v>
          </cell>
          <cell r="P21" t="str">
            <v>محمد عبدالعليم</v>
          </cell>
        </row>
        <row r="22">
          <cell r="F22">
            <v>18</v>
          </cell>
          <cell r="G22" t="str">
            <v>السبت</v>
          </cell>
          <cell r="H22">
            <v>45822</v>
          </cell>
          <cell r="J22">
            <v>16000</v>
          </cell>
          <cell r="K22" t="str">
            <v>ايجار محل كفر الشيخ + تأمين</v>
          </cell>
          <cell r="O22" t="str">
            <v>نقدى</v>
          </cell>
          <cell r="P22" t="str">
            <v>احمد ابراهيم</v>
          </cell>
        </row>
        <row r="23">
          <cell r="F23">
            <v>19</v>
          </cell>
          <cell r="G23" t="str">
            <v>السبت</v>
          </cell>
          <cell r="H23">
            <v>45822</v>
          </cell>
          <cell r="J23">
            <v>4000</v>
          </cell>
          <cell r="K23" t="str">
            <v>عمولة سمسار محل كفر الشيخ</v>
          </cell>
          <cell r="O23" t="str">
            <v>نقدى</v>
          </cell>
          <cell r="P23" t="str">
            <v>احمد ابراهيم</v>
          </cell>
        </row>
        <row r="24">
          <cell r="F24">
            <v>20</v>
          </cell>
          <cell r="G24" t="str">
            <v>السبت</v>
          </cell>
          <cell r="H24">
            <v>45822</v>
          </cell>
          <cell r="J24">
            <v>365</v>
          </cell>
          <cell r="K24" t="str">
            <v>مواصلات وانتقالات وغذاء</v>
          </cell>
          <cell r="L24" t="str">
            <v>الشيخ رمضان</v>
          </cell>
          <cell r="O24" t="str">
            <v>نقدى</v>
          </cell>
          <cell r="P24" t="str">
            <v>احمد ابراهيم</v>
          </cell>
        </row>
        <row r="25">
          <cell r="F25">
            <v>21</v>
          </cell>
          <cell r="G25" t="str">
            <v>الأحد</v>
          </cell>
          <cell r="H25">
            <v>45823</v>
          </cell>
          <cell r="J25">
            <v>1285</v>
          </cell>
          <cell r="K25" t="str">
            <v>قطع غيار واصلاح السيارة</v>
          </cell>
          <cell r="O25" t="str">
            <v>نقدى</v>
          </cell>
          <cell r="P25" t="str">
            <v>محمد عبدالعليم</v>
          </cell>
        </row>
        <row r="26">
          <cell r="F26">
            <v>22</v>
          </cell>
          <cell r="G26" t="str">
            <v>الأحد</v>
          </cell>
          <cell r="H26">
            <v>45823</v>
          </cell>
          <cell r="J26">
            <v>20000</v>
          </cell>
          <cell r="K26" t="str">
            <v>تحويل</v>
          </cell>
          <cell r="L26" t="str">
            <v>ابراهيم حميدان</v>
          </cell>
          <cell r="P26" t="str">
            <v>احمد العربى</v>
          </cell>
        </row>
        <row r="27">
          <cell r="F27">
            <v>23</v>
          </cell>
          <cell r="G27" t="str">
            <v>الأحد</v>
          </cell>
          <cell r="H27">
            <v>45823</v>
          </cell>
          <cell r="J27">
            <v>850</v>
          </cell>
          <cell r="K27" t="str">
            <v>قطع غيار واصلاح السيارة</v>
          </cell>
          <cell r="O27" t="str">
            <v>نقدى</v>
          </cell>
          <cell r="P27" t="str">
            <v>محمد عبدالعليم</v>
          </cell>
        </row>
        <row r="28">
          <cell r="F28">
            <v>24</v>
          </cell>
          <cell r="G28" t="str">
            <v>الإثنين</v>
          </cell>
          <cell r="H28">
            <v>45824</v>
          </cell>
          <cell r="I28">
            <v>2521</v>
          </cell>
          <cell r="K28" t="str">
            <v>حساب بضاعه فى الامارات</v>
          </cell>
          <cell r="L28" t="str">
            <v>الاسطى باهى</v>
          </cell>
          <cell r="P28" t="str">
            <v>احمد ابراهيم</v>
          </cell>
        </row>
        <row r="29">
          <cell r="F29">
            <v>25</v>
          </cell>
          <cell r="G29" t="str">
            <v>الإثنين</v>
          </cell>
          <cell r="H29">
            <v>45824</v>
          </cell>
          <cell r="J29">
            <v>400</v>
          </cell>
          <cell r="K29" t="str">
            <v>بنزين للعربية مشوار كفر الشيخ</v>
          </cell>
          <cell r="O29" t="str">
            <v>نقدى</v>
          </cell>
          <cell r="P29" t="str">
            <v>محمد عبدالعليم</v>
          </cell>
        </row>
        <row r="30">
          <cell r="F30">
            <v>26</v>
          </cell>
          <cell r="G30" t="str">
            <v>الثلاثاء</v>
          </cell>
          <cell r="H30">
            <v>45825</v>
          </cell>
        </row>
        <row r="31">
          <cell r="F31">
            <v>27</v>
          </cell>
          <cell r="G31" t="str">
            <v>الثلاثاء</v>
          </cell>
          <cell r="H31">
            <v>45825</v>
          </cell>
          <cell r="J31">
            <v>20000</v>
          </cell>
          <cell r="K31" t="str">
            <v>تحويل</v>
          </cell>
          <cell r="L31" t="str">
            <v>اسامه بدر</v>
          </cell>
          <cell r="M31" t="str">
            <v>01006995708</v>
          </cell>
          <cell r="O31" t="str">
            <v>انستا باى</v>
          </cell>
          <cell r="P31" t="str">
            <v>احمد ابراهيم</v>
          </cell>
        </row>
        <row r="32">
          <cell r="F32">
            <v>28</v>
          </cell>
          <cell r="G32" t="str">
            <v>الثلاثاء</v>
          </cell>
          <cell r="H32">
            <v>45825</v>
          </cell>
          <cell r="I32">
            <v>20000</v>
          </cell>
          <cell r="K32" t="str">
            <v>تحويل</v>
          </cell>
          <cell r="L32" t="str">
            <v>ممدوح ديرب نجم</v>
          </cell>
        </row>
        <row r="33">
          <cell r="F33">
            <v>29</v>
          </cell>
          <cell r="G33" t="str">
            <v>الثلاثاء</v>
          </cell>
          <cell r="H33">
            <v>45825</v>
          </cell>
          <cell r="J33">
            <v>20000</v>
          </cell>
          <cell r="K33" t="str">
            <v>تحويل</v>
          </cell>
          <cell r="L33" t="str">
            <v>اسامه بدر</v>
          </cell>
        </row>
        <row r="34">
          <cell r="F34">
            <v>30</v>
          </cell>
          <cell r="G34" t="str">
            <v>الثلاثاء</v>
          </cell>
          <cell r="H34">
            <v>45825</v>
          </cell>
          <cell r="J34">
            <v>13600</v>
          </cell>
          <cell r="K34" t="str">
            <v>تحويل</v>
          </cell>
          <cell r="L34" t="str">
            <v>وديع دمياط</v>
          </cell>
          <cell r="M34" t="str">
            <v>01028044076</v>
          </cell>
          <cell r="N34">
            <v>1</v>
          </cell>
          <cell r="O34" t="str">
            <v>فودافون كاش</v>
          </cell>
          <cell r="P34" t="str">
            <v>محمد عبدالعليم</v>
          </cell>
        </row>
        <row r="35">
          <cell r="F35">
            <v>31</v>
          </cell>
          <cell r="G35" t="str">
            <v>الثلاثاء</v>
          </cell>
          <cell r="H35">
            <v>45825</v>
          </cell>
          <cell r="J35">
            <v>12300</v>
          </cell>
          <cell r="K35" t="str">
            <v>تحويل</v>
          </cell>
          <cell r="L35" t="str">
            <v>اسامه بدر</v>
          </cell>
          <cell r="P35" t="str">
            <v>وجدى الزينى</v>
          </cell>
        </row>
        <row r="36">
          <cell r="F36">
            <v>32</v>
          </cell>
          <cell r="G36" t="str">
            <v>الأربعاء</v>
          </cell>
          <cell r="H36">
            <v>45826</v>
          </cell>
          <cell r="I36">
            <v>40000</v>
          </cell>
          <cell r="K36" t="str">
            <v>نقدى</v>
          </cell>
          <cell r="L36" t="str">
            <v>المنزلاوى</v>
          </cell>
          <cell r="O36" t="str">
            <v>نقدى</v>
          </cell>
          <cell r="P36" t="str">
            <v>احمد ابراهيم</v>
          </cell>
        </row>
        <row r="37">
          <cell r="F37">
            <v>33</v>
          </cell>
          <cell r="G37" t="str">
            <v>الأربعاء</v>
          </cell>
          <cell r="H37">
            <v>45826</v>
          </cell>
          <cell r="I37">
            <v>15000</v>
          </cell>
          <cell r="K37" t="str">
            <v>نقدى</v>
          </cell>
          <cell r="L37" t="str">
            <v>امير الشحات</v>
          </cell>
          <cell r="O37" t="str">
            <v>نقدى</v>
          </cell>
          <cell r="P37" t="str">
            <v>احمد ابراهيم</v>
          </cell>
        </row>
        <row r="38">
          <cell r="F38">
            <v>34</v>
          </cell>
          <cell r="G38" t="str">
            <v>الأربعاء</v>
          </cell>
          <cell r="H38">
            <v>45826</v>
          </cell>
          <cell r="J38">
            <v>15000</v>
          </cell>
          <cell r="K38" t="str">
            <v>تحويل</v>
          </cell>
          <cell r="L38" t="str">
            <v>الكاشف</v>
          </cell>
          <cell r="O38" t="str">
            <v>فودافون كاش</v>
          </cell>
          <cell r="P38" t="str">
            <v>احمد ابراهيم</v>
          </cell>
        </row>
        <row r="39">
          <cell r="F39">
            <v>35</v>
          </cell>
          <cell r="G39" t="str">
            <v>الأربعاء</v>
          </cell>
          <cell r="H39">
            <v>45826</v>
          </cell>
          <cell r="I39">
            <v>30000</v>
          </cell>
          <cell r="J39">
            <v>30000</v>
          </cell>
          <cell r="K39" t="str">
            <v>تحويل</v>
          </cell>
          <cell r="L39" t="str">
            <v>اسامه بدر</v>
          </cell>
          <cell r="P39" t="str">
            <v>احمد العربى</v>
          </cell>
        </row>
        <row r="40">
          <cell r="F40">
            <v>36</v>
          </cell>
          <cell r="G40" t="str">
            <v>الأربعاء</v>
          </cell>
          <cell r="H40">
            <v>45826</v>
          </cell>
          <cell r="I40">
            <v>109200</v>
          </cell>
          <cell r="J40">
            <v>109200</v>
          </cell>
          <cell r="K40" t="str">
            <v xml:space="preserve">تم استلام 8000 درهم </v>
          </cell>
          <cell r="L40" t="str">
            <v>اسامه بدر</v>
          </cell>
          <cell r="P40" t="str">
            <v>عبدالعزيز</v>
          </cell>
        </row>
        <row r="41">
          <cell r="F41">
            <v>37</v>
          </cell>
          <cell r="G41" t="str">
            <v>الأربعاء</v>
          </cell>
          <cell r="H41">
            <v>45826</v>
          </cell>
          <cell r="I41">
            <v>10000</v>
          </cell>
          <cell r="J41">
            <v>10000</v>
          </cell>
          <cell r="K41" t="str">
            <v>تحويل</v>
          </cell>
          <cell r="L41" t="str">
            <v>اسامه بدر</v>
          </cell>
          <cell r="P41" t="str">
            <v>متولى دكرنس</v>
          </cell>
        </row>
        <row r="42">
          <cell r="F42">
            <v>38</v>
          </cell>
          <cell r="G42" t="str">
            <v>الأربعاء</v>
          </cell>
          <cell r="H42">
            <v>45826</v>
          </cell>
          <cell r="J42">
            <v>500</v>
          </cell>
          <cell r="K42" t="str">
            <v>بنزين للعربية مشوار دمياط</v>
          </cell>
          <cell r="L42">
            <v>176769</v>
          </cell>
          <cell r="O42" t="str">
            <v>نقدى</v>
          </cell>
          <cell r="P42" t="str">
            <v>محمد عبدالعليم</v>
          </cell>
        </row>
        <row r="43">
          <cell r="F43">
            <v>39</v>
          </cell>
          <cell r="G43" t="str">
            <v>الأربعاء</v>
          </cell>
          <cell r="H43">
            <v>45826</v>
          </cell>
          <cell r="J43">
            <v>1250</v>
          </cell>
          <cell r="K43" t="str">
            <v>تحويل</v>
          </cell>
          <cell r="M43" t="str">
            <v>01007127747</v>
          </cell>
          <cell r="N43">
            <v>1</v>
          </cell>
          <cell r="O43" t="str">
            <v>فودافون كاش</v>
          </cell>
          <cell r="P43" t="str">
            <v>محمد عبدالعليم</v>
          </cell>
        </row>
        <row r="44">
          <cell r="F44">
            <v>40</v>
          </cell>
          <cell r="G44" t="str">
            <v>الخميس</v>
          </cell>
          <cell r="H44">
            <v>45827</v>
          </cell>
          <cell r="I44">
            <v>7500</v>
          </cell>
          <cell r="J44">
            <v>7500</v>
          </cell>
          <cell r="K44" t="str">
            <v>تحويل</v>
          </cell>
          <cell r="L44" t="str">
            <v>اسامه بدر</v>
          </cell>
          <cell r="P44" t="str">
            <v>ممدوح ديرب نجم</v>
          </cell>
        </row>
        <row r="45">
          <cell r="F45">
            <v>41</v>
          </cell>
          <cell r="G45" t="str">
            <v>الخميس</v>
          </cell>
          <cell r="H45">
            <v>45827</v>
          </cell>
          <cell r="I45">
            <v>100000</v>
          </cell>
          <cell r="J45">
            <v>100000</v>
          </cell>
          <cell r="K45" t="str">
            <v>تحويل</v>
          </cell>
          <cell r="L45" t="str">
            <v>وليد ابراهيم</v>
          </cell>
          <cell r="P45" t="str">
            <v>ممدوح ديرب نجم</v>
          </cell>
        </row>
        <row r="46">
          <cell r="F46">
            <v>42</v>
          </cell>
          <cell r="G46" t="str">
            <v>الخميس</v>
          </cell>
          <cell r="H46">
            <v>45827</v>
          </cell>
          <cell r="I46">
            <v>50000</v>
          </cell>
          <cell r="K46" t="str">
            <v>تحويل</v>
          </cell>
          <cell r="L46" t="str">
            <v>وليد على ابراهيم على الشعيرى</v>
          </cell>
          <cell r="P46" t="str">
            <v>الشيخ رمضان</v>
          </cell>
        </row>
        <row r="47">
          <cell r="F47">
            <v>43</v>
          </cell>
          <cell r="G47" t="str">
            <v>الجمعة</v>
          </cell>
          <cell r="H47">
            <v>45828</v>
          </cell>
          <cell r="J47">
            <v>1000</v>
          </cell>
          <cell r="K47" t="str">
            <v>تحويل</v>
          </cell>
          <cell r="L47" t="str">
            <v>طارق بلطيم</v>
          </cell>
          <cell r="M47" t="str">
            <v>01095825673</v>
          </cell>
          <cell r="N47">
            <v>1</v>
          </cell>
          <cell r="O47" t="str">
            <v>فودافون كاش</v>
          </cell>
          <cell r="P47" t="str">
            <v>محمد عبدالعليم</v>
          </cell>
        </row>
        <row r="48">
          <cell r="F48">
            <v>44</v>
          </cell>
          <cell r="G48" t="str">
            <v>الجمعة</v>
          </cell>
          <cell r="H48">
            <v>45828</v>
          </cell>
          <cell r="J48">
            <v>27700</v>
          </cell>
          <cell r="L48" t="str">
            <v>كريم خاطر دمياد</v>
          </cell>
          <cell r="M48" t="str">
            <v>1016761822</v>
          </cell>
          <cell r="N48">
            <v>1</v>
          </cell>
          <cell r="O48" t="str">
            <v>فودافون كاش</v>
          </cell>
          <cell r="P48" t="str">
            <v>محمد عبدالعليم</v>
          </cell>
        </row>
        <row r="49">
          <cell r="F49">
            <v>45</v>
          </cell>
          <cell r="G49" t="str">
            <v>السبت</v>
          </cell>
          <cell r="H49">
            <v>45829</v>
          </cell>
          <cell r="I49">
            <v>5000</v>
          </cell>
          <cell r="K49" t="str">
            <v>نقدى</v>
          </cell>
          <cell r="L49" t="str">
            <v>ممدوح ديرب نجم</v>
          </cell>
          <cell r="O49" t="str">
            <v>نقدى</v>
          </cell>
          <cell r="P49" t="str">
            <v>احمد ابراهيم</v>
          </cell>
        </row>
        <row r="50">
          <cell r="F50">
            <v>46</v>
          </cell>
          <cell r="G50" t="str">
            <v>السبت</v>
          </cell>
          <cell r="H50">
            <v>45829</v>
          </cell>
          <cell r="J50">
            <v>800</v>
          </cell>
          <cell r="K50" t="str">
            <v>مصاريف اصلاح سياره</v>
          </cell>
          <cell r="O50" t="str">
            <v>نقدى</v>
          </cell>
          <cell r="P50" t="str">
            <v>محمد عبدالعليم</v>
          </cell>
        </row>
        <row r="51">
          <cell r="F51">
            <v>47</v>
          </cell>
          <cell r="G51" t="str">
            <v>السبت</v>
          </cell>
          <cell r="H51">
            <v>45829</v>
          </cell>
          <cell r="J51">
            <v>50</v>
          </cell>
          <cell r="K51" t="str">
            <v>حساب موصلات استلام فاتورة ابو سمره</v>
          </cell>
          <cell r="O51" t="str">
            <v>نقدى</v>
          </cell>
          <cell r="P51" t="str">
            <v>محمد عبدالعليم</v>
          </cell>
        </row>
        <row r="52">
          <cell r="F52">
            <v>48</v>
          </cell>
          <cell r="G52" t="str">
            <v>السبت</v>
          </cell>
          <cell r="H52">
            <v>45829</v>
          </cell>
          <cell r="I52">
            <v>20000</v>
          </cell>
          <cell r="L52" t="str">
            <v>عبدالهادى الزيات</v>
          </cell>
          <cell r="O52" t="str">
            <v>فودافون كاش</v>
          </cell>
          <cell r="P52" t="str">
            <v>احمد ابراهيم</v>
          </cell>
        </row>
        <row r="53">
          <cell r="F53">
            <v>49</v>
          </cell>
          <cell r="G53" t="str">
            <v>السبت</v>
          </cell>
          <cell r="H53">
            <v>45829</v>
          </cell>
          <cell r="I53">
            <v>20400</v>
          </cell>
          <cell r="K53" t="str">
            <v>تحويل</v>
          </cell>
          <cell r="L53" t="str">
            <v>ممدوح ديرب نجم</v>
          </cell>
          <cell r="O53" t="str">
            <v>فودافون كاش</v>
          </cell>
          <cell r="P53" t="str">
            <v>محمد عبدالعليم</v>
          </cell>
        </row>
        <row r="54">
          <cell r="F54">
            <v>50</v>
          </cell>
          <cell r="G54" t="str">
            <v>السبت</v>
          </cell>
          <cell r="H54">
            <v>45829</v>
          </cell>
          <cell r="J54">
            <v>600</v>
          </cell>
          <cell r="K54" t="str">
            <v>بنزين</v>
          </cell>
          <cell r="O54" t="str">
            <v>نقدى</v>
          </cell>
          <cell r="P54" t="str">
            <v>محمد عبدالعليم</v>
          </cell>
        </row>
        <row r="55">
          <cell r="F55">
            <v>51</v>
          </cell>
          <cell r="G55" t="str">
            <v>الأحد</v>
          </cell>
          <cell r="H55">
            <v>45830</v>
          </cell>
          <cell r="J55">
            <v>5000</v>
          </cell>
          <cell r="K55" t="str">
            <v>تحويل</v>
          </cell>
          <cell r="L55" t="str">
            <v>حسام بلطيم</v>
          </cell>
          <cell r="M55" t="str">
            <v>01011580997</v>
          </cell>
          <cell r="N55">
            <v>1</v>
          </cell>
          <cell r="O55" t="str">
            <v>فودافون كاش</v>
          </cell>
          <cell r="P55" t="str">
            <v>محمد عبدالعليم</v>
          </cell>
        </row>
        <row r="56">
          <cell r="F56">
            <v>52</v>
          </cell>
          <cell r="G56" t="str">
            <v>الأحد</v>
          </cell>
          <cell r="H56">
            <v>45830</v>
          </cell>
          <cell r="I56">
            <v>13800</v>
          </cell>
          <cell r="J56">
            <v>13800</v>
          </cell>
          <cell r="K56" t="str">
            <v>تحويل</v>
          </cell>
          <cell r="M56" t="str">
            <v>01062900858</v>
          </cell>
          <cell r="N56">
            <v>1</v>
          </cell>
          <cell r="O56" t="str">
            <v>فودافون كاش</v>
          </cell>
          <cell r="P56" t="str">
            <v>احمد العربى</v>
          </cell>
        </row>
        <row r="57">
          <cell r="F57">
            <v>53</v>
          </cell>
          <cell r="G57" t="str">
            <v>الأحد</v>
          </cell>
          <cell r="H57">
            <v>45830</v>
          </cell>
          <cell r="J57">
            <v>4000</v>
          </cell>
          <cell r="K57" t="str">
            <v>ايجار وتأمين شقة كفر الشيخ</v>
          </cell>
          <cell r="O57" t="str">
            <v>نقدى</v>
          </cell>
          <cell r="P57" t="str">
            <v>احمد ابراهيم</v>
          </cell>
        </row>
        <row r="58">
          <cell r="F58">
            <v>54</v>
          </cell>
          <cell r="G58"/>
        </row>
        <row r="59">
          <cell r="F59">
            <v>55</v>
          </cell>
          <cell r="G59" t="str">
            <v>الإثنين</v>
          </cell>
          <cell r="H59">
            <v>45831</v>
          </cell>
          <cell r="I59">
            <v>10000</v>
          </cell>
          <cell r="K59" t="str">
            <v>تحويل</v>
          </cell>
          <cell r="L59" t="str">
            <v>ممدوح ديرب نجم</v>
          </cell>
          <cell r="O59" t="str">
            <v>فودافون كاش</v>
          </cell>
          <cell r="P59" t="str">
            <v>احمد ابراهيم</v>
          </cell>
        </row>
        <row r="60">
          <cell r="F60">
            <v>56</v>
          </cell>
          <cell r="G60" t="str">
            <v>الثلاثاء</v>
          </cell>
          <cell r="H60">
            <v>45832</v>
          </cell>
          <cell r="I60">
            <v>58200</v>
          </cell>
          <cell r="L60" t="str">
            <v>محمد رمزى</v>
          </cell>
          <cell r="O60" t="str">
            <v>نقدى</v>
          </cell>
          <cell r="P60" t="str">
            <v>احمد ابراهيم</v>
          </cell>
        </row>
        <row r="61">
          <cell r="F61">
            <v>57</v>
          </cell>
          <cell r="G61" t="str">
            <v>الثلاثاء</v>
          </cell>
          <cell r="H61">
            <v>45832</v>
          </cell>
          <cell r="J61">
            <v>6500</v>
          </cell>
          <cell r="K61" t="str">
            <v>مشال</v>
          </cell>
          <cell r="L61" t="str">
            <v>الاسطى اشرف مرعى</v>
          </cell>
          <cell r="O61" t="str">
            <v>نقدى</v>
          </cell>
          <cell r="P61" t="str">
            <v>احمد ابراهيم</v>
          </cell>
        </row>
        <row r="62">
          <cell r="F62">
            <v>58</v>
          </cell>
          <cell r="G62" t="str">
            <v>الثلاثاء</v>
          </cell>
          <cell r="H62">
            <v>45832</v>
          </cell>
          <cell r="I62">
            <v>20000</v>
          </cell>
          <cell r="K62" t="str">
            <v>تحويل</v>
          </cell>
          <cell r="L62" t="str">
            <v>ممدوح ديرب نجم</v>
          </cell>
          <cell r="O62" t="str">
            <v>فودافون كاش</v>
          </cell>
          <cell r="P62" t="str">
            <v>احمد ابراهيم</v>
          </cell>
        </row>
        <row r="63">
          <cell r="F63">
            <v>59</v>
          </cell>
          <cell r="G63" t="str">
            <v>الثلاثاء</v>
          </cell>
          <cell r="H63">
            <v>45832</v>
          </cell>
          <cell r="J63">
            <v>5000</v>
          </cell>
          <cell r="K63" t="str">
            <v>مشال</v>
          </cell>
          <cell r="L63" t="str">
            <v>احمد فتحى</v>
          </cell>
          <cell r="M63" t="str">
            <v>01004455052</v>
          </cell>
          <cell r="O63" t="str">
            <v>فودافون كاش</v>
          </cell>
          <cell r="P63" t="str">
            <v>احمد ابراهيم</v>
          </cell>
        </row>
        <row r="64">
          <cell r="F64">
            <v>60</v>
          </cell>
          <cell r="G64" t="str">
            <v>الثلاثاء</v>
          </cell>
          <cell r="H64">
            <v>45832</v>
          </cell>
          <cell r="J64">
            <v>2000</v>
          </cell>
          <cell r="K64" t="str">
            <v>تظبيط شقة كفر الشيخ</v>
          </cell>
          <cell r="O64" t="str">
            <v>نقدى</v>
          </cell>
          <cell r="P64" t="str">
            <v>احمد ابراهيم</v>
          </cell>
        </row>
        <row r="65">
          <cell r="F65">
            <v>61</v>
          </cell>
          <cell r="G65" t="str">
            <v>الثلاثاء</v>
          </cell>
          <cell r="H65">
            <v>45832</v>
          </cell>
          <cell r="J65">
            <v>20</v>
          </cell>
          <cell r="K65" t="str">
            <v>شحن بضاعه من الحامول لكفر الشيخ</v>
          </cell>
          <cell r="O65" t="str">
            <v>نقدى</v>
          </cell>
          <cell r="P65" t="str">
            <v>احمد ابراهيم</v>
          </cell>
        </row>
        <row r="66">
          <cell r="F66">
            <v>62</v>
          </cell>
          <cell r="G66" t="str">
            <v>الثلاثاء</v>
          </cell>
          <cell r="H66">
            <v>45832</v>
          </cell>
          <cell r="J66">
            <v>600</v>
          </cell>
          <cell r="K66" t="str">
            <v>بنزين</v>
          </cell>
          <cell r="L66">
            <v>177554</v>
          </cell>
          <cell r="O66" t="str">
            <v>نقدى</v>
          </cell>
          <cell r="P66" t="str">
            <v>محمد عبدالعليم</v>
          </cell>
        </row>
        <row r="67">
          <cell r="F67">
            <v>63</v>
          </cell>
          <cell r="G67" t="str">
            <v>الثلاثاء</v>
          </cell>
          <cell r="H67">
            <v>45832</v>
          </cell>
          <cell r="I67">
            <v>100</v>
          </cell>
          <cell r="K67" t="str">
            <v>فرق حساب فلتر هواء العربيه الملاكي</v>
          </cell>
          <cell r="L67" t="str">
            <v>الصياد</v>
          </cell>
          <cell r="O67" t="str">
            <v>نقدى</v>
          </cell>
          <cell r="P67" t="str">
            <v>محمد عبدالعليم</v>
          </cell>
        </row>
        <row r="68">
          <cell r="F68">
            <v>64</v>
          </cell>
          <cell r="G68" t="str">
            <v>الأربعاء</v>
          </cell>
          <cell r="H68">
            <v>45833</v>
          </cell>
          <cell r="I68">
            <v>10900</v>
          </cell>
          <cell r="L68" t="str">
            <v>الاسطى احمد خالد</v>
          </cell>
          <cell r="O68" t="str">
            <v>نقدى</v>
          </cell>
          <cell r="P68" t="str">
            <v>احمد ابراهيم</v>
          </cell>
        </row>
        <row r="69">
          <cell r="F69">
            <v>65</v>
          </cell>
          <cell r="G69" t="str">
            <v>الأربعاء</v>
          </cell>
          <cell r="H69">
            <v>45833</v>
          </cell>
          <cell r="K69" t="str">
            <v>400حساب البنزين مشوار رشيد من الاسطي احمد خالد</v>
          </cell>
          <cell r="P69" t="str">
            <v>احمد ابراهيم</v>
          </cell>
        </row>
        <row r="70">
          <cell r="F70">
            <v>66</v>
          </cell>
          <cell r="G70" t="str">
            <v>الأربعاء</v>
          </cell>
          <cell r="H70">
            <v>45833</v>
          </cell>
          <cell r="J70">
            <v>4500</v>
          </cell>
          <cell r="K70" t="str">
            <v xml:space="preserve">حساب الاسطي محمدوعلى بور سعيد </v>
          </cell>
          <cell r="P70" t="str">
            <v>محمد عبدالعليم</v>
          </cell>
        </row>
        <row r="71">
          <cell r="F71">
            <v>67</v>
          </cell>
          <cell r="G71" t="str">
            <v>الأربعاء</v>
          </cell>
          <cell r="H71">
            <v>45833</v>
          </cell>
          <cell r="K71" t="str">
            <v>وسله من محمدالصياد 2000</v>
          </cell>
        </row>
        <row r="72">
          <cell r="F72">
            <v>68</v>
          </cell>
          <cell r="G72" t="str">
            <v>الأربعاء</v>
          </cell>
          <cell r="H72">
            <v>45833</v>
          </cell>
          <cell r="J72">
            <v>3300</v>
          </cell>
          <cell r="K72" t="str">
            <v>ثلاجه للسكن</v>
          </cell>
          <cell r="O72" t="str">
            <v>نقدى</v>
          </cell>
          <cell r="P72" t="str">
            <v>احمد ابراهيم</v>
          </cell>
        </row>
        <row r="73">
          <cell r="F73">
            <v>69</v>
          </cell>
          <cell r="G73" t="str">
            <v>الخميس</v>
          </cell>
          <cell r="H73">
            <v>45834</v>
          </cell>
          <cell r="J73">
            <v>450</v>
          </cell>
          <cell r="K73" t="str">
            <v>بنزين</v>
          </cell>
          <cell r="L73">
            <v>177880</v>
          </cell>
          <cell r="O73" t="str">
            <v>نقدى</v>
          </cell>
          <cell r="P73" t="str">
            <v>محمد عبدالعليم</v>
          </cell>
        </row>
        <row r="74">
          <cell r="F74">
            <v>70</v>
          </cell>
          <cell r="G74" t="str">
            <v>الخميس</v>
          </cell>
          <cell r="H74">
            <v>45834</v>
          </cell>
          <cell r="I74">
            <v>150000</v>
          </cell>
          <cell r="L74" t="str">
            <v>السيد عطيه</v>
          </cell>
          <cell r="O74" t="str">
            <v>نقدى</v>
          </cell>
          <cell r="P74" t="str">
            <v>احمد ابراهيم</v>
          </cell>
        </row>
        <row r="75">
          <cell r="F75">
            <v>71</v>
          </cell>
          <cell r="G75" t="str">
            <v>الخميس</v>
          </cell>
          <cell r="H75">
            <v>45834</v>
          </cell>
          <cell r="I75">
            <v>5000</v>
          </cell>
          <cell r="J75">
            <v>5000</v>
          </cell>
          <cell r="K75" t="str">
            <v>تحويل</v>
          </cell>
          <cell r="L75" t="str">
            <v xml:space="preserve">سامح الغرور بلطيم </v>
          </cell>
          <cell r="M75" t="str">
            <v>01004953322</v>
          </cell>
          <cell r="N75">
            <v>1</v>
          </cell>
          <cell r="O75" t="str">
            <v>فودافون كاش</v>
          </cell>
          <cell r="P75" t="str">
            <v>ممدوح ديرب نجم</v>
          </cell>
        </row>
        <row r="76">
          <cell r="F76">
            <v>72</v>
          </cell>
          <cell r="G76" t="str">
            <v>الخميس</v>
          </cell>
          <cell r="H76">
            <v>45834</v>
          </cell>
          <cell r="I76">
            <v>25000</v>
          </cell>
          <cell r="J76">
            <v>25000</v>
          </cell>
          <cell r="K76" t="str">
            <v>تحويل</v>
          </cell>
          <cell r="L76" t="str">
            <v>اسامه بدر</v>
          </cell>
          <cell r="M76" t="str">
            <v xml:space="preserve">01006995708 </v>
          </cell>
          <cell r="N76">
            <v>1</v>
          </cell>
          <cell r="O76" t="str">
            <v>فودافون كاش</v>
          </cell>
          <cell r="P76" t="str">
            <v>ممدوح ديرب نجم</v>
          </cell>
        </row>
        <row r="77">
          <cell r="F77">
            <v>73</v>
          </cell>
          <cell r="G77" t="str">
            <v>الخميس</v>
          </cell>
          <cell r="H77">
            <v>45834</v>
          </cell>
          <cell r="J77">
            <v>3650</v>
          </cell>
          <cell r="L77" t="str">
            <v>ابو خديجه</v>
          </cell>
          <cell r="O77" t="str">
            <v>نقدى</v>
          </cell>
          <cell r="P77" t="str">
            <v>محمد عبدالعليم</v>
          </cell>
        </row>
        <row r="78">
          <cell r="F78">
            <v>74</v>
          </cell>
          <cell r="G78" t="str">
            <v>الخميس</v>
          </cell>
          <cell r="H78">
            <v>45834</v>
          </cell>
          <cell r="I78">
            <v>10000</v>
          </cell>
          <cell r="L78" t="str">
            <v>احمد العربى</v>
          </cell>
          <cell r="O78" t="str">
            <v>نقدى</v>
          </cell>
          <cell r="P78" t="str">
            <v>احمد ابراهيم</v>
          </cell>
        </row>
        <row r="79">
          <cell r="F79">
            <v>75</v>
          </cell>
          <cell r="G79" t="str">
            <v>الخميس</v>
          </cell>
          <cell r="H79">
            <v>45834</v>
          </cell>
          <cell r="I79">
            <v>15000</v>
          </cell>
          <cell r="L79" t="str">
            <v>امير الشحات</v>
          </cell>
          <cell r="O79" t="str">
            <v>نقدى</v>
          </cell>
          <cell r="P79" t="str">
            <v>احمد ابراهيم</v>
          </cell>
        </row>
        <row r="80">
          <cell r="F80">
            <v>76</v>
          </cell>
          <cell r="G80" t="str">
            <v>الخميس</v>
          </cell>
          <cell r="H80">
            <v>45834</v>
          </cell>
          <cell r="I80">
            <v>15000</v>
          </cell>
          <cell r="J80">
            <v>15000</v>
          </cell>
          <cell r="K80" t="str">
            <v>تحويل</v>
          </cell>
          <cell r="L80" t="str">
            <v>اسامه بدر</v>
          </cell>
          <cell r="P80" t="str">
            <v>احمد العربى</v>
          </cell>
        </row>
        <row r="81">
          <cell r="F81">
            <v>77</v>
          </cell>
          <cell r="G81" t="str">
            <v>الخميس</v>
          </cell>
          <cell r="H81">
            <v>45834</v>
          </cell>
          <cell r="J81">
            <v>150000</v>
          </cell>
          <cell r="L81" t="str">
            <v>اسامه بدر</v>
          </cell>
          <cell r="O81" t="str">
            <v>نقدى</v>
          </cell>
          <cell r="P81" t="str">
            <v>احمد ابراهيم</v>
          </cell>
        </row>
        <row r="82">
          <cell r="F82">
            <v>78</v>
          </cell>
          <cell r="G82" t="str">
            <v>الخميس</v>
          </cell>
          <cell r="H82">
            <v>45834</v>
          </cell>
          <cell r="J82">
            <v>1000</v>
          </cell>
          <cell r="K82" t="str">
            <v>جزء من راتب شهر يونيو 2025</v>
          </cell>
          <cell r="L82" t="str">
            <v>محمد عبدالعليم</v>
          </cell>
          <cell r="O82" t="str">
            <v>نقدى</v>
          </cell>
          <cell r="P82" t="str">
            <v>احمد ابراهيم</v>
          </cell>
        </row>
        <row r="83">
          <cell r="F83">
            <v>79</v>
          </cell>
          <cell r="G83" t="str">
            <v>الخميس</v>
          </cell>
          <cell r="H83">
            <v>45834</v>
          </cell>
          <cell r="J83">
            <v>5500</v>
          </cell>
          <cell r="L83" t="str">
            <v>احمد العوير كهربائي</v>
          </cell>
          <cell r="M83" t="str">
            <v>01003682182</v>
          </cell>
          <cell r="N83">
            <v>15</v>
          </cell>
          <cell r="O83" t="str">
            <v>فودافون كاش</v>
          </cell>
          <cell r="P83" t="str">
            <v>احمد ابراهيم</v>
          </cell>
        </row>
        <row r="84">
          <cell r="F84">
            <v>80</v>
          </cell>
          <cell r="G84" t="str">
            <v>الخميس</v>
          </cell>
          <cell r="H84">
            <v>45834</v>
          </cell>
          <cell r="J84">
            <v>2000</v>
          </cell>
          <cell r="L84" t="str">
            <v>ابو بطه</v>
          </cell>
          <cell r="O84" t="str">
            <v>نقدى</v>
          </cell>
          <cell r="P84" t="str">
            <v>احمد ابراهيم</v>
          </cell>
        </row>
        <row r="85">
          <cell r="F85">
            <v>81</v>
          </cell>
          <cell r="G85" t="str">
            <v>الخميس</v>
          </cell>
          <cell r="H85">
            <v>45834</v>
          </cell>
          <cell r="I85">
            <v>5000</v>
          </cell>
          <cell r="J85">
            <v>5000</v>
          </cell>
          <cell r="K85" t="str">
            <v>تحويل</v>
          </cell>
          <cell r="L85" t="str">
            <v>ممدوح ديرب نجم</v>
          </cell>
          <cell r="M85" t="str">
            <v xml:space="preserve">01004953322 </v>
          </cell>
          <cell r="O85" t="str">
            <v>فودافون كاش</v>
          </cell>
          <cell r="P85" t="str">
            <v>اسامه بدر</v>
          </cell>
        </row>
        <row r="86">
          <cell r="F86">
            <v>82</v>
          </cell>
          <cell r="G86" t="str">
            <v>الخميس</v>
          </cell>
          <cell r="H86">
            <v>45834</v>
          </cell>
          <cell r="I86">
            <v>25000</v>
          </cell>
          <cell r="J86">
            <v>25000</v>
          </cell>
          <cell r="K86" t="str">
            <v>تحويل</v>
          </cell>
          <cell r="L86" t="str">
            <v>ممدوح ديرب نجم</v>
          </cell>
          <cell r="M86" t="str">
            <v>01006995708</v>
          </cell>
          <cell r="O86" t="str">
            <v>فودافون كاش</v>
          </cell>
          <cell r="P86" t="str">
            <v>اسامه بدر</v>
          </cell>
        </row>
        <row r="87">
          <cell r="F87">
            <v>83</v>
          </cell>
          <cell r="G87" t="str">
            <v>السبت</v>
          </cell>
          <cell r="H87">
            <v>45836</v>
          </cell>
          <cell r="I87">
            <v>33550</v>
          </cell>
          <cell r="L87" t="str">
            <v>محمد رمزى</v>
          </cell>
          <cell r="M87" t="str">
            <v>1725</v>
          </cell>
          <cell r="O87" t="str">
            <v>نقدى</v>
          </cell>
          <cell r="P87" t="str">
            <v>احمد ابراهيم</v>
          </cell>
        </row>
        <row r="88">
          <cell r="F88">
            <v>84</v>
          </cell>
          <cell r="G88" t="str">
            <v>السبت</v>
          </cell>
          <cell r="H88">
            <v>45836</v>
          </cell>
          <cell r="J88">
            <v>600</v>
          </cell>
          <cell r="K88" t="str">
            <v>بنزين</v>
          </cell>
          <cell r="M88" t="str">
            <v>178527</v>
          </cell>
          <cell r="O88" t="str">
            <v>نقدى</v>
          </cell>
          <cell r="P88" t="str">
            <v>محمد عبدالعليم</v>
          </cell>
        </row>
        <row r="89">
          <cell r="F89">
            <v>85</v>
          </cell>
          <cell r="G89" t="str">
            <v>السبت</v>
          </cell>
          <cell r="H89">
            <v>45836</v>
          </cell>
          <cell r="J89">
            <v>4400</v>
          </cell>
          <cell r="K89" t="str">
            <v>مشال</v>
          </cell>
          <cell r="L89" t="str">
            <v>الاسطي احمد عبد العال</v>
          </cell>
          <cell r="O89" t="str">
            <v>نقدى</v>
          </cell>
          <cell r="P89" t="str">
            <v>احمد ابراهيم</v>
          </cell>
        </row>
        <row r="90">
          <cell r="F90">
            <v>86</v>
          </cell>
          <cell r="G90" t="str">
            <v>السبت</v>
          </cell>
          <cell r="H90">
            <v>45836</v>
          </cell>
          <cell r="J90">
            <v>6800</v>
          </cell>
          <cell r="K90" t="str">
            <v>مشال</v>
          </cell>
          <cell r="L90" t="str">
            <v>الاسطي عبد الرحمن</v>
          </cell>
          <cell r="N90">
            <v>15</v>
          </cell>
          <cell r="O90" t="str">
            <v>فودافون كاش</v>
          </cell>
          <cell r="P90" t="str">
            <v>احمد ابراهيم</v>
          </cell>
        </row>
        <row r="91">
          <cell r="F91">
            <v>87</v>
          </cell>
          <cell r="G91" t="str">
            <v>الأحد</v>
          </cell>
          <cell r="H91">
            <v>45837</v>
          </cell>
          <cell r="J91">
            <v>7350</v>
          </cell>
          <cell r="L91" t="str">
            <v>ابو خديجه</v>
          </cell>
          <cell r="O91" t="str">
            <v>نقدى</v>
          </cell>
          <cell r="P91" t="str">
            <v>محمد عبدالعليم</v>
          </cell>
        </row>
        <row r="92">
          <cell r="F92">
            <v>88</v>
          </cell>
          <cell r="G92" t="str">
            <v>الأحد</v>
          </cell>
          <cell r="H92">
            <v>45837</v>
          </cell>
          <cell r="I92">
            <v>20000</v>
          </cell>
          <cell r="K92" t="str">
            <v>تحويل</v>
          </cell>
          <cell r="L92" t="str">
            <v>ممدوح ديرب نجم</v>
          </cell>
          <cell r="P92" t="str">
            <v>حماده غنام</v>
          </cell>
        </row>
        <row r="93">
          <cell r="F93">
            <v>89</v>
          </cell>
          <cell r="G93" t="str">
            <v>الإثنين</v>
          </cell>
          <cell r="H93">
            <v>45838</v>
          </cell>
          <cell r="J93">
            <v>100000</v>
          </cell>
          <cell r="K93" t="str">
            <v>محمد منير  تبع خطاب</v>
          </cell>
          <cell r="L93" t="str">
            <v>خطاب</v>
          </cell>
          <cell r="O93" t="str">
            <v>نقدى</v>
          </cell>
          <cell r="P93" t="str">
            <v>احمد ابراهيم</v>
          </cell>
        </row>
        <row r="94">
          <cell r="F94">
            <v>90</v>
          </cell>
          <cell r="G94" t="str">
            <v>الإثنين</v>
          </cell>
          <cell r="H94">
            <v>45838</v>
          </cell>
          <cell r="J94">
            <v>30</v>
          </cell>
          <cell r="K94" t="str">
            <v>مواصلات</v>
          </cell>
          <cell r="O94" t="str">
            <v>نقدى</v>
          </cell>
          <cell r="P94" t="str">
            <v>احمد ابراهيم</v>
          </cell>
        </row>
        <row r="95">
          <cell r="F95">
            <v>91</v>
          </cell>
          <cell r="G95" t="str">
            <v>الإثنين</v>
          </cell>
          <cell r="H95">
            <v>45838</v>
          </cell>
          <cell r="I95">
            <v>8400</v>
          </cell>
          <cell r="K95" t="str">
            <v>تحويل</v>
          </cell>
          <cell r="L95" t="str">
            <v>احمد حسونه</v>
          </cell>
          <cell r="M95" t="str">
            <v>1726</v>
          </cell>
          <cell r="O95" t="str">
            <v>فودافون كاش</v>
          </cell>
          <cell r="P95" t="str">
            <v>احمد ابراهيم</v>
          </cell>
        </row>
        <row r="96">
          <cell r="F96">
            <v>92</v>
          </cell>
          <cell r="G96" t="str">
            <v>الإثنين</v>
          </cell>
          <cell r="H96">
            <v>45838</v>
          </cell>
          <cell r="I96">
            <v>20000</v>
          </cell>
          <cell r="L96" t="str">
            <v>عبدالهادى الزيات</v>
          </cell>
          <cell r="O96" t="str">
            <v>نقدى</v>
          </cell>
          <cell r="P96" t="str">
            <v>احمد ابراهيم</v>
          </cell>
        </row>
        <row r="97">
          <cell r="F97">
            <v>93</v>
          </cell>
          <cell r="G97" t="str">
            <v>الإثنين</v>
          </cell>
          <cell r="H97">
            <v>45838</v>
          </cell>
          <cell r="J97">
            <v>4000</v>
          </cell>
          <cell r="K97" t="str">
            <v>مشال</v>
          </cell>
          <cell r="L97" t="str">
            <v>احمد الزغبى</v>
          </cell>
          <cell r="O97" t="str">
            <v>نقدى</v>
          </cell>
          <cell r="P97" t="str">
            <v>احمد ابراهيم</v>
          </cell>
        </row>
        <row r="98">
          <cell r="F98">
            <v>94</v>
          </cell>
          <cell r="G98" t="str">
            <v>الإثنين</v>
          </cell>
          <cell r="H98">
            <v>45838</v>
          </cell>
          <cell r="I98">
            <v>100000</v>
          </cell>
          <cell r="J98">
            <v>100000</v>
          </cell>
          <cell r="L98" t="str">
            <v>خطاب</v>
          </cell>
          <cell r="O98" t="str">
            <v>انستا باى</v>
          </cell>
          <cell r="P98" t="str">
            <v>الشيخ رمضان</v>
          </cell>
        </row>
        <row r="99">
          <cell r="F99">
            <v>95</v>
          </cell>
          <cell r="G99" t="str">
            <v>الإثنين</v>
          </cell>
          <cell r="H99">
            <v>45838</v>
          </cell>
          <cell r="J99">
            <v>6300</v>
          </cell>
          <cell r="K99" t="str">
            <v>مشال</v>
          </cell>
          <cell r="L99" t="str">
            <v>الاسطى حسام</v>
          </cell>
          <cell r="O99" t="str">
            <v>نقدى</v>
          </cell>
          <cell r="P99" t="str">
            <v>احمد ابراهيم</v>
          </cell>
        </row>
        <row r="100">
          <cell r="F100">
            <v>96</v>
          </cell>
          <cell r="G100" t="str">
            <v>الثلاثاء</v>
          </cell>
          <cell r="H100">
            <v>45839</v>
          </cell>
          <cell r="J100">
            <v>4500</v>
          </cell>
          <cell r="K100" t="str">
            <v>مشال</v>
          </cell>
          <cell r="L100" t="str">
            <v>الاسطى محمود المحله</v>
          </cell>
          <cell r="M100" t="str">
            <v>01002293497</v>
          </cell>
          <cell r="O100" t="str">
            <v>فودافون كاش</v>
          </cell>
          <cell r="P100" t="str">
            <v>احمد ابراهيم</v>
          </cell>
        </row>
        <row r="101">
          <cell r="F101">
            <v>97</v>
          </cell>
          <cell r="G101" t="str">
            <v>الثلاثاء</v>
          </cell>
          <cell r="H101">
            <v>45839</v>
          </cell>
          <cell r="I101">
            <v>40000</v>
          </cell>
          <cell r="K101" t="str">
            <v>تحويل</v>
          </cell>
          <cell r="L101" t="str">
            <v>عبدالهادى الزيات</v>
          </cell>
          <cell r="O101" t="str">
            <v>فودافون كاش</v>
          </cell>
          <cell r="P101" t="str">
            <v>احمد ابراهيم</v>
          </cell>
        </row>
        <row r="102">
          <cell r="F102">
            <v>98</v>
          </cell>
          <cell r="G102" t="str">
            <v>الثلاثاء</v>
          </cell>
          <cell r="H102">
            <v>45839</v>
          </cell>
          <cell r="J102">
            <v>11500</v>
          </cell>
          <cell r="K102" t="str">
            <v>مشال</v>
          </cell>
          <cell r="L102" t="str">
            <v>الاسطي ضياء كفر الشيخ</v>
          </cell>
          <cell r="M102" t="str">
            <v>01033377776</v>
          </cell>
          <cell r="O102" t="str">
            <v>فودافون كاش</v>
          </cell>
          <cell r="P102" t="str">
            <v>احمد ابراهيم</v>
          </cell>
        </row>
        <row r="103">
          <cell r="F103">
            <v>99</v>
          </cell>
          <cell r="G103" t="str">
            <v>الثلاثاء</v>
          </cell>
          <cell r="H103">
            <v>45839</v>
          </cell>
          <cell r="I103">
            <v>100000</v>
          </cell>
          <cell r="J103">
            <v>100000</v>
          </cell>
          <cell r="K103" t="str">
            <v>دفعه من شركة الالماس</v>
          </cell>
          <cell r="L103" t="str">
            <v>خطاب</v>
          </cell>
          <cell r="O103" t="str">
            <v>ايداع بنكى</v>
          </cell>
          <cell r="P103" t="str">
            <v>الشيخ رمضان</v>
          </cell>
        </row>
        <row r="104">
          <cell r="F104">
            <v>100</v>
          </cell>
          <cell r="G104" t="str">
            <v>الثلاثاء</v>
          </cell>
          <cell r="H104">
            <v>45839</v>
          </cell>
          <cell r="J104">
            <v>20400</v>
          </cell>
          <cell r="L104" t="str">
            <v xml:space="preserve">الاسطي محمد دمياط </v>
          </cell>
          <cell r="M104" t="str">
            <v>01000972312</v>
          </cell>
          <cell r="O104" t="str">
            <v>فودافون كاش</v>
          </cell>
          <cell r="P104" t="str">
            <v>احمد ابراهيم</v>
          </cell>
        </row>
        <row r="105">
          <cell r="F105">
            <v>101</v>
          </cell>
          <cell r="G105" t="str">
            <v>الثلاثاء</v>
          </cell>
          <cell r="H105">
            <v>45839</v>
          </cell>
          <cell r="J105">
            <v>6000</v>
          </cell>
          <cell r="K105" t="str">
            <v>مرتب احمد ابراهيم عن شهر يونيو 2025</v>
          </cell>
          <cell r="L105" t="str">
            <v>احمد ابراهيم</v>
          </cell>
          <cell r="O105" t="str">
            <v>نقدى</v>
          </cell>
          <cell r="P105" t="str">
            <v>احمد ابراهيم</v>
          </cell>
        </row>
        <row r="106">
          <cell r="F106">
            <v>102</v>
          </cell>
          <cell r="G106" t="str">
            <v>الثلاثاء</v>
          </cell>
          <cell r="H106">
            <v>45839</v>
          </cell>
          <cell r="J106">
            <v>5000</v>
          </cell>
          <cell r="K106" t="str">
            <v>مرتب محمد عبدالعليم عن شهر يونيو 2025</v>
          </cell>
          <cell r="L106" t="str">
            <v>محمد عبدالعليم</v>
          </cell>
          <cell r="O106" t="str">
            <v>نقدى</v>
          </cell>
          <cell r="P106" t="str">
            <v>احمد ابراهيم</v>
          </cell>
        </row>
        <row r="107">
          <cell r="F107">
            <v>103</v>
          </cell>
          <cell r="G107" t="str">
            <v>الثلاثاء</v>
          </cell>
          <cell r="H107">
            <v>45839</v>
          </cell>
          <cell r="J107">
            <v>4500</v>
          </cell>
          <cell r="K107" t="str">
            <v>مرتب محمد الكاشف عن شهر يونيو 2025</v>
          </cell>
          <cell r="L107" t="str">
            <v>محمد الكاشف</v>
          </cell>
          <cell r="O107" t="str">
            <v>نقدى</v>
          </cell>
          <cell r="P107" t="str">
            <v>احمد ابراهيم</v>
          </cell>
        </row>
        <row r="108">
          <cell r="F108">
            <v>104</v>
          </cell>
          <cell r="G108" t="str">
            <v>الثلاثاء</v>
          </cell>
          <cell r="H108">
            <v>45839</v>
          </cell>
          <cell r="J108">
            <v>600</v>
          </cell>
          <cell r="K108" t="str">
            <v>بنزين</v>
          </cell>
          <cell r="M108" t="str">
            <v>178942</v>
          </cell>
          <cell r="O108" t="str">
            <v>نقدى</v>
          </cell>
          <cell r="P108" t="str">
            <v>محمد عبدالعليم</v>
          </cell>
        </row>
        <row r="109">
          <cell r="F109">
            <v>105</v>
          </cell>
          <cell r="G109" t="str">
            <v>الثلاثاء</v>
          </cell>
          <cell r="H109">
            <v>45839</v>
          </cell>
          <cell r="J109">
            <v>6800</v>
          </cell>
          <cell r="K109" t="str">
            <v>مشال</v>
          </cell>
          <cell r="L109" t="str">
            <v>عوض ورشة</v>
          </cell>
          <cell r="M109" t="str">
            <v>01014699605</v>
          </cell>
          <cell r="O109" t="str">
            <v>فودافون كاش</v>
          </cell>
          <cell r="P109" t="str">
            <v>محمد عبدالعليم</v>
          </cell>
        </row>
        <row r="110">
          <cell r="F110">
            <v>106</v>
          </cell>
          <cell r="G110" t="str">
            <v>الأربعاء</v>
          </cell>
          <cell r="H110">
            <v>45840</v>
          </cell>
          <cell r="J110">
            <v>5500</v>
          </cell>
          <cell r="K110" t="str">
            <v>مشال</v>
          </cell>
          <cell r="L110" t="str">
            <v>احمد جمال بلطيم</v>
          </cell>
          <cell r="M110" t="str">
            <v>01091384860</v>
          </cell>
          <cell r="N110">
            <v>1</v>
          </cell>
          <cell r="O110" t="str">
            <v>فودافون كاش</v>
          </cell>
          <cell r="P110" t="str">
            <v>احمد ابراهيم</v>
          </cell>
        </row>
        <row r="111">
          <cell r="F111">
            <v>107</v>
          </cell>
          <cell r="G111" t="str">
            <v>الأربعاء</v>
          </cell>
          <cell r="H111">
            <v>45840</v>
          </cell>
          <cell r="J111">
            <v>1300</v>
          </cell>
          <cell r="L111" t="str">
            <v>أحمد ورشة ابراهيم</v>
          </cell>
          <cell r="M111" t="str">
            <v>01012795746</v>
          </cell>
          <cell r="O111" t="str">
            <v>فودافون كاش</v>
          </cell>
          <cell r="P111" t="str">
            <v>احمد ابراهيم</v>
          </cell>
        </row>
        <row r="112">
          <cell r="F112">
            <v>108</v>
          </cell>
          <cell r="G112" t="str">
            <v>الأربعاء</v>
          </cell>
          <cell r="H112">
            <v>45840</v>
          </cell>
          <cell r="J112">
            <v>13600</v>
          </cell>
          <cell r="L112" t="str">
            <v>الاسطي تامر محمد المنصورة</v>
          </cell>
          <cell r="M112" t="str">
            <v>01024325073</v>
          </cell>
          <cell r="O112" t="str">
            <v>فودافون كاش</v>
          </cell>
          <cell r="P112" t="str">
            <v>احمد ابراهيم</v>
          </cell>
        </row>
        <row r="113">
          <cell r="F113">
            <v>109</v>
          </cell>
          <cell r="G113" t="str">
            <v>الأربعاء</v>
          </cell>
          <cell r="H113">
            <v>45840</v>
          </cell>
          <cell r="J113">
            <v>685</v>
          </cell>
          <cell r="K113" t="str">
            <v>غداء</v>
          </cell>
          <cell r="O113" t="str">
            <v>نقدى</v>
          </cell>
          <cell r="P113" t="str">
            <v>محمد عبدالعليم</v>
          </cell>
        </row>
        <row r="114">
          <cell r="F114">
            <v>110</v>
          </cell>
          <cell r="G114" t="str">
            <v>الأربعاء</v>
          </cell>
          <cell r="H114">
            <v>45840</v>
          </cell>
          <cell r="J114">
            <v>100</v>
          </cell>
          <cell r="K114" t="str">
            <v>غطاء الريداتير</v>
          </cell>
          <cell r="O114" t="str">
            <v>نقدى</v>
          </cell>
          <cell r="P114" t="str">
            <v>محمد عبدالعليم</v>
          </cell>
        </row>
        <row r="115">
          <cell r="F115">
            <v>111</v>
          </cell>
          <cell r="G115" t="str">
            <v>الخميس</v>
          </cell>
          <cell r="H115">
            <v>45841</v>
          </cell>
          <cell r="J115">
            <v>1250</v>
          </cell>
          <cell r="L115" t="str">
            <v>يوسف</v>
          </cell>
          <cell r="M115" t="str">
            <v>01220459290</v>
          </cell>
          <cell r="O115" t="str">
            <v>انستا باى</v>
          </cell>
          <cell r="P115" t="str">
            <v>احمد ابراهيم</v>
          </cell>
        </row>
        <row r="116">
          <cell r="F116">
            <v>112</v>
          </cell>
          <cell r="G116" t="str">
            <v>الخميس</v>
          </cell>
          <cell r="H116">
            <v>45841</v>
          </cell>
          <cell r="I116">
            <v>50000</v>
          </cell>
          <cell r="K116" t="str">
            <v>تحويل</v>
          </cell>
          <cell r="L116" t="str">
            <v>ممدوح ديرب نجم</v>
          </cell>
          <cell r="O116" t="str">
            <v>تحويل بنكى</v>
          </cell>
          <cell r="P116" t="str">
            <v>احمد ابراهيم</v>
          </cell>
        </row>
        <row r="117">
          <cell r="F117">
            <v>113</v>
          </cell>
          <cell r="G117" t="str">
            <v>الخميس</v>
          </cell>
          <cell r="H117">
            <v>45841</v>
          </cell>
          <cell r="J117">
            <v>50000</v>
          </cell>
          <cell r="K117" t="str">
            <v>تحويل</v>
          </cell>
          <cell r="L117" t="str">
            <v>احمد عبدالعزيز</v>
          </cell>
          <cell r="O117" t="str">
            <v>تحويل بنكى</v>
          </cell>
          <cell r="P117" t="str">
            <v>احمد ابراهيم</v>
          </cell>
        </row>
        <row r="118">
          <cell r="F118">
            <v>114</v>
          </cell>
          <cell r="G118"/>
        </row>
        <row r="119">
          <cell r="F119">
            <v>115</v>
          </cell>
          <cell r="G119" t="str">
            <v>الخميس</v>
          </cell>
          <cell r="H119">
            <v>45841</v>
          </cell>
          <cell r="J119">
            <v>600</v>
          </cell>
          <cell r="K119" t="str">
            <v>بنزين</v>
          </cell>
          <cell r="M119" t="str">
            <v>179309</v>
          </cell>
          <cell r="O119" t="str">
            <v>نقدى</v>
          </cell>
          <cell r="P119" t="str">
            <v>محمد عبدالعليم</v>
          </cell>
        </row>
        <row r="120">
          <cell r="F120">
            <v>116</v>
          </cell>
          <cell r="G120" t="str">
            <v>الخميس</v>
          </cell>
          <cell r="H120">
            <v>45841</v>
          </cell>
          <cell r="J120">
            <v>15</v>
          </cell>
          <cell r="K120" t="str">
            <v>كارتة طريق</v>
          </cell>
          <cell r="O120" t="str">
            <v>نقدى</v>
          </cell>
          <cell r="P120" t="str">
            <v>محمد عبدالعليم</v>
          </cell>
        </row>
        <row r="121">
          <cell r="F121">
            <v>117</v>
          </cell>
          <cell r="G121" t="str">
            <v>الخميس</v>
          </cell>
          <cell r="H121">
            <v>45841</v>
          </cell>
          <cell r="J121">
            <v>50</v>
          </cell>
          <cell r="K121" t="str">
            <v>تصليح باب العربيه</v>
          </cell>
          <cell r="O121" t="str">
            <v>نقدى</v>
          </cell>
          <cell r="P121" t="str">
            <v>محمد عبدالعليم</v>
          </cell>
        </row>
        <row r="122">
          <cell r="F122">
            <v>118</v>
          </cell>
          <cell r="G122" t="str">
            <v>الجمعة</v>
          </cell>
          <cell r="H122">
            <v>45842</v>
          </cell>
          <cell r="J122">
            <v>9000</v>
          </cell>
          <cell r="K122" t="str">
            <v>مشال</v>
          </cell>
          <cell r="L122" t="str">
            <v xml:space="preserve"> مشال الاسطي محمد محسن </v>
          </cell>
          <cell r="O122" t="str">
            <v>نقدى</v>
          </cell>
          <cell r="P122" t="str">
            <v>احمد ابراهيم</v>
          </cell>
        </row>
        <row r="123">
          <cell r="F123">
            <v>119</v>
          </cell>
          <cell r="G123" t="str">
            <v>الجمعة</v>
          </cell>
          <cell r="H123">
            <v>45842</v>
          </cell>
          <cell r="L123" t="str">
            <v>والاسطي ياسر خط دمياط</v>
          </cell>
          <cell r="O123" t="str">
            <v>نقدى</v>
          </cell>
          <cell r="P123" t="str">
            <v>احمد ابراهيم</v>
          </cell>
        </row>
        <row r="124">
          <cell r="F124">
            <v>120</v>
          </cell>
          <cell r="G124" t="str">
            <v>الجمعة</v>
          </cell>
          <cell r="H124">
            <v>45842</v>
          </cell>
          <cell r="I124">
            <v>30000</v>
          </cell>
          <cell r="K124" t="str">
            <v>نقدى</v>
          </cell>
          <cell r="L124" t="str">
            <v>المنزلاوى</v>
          </cell>
          <cell r="O124" t="str">
            <v>فودافون كاش</v>
          </cell>
          <cell r="P124" t="str">
            <v>احمد ابراهيم</v>
          </cell>
        </row>
        <row r="125">
          <cell r="F125">
            <v>121</v>
          </cell>
          <cell r="G125" t="str">
            <v>الجمعة</v>
          </cell>
          <cell r="H125">
            <v>45842</v>
          </cell>
          <cell r="J125">
            <v>10800</v>
          </cell>
          <cell r="L125" t="str">
            <v>عوض روشة</v>
          </cell>
          <cell r="M125" t="str">
            <v>01093039440</v>
          </cell>
          <cell r="O125" t="str">
            <v>فودافون كاش</v>
          </cell>
          <cell r="P125" t="str">
            <v>احمد ابراهيم</v>
          </cell>
        </row>
        <row r="126">
          <cell r="F126">
            <v>122</v>
          </cell>
          <cell r="G126" t="str">
            <v>الجمعة</v>
          </cell>
          <cell r="H126">
            <v>45842</v>
          </cell>
          <cell r="J126">
            <v>1350</v>
          </cell>
          <cell r="L126" t="str">
            <v>أحمد كهربائي العوير</v>
          </cell>
          <cell r="M126" t="str">
            <v>01092260782</v>
          </cell>
          <cell r="O126" t="str">
            <v>فودافون كاش</v>
          </cell>
          <cell r="P126" t="str">
            <v>احمد ابراهيم</v>
          </cell>
        </row>
        <row r="127">
          <cell r="F127">
            <v>123</v>
          </cell>
          <cell r="G127" t="str">
            <v>السبت</v>
          </cell>
          <cell r="H127">
            <v>45843</v>
          </cell>
          <cell r="J127">
            <v>3000</v>
          </cell>
          <cell r="K127" t="str">
            <v>مشوار دمياط وكفر الشيخ</v>
          </cell>
          <cell r="O127" t="str">
            <v>نقدى</v>
          </cell>
          <cell r="P127" t="str">
            <v>احمد ابراهيم</v>
          </cell>
        </row>
        <row r="128">
          <cell r="F128">
            <v>124</v>
          </cell>
          <cell r="G128" t="str">
            <v>السبت</v>
          </cell>
          <cell r="H128">
            <v>45843</v>
          </cell>
          <cell r="I128">
            <v>25000</v>
          </cell>
          <cell r="L128" t="str">
            <v>عبدالهادى الزيات</v>
          </cell>
          <cell r="O128" t="str">
            <v>فودافون كاش</v>
          </cell>
          <cell r="P128" t="str">
            <v>احمد ابراهيم</v>
          </cell>
        </row>
        <row r="129">
          <cell r="F129">
            <v>125</v>
          </cell>
          <cell r="G129" t="str">
            <v>السبت</v>
          </cell>
          <cell r="H129">
            <v>45843</v>
          </cell>
          <cell r="J129">
            <v>24975</v>
          </cell>
          <cell r="L129" t="str">
            <v>سامح الغرور بلطيم</v>
          </cell>
          <cell r="M129" t="str">
            <v>01004953322</v>
          </cell>
          <cell r="O129" t="str">
            <v>فودافون كاش</v>
          </cell>
          <cell r="P129" t="str">
            <v>احمد ابراهيم</v>
          </cell>
        </row>
        <row r="130">
          <cell r="F130">
            <v>126</v>
          </cell>
          <cell r="G130" t="str">
            <v>السبت</v>
          </cell>
          <cell r="H130">
            <v>45843</v>
          </cell>
          <cell r="J130">
            <v>15000</v>
          </cell>
          <cell r="L130" t="str">
            <v>الشيخ عبدالحميد</v>
          </cell>
          <cell r="O130" t="str">
            <v>فودافون كاش</v>
          </cell>
          <cell r="P130" t="str">
            <v>احمد ابراهيم</v>
          </cell>
        </row>
        <row r="131">
          <cell r="F131">
            <v>127</v>
          </cell>
          <cell r="G131" t="str">
            <v>السبت</v>
          </cell>
          <cell r="H131">
            <v>45843</v>
          </cell>
          <cell r="J131">
            <v>11200</v>
          </cell>
          <cell r="L131" t="str">
            <v>احمد عبدالعزيز</v>
          </cell>
          <cell r="O131" t="str">
            <v>تحويل بنكى</v>
          </cell>
          <cell r="P131" t="str">
            <v>احمد ابراهيم</v>
          </cell>
        </row>
        <row r="132">
          <cell r="F132">
            <v>128</v>
          </cell>
          <cell r="G132" t="str">
            <v>السبت</v>
          </cell>
          <cell r="H132">
            <v>45843</v>
          </cell>
          <cell r="J132">
            <v>1000</v>
          </cell>
          <cell r="K132" t="str">
            <v>جزء من راتب شهر يوليو 2025</v>
          </cell>
          <cell r="L132" t="str">
            <v>محمد عبدالعليم</v>
          </cell>
          <cell r="O132" t="str">
            <v>نقدى</v>
          </cell>
          <cell r="P132" t="str">
            <v>احمد ابراهيم</v>
          </cell>
        </row>
        <row r="133">
          <cell r="F133">
            <v>129</v>
          </cell>
          <cell r="G133" t="str">
            <v>السبت</v>
          </cell>
          <cell r="H133">
            <v>45843</v>
          </cell>
          <cell r="J133">
            <v>100</v>
          </cell>
          <cell r="K133" t="str">
            <v>غسيل السياره</v>
          </cell>
          <cell r="O133" t="str">
            <v>نقدى</v>
          </cell>
          <cell r="P133" t="str">
            <v>محمد عبدالعليم</v>
          </cell>
        </row>
        <row r="134">
          <cell r="F134">
            <v>130</v>
          </cell>
          <cell r="G134" t="str">
            <v>الأحد</v>
          </cell>
          <cell r="H134">
            <v>45844</v>
          </cell>
          <cell r="I134">
            <v>44950</v>
          </cell>
          <cell r="K134" t="str">
            <v>تحويل</v>
          </cell>
          <cell r="L134" t="str">
            <v>محمد خميس</v>
          </cell>
          <cell r="O134" t="str">
            <v>تحويل بنكى</v>
          </cell>
          <cell r="P134" t="str">
            <v>احمد ابراهيم</v>
          </cell>
        </row>
        <row r="135">
          <cell r="F135">
            <v>131</v>
          </cell>
          <cell r="G135"/>
        </row>
        <row r="136">
          <cell r="F136">
            <v>132</v>
          </cell>
          <cell r="G136"/>
        </row>
        <row r="137">
          <cell r="F137">
            <v>133</v>
          </cell>
          <cell r="G137"/>
        </row>
        <row r="138">
          <cell r="F138">
            <v>134</v>
          </cell>
          <cell r="G138"/>
        </row>
        <row r="139">
          <cell r="F139">
            <v>135</v>
          </cell>
          <cell r="G139"/>
        </row>
        <row r="140">
          <cell r="F140">
            <v>136</v>
          </cell>
          <cell r="G140"/>
        </row>
        <row r="141">
          <cell r="F141">
            <v>137</v>
          </cell>
          <cell r="G141"/>
        </row>
        <row r="142">
          <cell r="F142">
            <v>138</v>
          </cell>
          <cell r="G142"/>
        </row>
        <row r="143">
          <cell r="F143">
            <v>139</v>
          </cell>
          <cell r="G143"/>
        </row>
        <row r="144">
          <cell r="F144">
            <v>140</v>
          </cell>
          <cell r="G144"/>
        </row>
        <row r="145">
          <cell r="F145">
            <v>141</v>
          </cell>
          <cell r="G145"/>
        </row>
        <row r="146">
          <cell r="F146">
            <v>142</v>
          </cell>
          <cell r="G146"/>
        </row>
        <row r="147">
          <cell r="F147">
            <v>143</v>
          </cell>
          <cell r="G147"/>
        </row>
        <row r="148">
          <cell r="F148">
            <v>144</v>
          </cell>
          <cell r="G148"/>
        </row>
        <row r="149">
          <cell r="F149">
            <v>145</v>
          </cell>
          <cell r="G149"/>
        </row>
        <row r="150">
          <cell r="F150">
            <v>146</v>
          </cell>
          <cell r="G150"/>
        </row>
        <row r="151">
          <cell r="F151">
            <v>147</v>
          </cell>
          <cell r="G151"/>
        </row>
        <row r="152">
          <cell r="F152">
            <v>148</v>
          </cell>
          <cell r="G152"/>
        </row>
        <row r="153">
          <cell r="F153">
            <v>149</v>
          </cell>
          <cell r="G153"/>
        </row>
        <row r="154">
          <cell r="F154">
            <v>150</v>
          </cell>
          <cell r="G154"/>
        </row>
        <row r="155">
          <cell r="F155">
            <v>151</v>
          </cell>
          <cell r="G155"/>
        </row>
        <row r="156">
          <cell r="F156">
            <v>152</v>
          </cell>
          <cell r="G156"/>
        </row>
        <row r="157">
          <cell r="F157">
            <v>153</v>
          </cell>
          <cell r="G157"/>
        </row>
        <row r="158">
          <cell r="F158">
            <v>154</v>
          </cell>
          <cell r="G158"/>
        </row>
        <row r="159">
          <cell r="F159">
            <v>155</v>
          </cell>
          <cell r="G159"/>
        </row>
        <row r="160">
          <cell r="F160">
            <v>156</v>
          </cell>
          <cell r="G160"/>
        </row>
        <row r="161">
          <cell r="F161">
            <v>157</v>
          </cell>
          <cell r="G161"/>
        </row>
        <row r="162">
          <cell r="F162">
            <v>158</v>
          </cell>
          <cell r="G162"/>
        </row>
        <row r="163">
          <cell r="F163">
            <v>159</v>
          </cell>
        </row>
        <row r="164">
          <cell r="F164">
            <v>160</v>
          </cell>
          <cell r="H164" t="str">
            <v>الإجمالى</v>
          </cell>
          <cell r="I164">
            <v>1371221</v>
          </cell>
          <cell r="J164">
            <v>1323765</v>
          </cell>
        </row>
        <row r="165">
          <cell r="F165">
            <v>161</v>
          </cell>
        </row>
        <row r="166">
          <cell r="F166">
            <v>162</v>
          </cell>
          <cell r="H166" t="str">
            <v xml:space="preserve">عهده </v>
          </cell>
        </row>
        <row r="167">
          <cell r="F167">
            <v>163</v>
          </cell>
          <cell r="H167" t="str">
            <v xml:space="preserve">عهده </v>
          </cell>
        </row>
        <row r="168">
          <cell r="F168">
            <v>164</v>
          </cell>
          <cell r="H168" t="str">
            <v xml:space="preserve">عهده </v>
          </cell>
        </row>
        <row r="169">
          <cell r="F169">
            <v>165</v>
          </cell>
          <cell r="H169" t="str">
            <v xml:space="preserve">عهده </v>
          </cell>
        </row>
        <row r="170">
          <cell r="F170">
            <v>166</v>
          </cell>
          <cell r="H170" t="str">
            <v>الرصيد</v>
          </cell>
          <cell r="I170">
            <v>47456</v>
          </cell>
        </row>
        <row r="171">
          <cell r="F171">
            <v>167</v>
          </cell>
        </row>
        <row r="172">
          <cell r="F172">
            <v>168</v>
          </cell>
        </row>
        <row r="173">
          <cell r="F173">
            <v>169</v>
          </cell>
        </row>
        <row r="174">
          <cell r="F174">
            <v>170</v>
          </cell>
        </row>
        <row r="175">
          <cell r="F175">
            <v>171</v>
          </cell>
          <cell r="J175">
            <v>17830</v>
          </cell>
        </row>
        <row r="176">
          <cell r="F176">
            <v>172</v>
          </cell>
          <cell r="I176" t="str">
            <v>نقدى</v>
          </cell>
          <cell r="J176" t="str">
            <v>كاش</v>
          </cell>
        </row>
        <row r="177">
          <cell r="F177">
            <v>173</v>
          </cell>
          <cell r="I177">
            <v>770</v>
          </cell>
          <cell r="J177">
            <v>17058</v>
          </cell>
          <cell r="K177" t="str">
            <v>رصيد محمد عبدالعليم فى 22-6</v>
          </cell>
        </row>
        <row r="178">
          <cell r="F178">
            <v>174</v>
          </cell>
          <cell r="I178">
            <v>43190</v>
          </cell>
          <cell r="J178">
            <v>6878</v>
          </cell>
          <cell r="K178" t="str">
            <v>رصيد احمد ابراهيم</v>
          </cell>
        </row>
        <row r="179">
          <cell r="F179">
            <v>175</v>
          </cell>
        </row>
        <row r="180">
          <cell r="F180">
            <v>176</v>
          </cell>
        </row>
        <row r="181">
          <cell r="F181">
            <v>177</v>
          </cell>
        </row>
        <row r="182">
          <cell r="F182">
            <v>178</v>
          </cell>
          <cell r="I182">
            <v>43960</v>
          </cell>
          <cell r="J182">
            <v>23936</v>
          </cell>
        </row>
        <row r="183">
          <cell r="F183">
            <v>179</v>
          </cell>
        </row>
        <row r="184">
          <cell r="F184">
            <v>180</v>
          </cell>
          <cell r="I184">
            <v>91416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AA23"/>
  <sheetViews>
    <sheetView rightToLeft="1" topLeftCell="A9" workbookViewId="0">
      <selection activeCell="M18" sqref="M18"/>
    </sheetView>
  </sheetViews>
  <sheetFormatPr defaultRowHeight="15" x14ac:dyDescent="0.25"/>
  <cols>
    <col min="3" max="3" width="11.5703125" bestFit="1" customWidth="1"/>
    <col min="5" max="5" width="12.140625" bestFit="1" customWidth="1"/>
    <col min="6" max="6" width="27" bestFit="1" customWidth="1"/>
    <col min="7" max="7" width="16.140625" bestFit="1" customWidth="1"/>
    <col min="8" max="8" width="7" bestFit="1" customWidth="1"/>
    <col min="9" max="9" width="7.140625" bestFit="1" customWidth="1"/>
    <col min="10" max="10" width="9.85546875" bestFit="1" customWidth="1"/>
    <col min="11" max="11" width="13.28515625" customWidth="1"/>
    <col min="12" max="12" width="12.7109375" bestFit="1" customWidth="1"/>
    <col min="26" max="26" width="13.28515625" customWidth="1"/>
  </cols>
  <sheetData>
    <row r="2" spans="3:27" ht="15.75" customHeight="1" thickBot="1" x14ac:dyDescent="0.3">
      <c r="AA2" s="47"/>
    </row>
    <row r="3" spans="3:27" ht="19.5" customHeight="1" thickBot="1" x14ac:dyDescent="0.3">
      <c r="C3" s="1" t="s">
        <v>1</v>
      </c>
      <c r="D3" s="2" t="s">
        <v>2</v>
      </c>
      <c r="E3" s="2" t="s">
        <v>3</v>
      </c>
      <c r="F3" s="2" t="s">
        <v>4</v>
      </c>
      <c r="G3" s="3" t="s">
        <v>5</v>
      </c>
      <c r="H3" s="4" t="s">
        <v>6</v>
      </c>
      <c r="I3" s="5" t="s">
        <v>7</v>
      </c>
      <c r="J3" s="5" t="s">
        <v>8</v>
      </c>
      <c r="K3" s="2" t="s">
        <v>9</v>
      </c>
      <c r="L3" s="2" t="s">
        <v>0</v>
      </c>
    </row>
    <row r="4" spans="3:27" ht="15.75" customHeight="1" x14ac:dyDescent="0.25">
      <c r="C4" s="6">
        <v>45826</v>
      </c>
      <c r="D4" s="7">
        <v>1410</v>
      </c>
      <c r="E4" s="7">
        <v>19</v>
      </c>
      <c r="F4" s="8" t="s">
        <v>20</v>
      </c>
      <c r="G4" s="8"/>
      <c r="H4" s="7">
        <v>15</v>
      </c>
      <c r="I4" s="8">
        <v>9500</v>
      </c>
      <c r="J4" s="9">
        <f>H4*I4</f>
        <v>142500</v>
      </c>
      <c r="K4" s="8">
        <v>16</v>
      </c>
      <c r="L4" s="8" t="s">
        <v>31</v>
      </c>
    </row>
    <row r="5" spans="3:27" ht="15.75" customHeight="1" x14ac:dyDescent="0.25">
      <c r="C5" s="10">
        <v>45826</v>
      </c>
      <c r="D5" s="11">
        <v>1410</v>
      </c>
      <c r="E5" s="11">
        <v>1</v>
      </c>
      <c r="F5" s="12" t="s">
        <v>21</v>
      </c>
      <c r="G5" s="12"/>
      <c r="H5" s="11">
        <v>48</v>
      </c>
      <c r="I5" s="12">
        <v>1180</v>
      </c>
      <c r="J5" s="9">
        <f t="shared" ref="J5:J23" si="0">H5*I5</f>
        <v>56640</v>
      </c>
      <c r="K5" s="12">
        <v>16</v>
      </c>
      <c r="L5" s="8" t="s">
        <v>31</v>
      </c>
    </row>
    <row r="6" spans="3:27" ht="15.75" customHeight="1" x14ac:dyDescent="0.25">
      <c r="C6" s="6">
        <v>45826</v>
      </c>
      <c r="D6" s="7">
        <v>1412</v>
      </c>
      <c r="E6" s="7">
        <v>2</v>
      </c>
      <c r="F6" s="8" t="s">
        <v>22</v>
      </c>
      <c r="G6" s="8"/>
      <c r="H6" s="7">
        <v>20</v>
      </c>
      <c r="I6" s="8">
        <v>2900</v>
      </c>
      <c r="J6" s="9">
        <f t="shared" si="0"/>
        <v>58000</v>
      </c>
      <c r="K6" s="8">
        <v>16</v>
      </c>
      <c r="L6" s="8" t="s">
        <v>31</v>
      </c>
    </row>
    <row r="7" spans="3:27" ht="15.75" customHeight="1" x14ac:dyDescent="0.25">
      <c r="C7" s="10">
        <v>45826</v>
      </c>
      <c r="D7" s="11">
        <v>1412</v>
      </c>
      <c r="E7" s="11">
        <v>17</v>
      </c>
      <c r="F7" s="12" t="s">
        <v>24</v>
      </c>
      <c r="G7" s="12"/>
      <c r="H7" s="11">
        <v>3</v>
      </c>
      <c r="I7" s="12">
        <v>8400</v>
      </c>
      <c r="J7" s="9">
        <f t="shared" si="0"/>
        <v>25200</v>
      </c>
      <c r="K7" s="12">
        <v>16</v>
      </c>
      <c r="L7" s="8" t="s">
        <v>31</v>
      </c>
    </row>
    <row r="8" spans="3:27" ht="15.75" customHeight="1" x14ac:dyDescent="0.25">
      <c r="C8" s="6">
        <v>45826</v>
      </c>
      <c r="D8" s="7">
        <v>1412</v>
      </c>
      <c r="E8" s="7">
        <v>16</v>
      </c>
      <c r="F8" s="8" t="s">
        <v>25</v>
      </c>
      <c r="G8" s="8"/>
      <c r="H8" s="11">
        <v>5</v>
      </c>
      <c r="I8" s="8">
        <v>2100</v>
      </c>
      <c r="J8" s="9">
        <f t="shared" si="0"/>
        <v>10500</v>
      </c>
      <c r="K8" s="8">
        <v>16</v>
      </c>
      <c r="L8" s="8" t="s">
        <v>31</v>
      </c>
    </row>
    <row r="9" spans="3:27" ht="15.75" customHeight="1" x14ac:dyDescent="0.25">
      <c r="C9" s="10">
        <v>45826</v>
      </c>
      <c r="D9" s="11">
        <v>1412</v>
      </c>
      <c r="E9" s="11">
        <v>85</v>
      </c>
      <c r="F9" s="12" t="s">
        <v>26</v>
      </c>
      <c r="G9" s="12"/>
      <c r="H9" s="11">
        <v>1</v>
      </c>
      <c r="I9" s="12">
        <v>2100</v>
      </c>
      <c r="J9" s="9">
        <f t="shared" si="0"/>
        <v>2100</v>
      </c>
      <c r="K9" s="12">
        <v>16</v>
      </c>
      <c r="L9" s="8" t="s">
        <v>31</v>
      </c>
    </row>
    <row r="10" spans="3:27" ht="15.75" customHeight="1" x14ac:dyDescent="0.25">
      <c r="C10" s="6">
        <v>45826</v>
      </c>
      <c r="D10" s="7">
        <v>1412</v>
      </c>
      <c r="E10" s="7">
        <v>18</v>
      </c>
      <c r="F10" s="8" t="s">
        <v>21</v>
      </c>
      <c r="G10" s="8"/>
      <c r="H10" s="7">
        <v>4</v>
      </c>
      <c r="I10" s="8">
        <v>2600</v>
      </c>
      <c r="J10" s="9">
        <f t="shared" si="0"/>
        <v>10400</v>
      </c>
      <c r="K10" s="8">
        <v>16</v>
      </c>
      <c r="L10" s="8" t="s">
        <v>31</v>
      </c>
    </row>
    <row r="11" spans="3:27" ht="15.75" customHeight="1" x14ac:dyDescent="0.25">
      <c r="C11" s="10">
        <v>45826</v>
      </c>
      <c r="D11" s="11">
        <v>1515</v>
      </c>
      <c r="E11" s="11">
        <v>90</v>
      </c>
      <c r="F11" s="12" t="s">
        <v>22</v>
      </c>
      <c r="G11" s="12"/>
      <c r="H11" s="11">
        <v>2</v>
      </c>
      <c r="I11" s="12">
        <v>3800</v>
      </c>
      <c r="J11" s="9">
        <f t="shared" si="0"/>
        <v>7600</v>
      </c>
      <c r="K11" s="12">
        <v>16</v>
      </c>
      <c r="L11" s="8" t="s">
        <v>31</v>
      </c>
    </row>
    <row r="12" spans="3:27" ht="15.75" customHeight="1" x14ac:dyDescent="0.25">
      <c r="C12" s="6">
        <v>45826</v>
      </c>
      <c r="D12" s="11">
        <v>1515</v>
      </c>
      <c r="E12" s="7">
        <v>89</v>
      </c>
      <c r="F12" s="8" t="s">
        <v>20</v>
      </c>
      <c r="G12" s="8"/>
      <c r="H12" s="7">
        <v>1</v>
      </c>
      <c r="I12" s="8">
        <v>7200</v>
      </c>
      <c r="J12" s="9">
        <f t="shared" si="0"/>
        <v>7200</v>
      </c>
      <c r="K12" s="8">
        <v>16</v>
      </c>
      <c r="L12" s="8" t="s">
        <v>31</v>
      </c>
    </row>
    <row r="13" spans="3:27" ht="15.75" customHeight="1" x14ac:dyDescent="0.25">
      <c r="C13" s="10">
        <v>45826</v>
      </c>
      <c r="D13" s="11">
        <v>1515</v>
      </c>
      <c r="E13" s="11">
        <v>88</v>
      </c>
      <c r="F13" s="12" t="s">
        <v>27</v>
      </c>
      <c r="G13" s="12"/>
      <c r="H13" s="11">
        <v>5</v>
      </c>
      <c r="I13" s="12">
        <v>8200</v>
      </c>
      <c r="J13" s="9">
        <f t="shared" si="0"/>
        <v>41000</v>
      </c>
      <c r="K13" s="12">
        <v>16</v>
      </c>
      <c r="L13" s="8" t="s">
        <v>31</v>
      </c>
    </row>
    <row r="14" spans="3:27" ht="15.75" customHeight="1" x14ac:dyDescent="0.25">
      <c r="C14" s="6">
        <v>45826</v>
      </c>
      <c r="D14" s="11">
        <v>1515</v>
      </c>
      <c r="E14" s="7">
        <v>91</v>
      </c>
      <c r="F14" s="8" t="s">
        <v>27</v>
      </c>
      <c r="G14" s="8"/>
      <c r="H14" s="7">
        <v>3</v>
      </c>
      <c r="I14" s="8">
        <v>4450</v>
      </c>
      <c r="J14" s="9">
        <f t="shared" si="0"/>
        <v>13350</v>
      </c>
      <c r="K14" s="8">
        <v>16</v>
      </c>
      <c r="L14" s="8" t="s">
        <v>31</v>
      </c>
    </row>
    <row r="15" spans="3:27" ht="15.75" customHeight="1" x14ac:dyDescent="0.25">
      <c r="C15" s="10">
        <v>45826</v>
      </c>
      <c r="D15" s="11">
        <v>1516</v>
      </c>
      <c r="E15" s="11">
        <v>97</v>
      </c>
      <c r="F15" s="12" t="s">
        <v>28</v>
      </c>
      <c r="G15" s="12"/>
      <c r="H15" s="11">
        <v>46</v>
      </c>
      <c r="I15" s="12">
        <v>1650</v>
      </c>
      <c r="J15" s="9">
        <f t="shared" si="0"/>
        <v>75900</v>
      </c>
      <c r="K15" s="12">
        <v>16</v>
      </c>
      <c r="L15" s="8" t="s">
        <v>31</v>
      </c>
    </row>
    <row r="16" spans="3:27" ht="15.75" customHeight="1" x14ac:dyDescent="0.25">
      <c r="C16" s="6">
        <v>45826</v>
      </c>
      <c r="D16" s="11">
        <v>1718</v>
      </c>
      <c r="E16" s="7">
        <v>67</v>
      </c>
      <c r="F16" s="8" t="s">
        <v>29</v>
      </c>
      <c r="G16" s="8"/>
      <c r="H16" s="7">
        <v>6</v>
      </c>
      <c r="I16" s="12">
        <v>500</v>
      </c>
      <c r="J16" s="9">
        <f t="shared" si="0"/>
        <v>3000</v>
      </c>
      <c r="K16" s="8">
        <v>12</v>
      </c>
      <c r="L16" s="8" t="s">
        <v>32</v>
      </c>
    </row>
    <row r="17" spans="3:13" ht="15.75" customHeight="1" x14ac:dyDescent="0.25">
      <c r="C17" s="10">
        <v>45828</v>
      </c>
      <c r="D17" s="7">
        <v>1414</v>
      </c>
      <c r="E17" s="11">
        <v>67</v>
      </c>
      <c r="F17" s="12" t="s">
        <v>29</v>
      </c>
      <c r="G17" s="12"/>
      <c r="H17" s="11">
        <v>6</v>
      </c>
      <c r="I17" s="12">
        <v>1200</v>
      </c>
      <c r="J17" s="9">
        <f t="shared" si="0"/>
        <v>7200</v>
      </c>
      <c r="K17" s="12">
        <v>7</v>
      </c>
      <c r="L17" s="12" t="s">
        <v>33</v>
      </c>
    </row>
    <row r="18" spans="3:13" ht="15.75" customHeight="1" x14ac:dyDescent="0.25">
      <c r="C18" s="6">
        <v>45828</v>
      </c>
      <c r="D18" s="7">
        <v>1415</v>
      </c>
      <c r="E18" s="7">
        <v>22</v>
      </c>
      <c r="F18" s="8" t="s">
        <v>27</v>
      </c>
      <c r="G18" s="8"/>
      <c r="H18" s="7">
        <v>15</v>
      </c>
      <c r="I18" s="12">
        <v>7700</v>
      </c>
      <c r="J18" s="9">
        <f t="shared" si="0"/>
        <v>115500</v>
      </c>
      <c r="K18" s="8">
        <v>7</v>
      </c>
      <c r="L18" s="8" t="s">
        <v>23</v>
      </c>
      <c r="M18" s="70"/>
    </row>
    <row r="19" spans="3:13" ht="15.75" customHeight="1" x14ac:dyDescent="0.25">
      <c r="C19" s="10">
        <v>45828</v>
      </c>
      <c r="D19" s="11">
        <v>1416</v>
      </c>
      <c r="E19" s="11">
        <v>15</v>
      </c>
      <c r="F19" s="12" t="s">
        <v>21</v>
      </c>
      <c r="G19" s="12"/>
      <c r="H19" s="11">
        <v>3</v>
      </c>
      <c r="I19" s="12">
        <v>19800</v>
      </c>
      <c r="J19" s="9">
        <f t="shared" si="0"/>
        <v>59400</v>
      </c>
      <c r="K19" s="12">
        <v>7</v>
      </c>
      <c r="L19" s="8" t="s">
        <v>23</v>
      </c>
    </row>
    <row r="20" spans="3:13" ht="15.75" customHeight="1" x14ac:dyDescent="0.25">
      <c r="C20" s="6">
        <v>45832</v>
      </c>
      <c r="D20" s="7">
        <v>1415</v>
      </c>
      <c r="E20" s="7">
        <v>66</v>
      </c>
      <c r="F20" s="8" t="s">
        <v>20</v>
      </c>
      <c r="G20" s="8"/>
      <c r="H20" s="7">
        <v>10</v>
      </c>
      <c r="I20" s="12">
        <v>300</v>
      </c>
      <c r="J20" s="9">
        <f t="shared" si="0"/>
        <v>3000</v>
      </c>
      <c r="K20" s="8">
        <v>15</v>
      </c>
      <c r="L20" s="8" t="s">
        <v>30</v>
      </c>
    </row>
    <row r="21" spans="3:13" ht="15.75" customHeight="1" x14ac:dyDescent="0.25">
      <c r="C21" s="10">
        <v>45832</v>
      </c>
      <c r="D21" s="11">
        <v>1415</v>
      </c>
      <c r="E21" s="11">
        <v>82</v>
      </c>
      <c r="F21" s="12" t="s">
        <v>21</v>
      </c>
      <c r="G21" s="12"/>
      <c r="H21" s="11">
        <v>1</v>
      </c>
      <c r="I21" s="12">
        <v>400</v>
      </c>
      <c r="J21" s="9">
        <f t="shared" si="0"/>
        <v>400</v>
      </c>
      <c r="K21" s="12">
        <v>15</v>
      </c>
      <c r="L21" s="8" t="s">
        <v>30</v>
      </c>
    </row>
    <row r="22" spans="3:13" ht="15.75" customHeight="1" x14ac:dyDescent="0.25">
      <c r="C22" s="6">
        <v>45832</v>
      </c>
      <c r="D22" s="7">
        <v>1418</v>
      </c>
      <c r="E22" s="7">
        <v>70</v>
      </c>
      <c r="F22" s="8" t="s">
        <v>20</v>
      </c>
      <c r="G22" s="8"/>
      <c r="H22" s="7">
        <v>6</v>
      </c>
      <c r="I22" s="12">
        <v>250</v>
      </c>
      <c r="J22" s="9">
        <f t="shared" si="0"/>
        <v>1500</v>
      </c>
      <c r="K22" s="8">
        <v>15</v>
      </c>
      <c r="L22" s="8" t="s">
        <v>30</v>
      </c>
    </row>
    <row r="23" spans="3:13" ht="15.75" customHeight="1" x14ac:dyDescent="0.25">
      <c r="C23" s="10">
        <v>45832</v>
      </c>
      <c r="D23" s="11">
        <v>1418</v>
      </c>
      <c r="E23" s="11">
        <v>69</v>
      </c>
      <c r="F23" s="12" t="str">
        <f>IFERROR(VLOOKUP(E23,[1]الاصناف!$A:$E,2,0),"")</f>
        <v>شميز صينى</v>
      </c>
      <c r="G23" s="12"/>
      <c r="H23" s="11">
        <v>6</v>
      </c>
      <c r="I23" s="12">
        <v>300</v>
      </c>
      <c r="J23" s="9">
        <f t="shared" si="0"/>
        <v>1800</v>
      </c>
      <c r="K23" s="12">
        <v>15</v>
      </c>
      <c r="L23" s="8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1:I30"/>
  <sheetViews>
    <sheetView rightToLeft="1" tabSelected="1" workbookViewId="0">
      <selection activeCell="L5" sqref="L5"/>
    </sheetView>
  </sheetViews>
  <sheetFormatPr defaultRowHeight="15" x14ac:dyDescent="0.25"/>
  <cols>
    <col min="4" max="4" width="2" customWidth="1"/>
    <col min="6" max="6" width="15.42578125" bestFit="1" customWidth="1"/>
    <col min="7" max="7" width="13.85546875" bestFit="1" customWidth="1"/>
    <col min="8" max="8" width="15.42578125" bestFit="1" customWidth="1"/>
    <col min="9" max="9" width="48.85546875" customWidth="1"/>
  </cols>
  <sheetData>
    <row r="1" spans="5:9" ht="15.75" customHeight="1" thickBot="1" x14ac:dyDescent="0.3"/>
    <row r="2" spans="5:9" ht="18.75" customHeight="1" thickTop="1" x14ac:dyDescent="0.25">
      <c r="E2" s="60" t="s">
        <v>19</v>
      </c>
      <c r="F2" s="61"/>
      <c r="G2" s="62" t="s">
        <v>23</v>
      </c>
      <c r="H2" s="63"/>
      <c r="I2" s="61"/>
    </row>
    <row r="3" spans="5:9" ht="18" customHeight="1" x14ac:dyDescent="0.25">
      <c r="E3" s="64"/>
      <c r="F3" s="65"/>
      <c r="G3" s="64"/>
      <c r="H3" s="66"/>
      <c r="I3" s="65"/>
    </row>
    <row r="4" spans="5:9" ht="18.75" customHeight="1" thickBot="1" x14ac:dyDescent="0.3">
      <c r="E4" s="67"/>
      <c r="F4" s="68"/>
      <c r="G4" s="67"/>
      <c r="H4" s="69"/>
      <c r="I4" s="68"/>
    </row>
    <row r="5" spans="5:9" ht="18.75" customHeight="1" thickTop="1" x14ac:dyDescent="0.25">
      <c r="E5" s="14"/>
      <c r="F5" s="14"/>
      <c r="G5" s="14"/>
      <c r="H5" s="14"/>
      <c r="I5" s="14"/>
    </row>
    <row r="6" spans="5:9" ht="15.75" customHeight="1" thickBot="1" x14ac:dyDescent="0.3">
      <c r="E6" s="13"/>
      <c r="F6" s="13"/>
      <c r="G6" s="15"/>
      <c r="H6" s="15"/>
      <c r="I6" s="13"/>
    </row>
    <row r="7" spans="5:9" ht="18.75" customHeight="1" thickTop="1" thickBot="1" x14ac:dyDescent="0.3">
      <c r="E7" s="52" t="s">
        <v>10</v>
      </c>
      <c r="F7" s="55" t="s">
        <v>1</v>
      </c>
      <c r="G7" s="57" t="s">
        <v>11</v>
      </c>
      <c r="H7" s="58"/>
      <c r="I7" s="17" t="s">
        <v>12</v>
      </c>
    </row>
    <row r="8" spans="5:9" ht="16.5" thickTop="1" thickBot="1" x14ac:dyDescent="0.3">
      <c r="E8" s="53"/>
      <c r="F8" s="56"/>
      <c r="G8" s="59" t="s">
        <v>13</v>
      </c>
      <c r="H8" s="59" t="s">
        <v>14</v>
      </c>
      <c r="I8" s="48" t="s">
        <v>15</v>
      </c>
    </row>
    <row r="9" spans="5:9" ht="15.75" customHeight="1" thickTop="1" thickBot="1" x14ac:dyDescent="0.3">
      <c r="E9" s="54"/>
      <c r="F9" s="49"/>
      <c r="G9" s="49"/>
      <c r="H9" s="49"/>
      <c r="I9" s="49"/>
    </row>
    <row r="10" spans="5:9" ht="30.75" customHeight="1" thickTop="1" x14ac:dyDescent="0.25">
      <c r="E10" s="16"/>
      <c r="F10" s="18"/>
      <c r="G10" s="19">
        <v>0</v>
      </c>
      <c r="H10" s="20">
        <f>SUMIFS(Sheet1!J:J, Sheet1!L:L, G2)</f>
        <v>174900</v>
      </c>
      <c r="I10" s="44" t="s">
        <v>16</v>
      </c>
    </row>
    <row r="11" spans="5:9" ht="18" customHeight="1" x14ac:dyDescent="0.25">
      <c r="E11" s="21">
        <v>1</v>
      </c>
      <c r="F11" s="22"/>
      <c r="G11" s="23"/>
      <c r="H11" s="24"/>
      <c r="I11" s="25"/>
    </row>
    <row r="12" spans="5:9" ht="18" customHeight="1" x14ac:dyDescent="0.25">
      <c r="E12" s="21">
        <v>2</v>
      </c>
      <c r="F12" s="22" t="str">
        <f>IFERROR(VLOOKUP($C11,'[2]Sheet1 (2)'!$F$5:$L$1003,3,1),"")</f>
        <v/>
      </c>
      <c r="G12" s="45"/>
      <c r="H12" s="24"/>
      <c r="I12" s="25" t="str">
        <f>IFERROR(VLOOKUP($C11,'[2]Sheet1 (2)'!$F$5:$Q$1003,10,1),"")</f>
        <v/>
      </c>
    </row>
    <row r="13" spans="5:9" ht="18" customHeight="1" x14ac:dyDescent="0.25">
      <c r="E13" s="21">
        <v>3</v>
      </c>
      <c r="F13" s="22" t="str">
        <f>IFERROR(VLOOKUP($C12,'[2]Sheet1 (2)'!$F$5:$L$1003,3,1),"")</f>
        <v/>
      </c>
      <c r="G13" s="23" t="str">
        <f>IFERROR(VLOOKUP($C12,'[2]Sheet1 (2)'!$F$5:$L$1003,4,1),"")</f>
        <v/>
      </c>
      <c r="H13" s="24"/>
      <c r="I13" s="25" t="str">
        <f>IFERROR(VLOOKUP($C12,'[2]Sheet1 (2)'!$F$5:$Q$1003,10,1),"")</f>
        <v/>
      </c>
    </row>
    <row r="14" spans="5:9" ht="18" customHeight="1" x14ac:dyDescent="0.25">
      <c r="E14" s="26">
        <v>4</v>
      </c>
      <c r="F14" s="22" t="str">
        <f>IFERROR(VLOOKUP($C13,'[2]Sheet1 (2)'!$F$5:$L$1003,3,1),"")</f>
        <v/>
      </c>
      <c r="G14" s="23" t="str">
        <f>IFERROR(VLOOKUP($C13,'[2]Sheet1 (2)'!$F$5:$L$1003,4,1),"")</f>
        <v/>
      </c>
      <c r="H14" s="24"/>
      <c r="I14" s="25" t="str">
        <f>IFERROR(VLOOKUP($C13,'[2]Sheet1 (2)'!$F$5:$Q$1003,10,1),"")</f>
        <v/>
      </c>
    </row>
    <row r="15" spans="5:9" ht="18" customHeight="1" x14ac:dyDescent="0.25">
      <c r="E15" s="27">
        <v>5</v>
      </c>
      <c r="F15" s="22" t="str">
        <f>IFERROR(VLOOKUP($C14,'[2]Sheet1 (2)'!$F$5:$L$1003,3,1),"")</f>
        <v/>
      </c>
      <c r="G15" s="23" t="str">
        <f>IFERROR(VLOOKUP($C14,'[2]Sheet1 (2)'!$F$5:$L$1003,4,1),"")</f>
        <v/>
      </c>
      <c r="H15" s="24"/>
      <c r="I15" s="25" t="str">
        <f>IFERROR(VLOOKUP($C14,'[2]Sheet1 (2)'!$F$5:$Q$1003,10,1),"")</f>
        <v/>
      </c>
    </row>
    <row r="16" spans="5:9" ht="18" customHeight="1" x14ac:dyDescent="0.25">
      <c r="E16" s="28"/>
      <c r="F16" s="29" t="str">
        <f>IFERROR(VLOOKUP($C16,'[2]Sheet1 (2)'!$F$5:$L$1003,3,1)," ")</f>
        <v xml:space="preserve"> </v>
      </c>
      <c r="G16" s="30"/>
      <c r="H16" s="31"/>
      <c r="I16" s="32" t="str">
        <f>IFERROR(VLOOKUP($C16,'[2]Sheet1 (2)'!$F$5:$Q$1003,10,1),"")</f>
        <v/>
      </c>
    </row>
    <row r="17" spans="5:9" ht="18" customHeight="1" x14ac:dyDescent="0.25">
      <c r="E17" s="27">
        <v>1</v>
      </c>
      <c r="F17" s="33"/>
      <c r="G17" s="34"/>
      <c r="H17" s="36"/>
      <c r="I17" s="46"/>
    </row>
    <row r="18" spans="5:9" ht="18" customHeight="1" x14ac:dyDescent="0.25">
      <c r="E18" s="27">
        <v>2</v>
      </c>
      <c r="F18" s="33"/>
      <c r="G18" s="34"/>
      <c r="H18" s="36"/>
      <c r="I18" s="46"/>
    </row>
    <row r="19" spans="5:9" ht="18" customHeight="1" x14ac:dyDescent="0.25">
      <c r="E19" s="27">
        <v>3</v>
      </c>
      <c r="F19" s="33"/>
      <c r="G19" s="34"/>
      <c r="H19" s="36"/>
      <c r="I19" s="46"/>
    </row>
    <row r="20" spans="5:9" ht="18" customHeight="1" x14ac:dyDescent="0.25">
      <c r="E20" s="27">
        <v>4</v>
      </c>
      <c r="F20" s="33"/>
      <c r="G20" s="34"/>
      <c r="H20" s="36"/>
      <c r="I20" s="35"/>
    </row>
    <row r="21" spans="5:9" ht="18" customHeight="1" x14ac:dyDescent="0.25">
      <c r="E21" s="27">
        <v>5</v>
      </c>
      <c r="F21" s="33"/>
      <c r="G21" s="34"/>
      <c r="H21" s="36"/>
      <c r="I21" s="35"/>
    </row>
    <row r="22" spans="5:9" ht="18" customHeight="1" x14ac:dyDescent="0.25">
      <c r="E22" s="27">
        <v>6</v>
      </c>
      <c r="F22" s="33"/>
      <c r="G22" s="34"/>
      <c r="H22" s="36"/>
      <c r="I22" s="35"/>
    </row>
    <row r="23" spans="5:9" ht="18" customHeight="1" x14ac:dyDescent="0.25">
      <c r="E23" s="27">
        <v>7</v>
      </c>
      <c r="F23" s="33"/>
      <c r="G23" s="34"/>
      <c r="H23" s="36"/>
      <c r="I23" s="35"/>
    </row>
    <row r="24" spans="5:9" ht="18" customHeight="1" x14ac:dyDescent="0.25">
      <c r="E24" s="27">
        <v>8</v>
      </c>
      <c r="F24" s="33"/>
      <c r="G24" s="34"/>
      <c r="H24" s="36"/>
      <c r="I24" s="35"/>
    </row>
    <row r="25" spans="5:9" ht="18" customHeight="1" x14ac:dyDescent="0.25">
      <c r="E25" s="27">
        <v>9</v>
      </c>
      <c r="F25" s="33"/>
      <c r="G25" s="34"/>
      <c r="H25" s="36"/>
      <c r="I25" s="35"/>
    </row>
    <row r="26" spans="5:9" ht="18" customHeight="1" x14ac:dyDescent="0.25">
      <c r="E26" s="27">
        <v>10</v>
      </c>
      <c r="F26" s="33"/>
      <c r="G26" s="34"/>
      <c r="H26" s="36"/>
      <c r="I26" s="35"/>
    </row>
    <row r="27" spans="5:9" ht="18.75" customHeight="1" thickBot="1" x14ac:dyDescent="0.3">
      <c r="E27" s="37"/>
      <c r="F27" s="37"/>
      <c r="G27" s="38"/>
      <c r="H27" s="38"/>
      <c r="I27" s="37"/>
    </row>
    <row r="28" spans="5:9" ht="18.75" customHeight="1" thickBot="1" x14ac:dyDescent="0.3">
      <c r="E28" s="50" t="s">
        <v>17</v>
      </c>
      <c r="F28" s="51"/>
      <c r="G28" s="39">
        <f>SUM(G10:G26)</f>
        <v>0</v>
      </c>
      <c r="H28" s="40">
        <f>SUM(H10:H26)</f>
        <v>174900</v>
      </c>
      <c r="I28" s="41">
        <v>1516</v>
      </c>
    </row>
    <row r="29" spans="5:9" ht="18.75" customHeight="1" thickBot="1" x14ac:dyDescent="0.3">
      <c r="E29" s="42"/>
      <c r="F29" s="42"/>
      <c r="G29" s="42"/>
      <c r="H29" s="42"/>
      <c r="I29" s="43"/>
    </row>
    <row r="30" spans="5:9" ht="18.75" customHeight="1" thickBot="1" x14ac:dyDescent="0.3">
      <c r="E30" s="50" t="s">
        <v>18</v>
      </c>
      <c r="F30" s="51"/>
      <c r="G30" s="39">
        <f>IF(G28&gt;H28,G28-H28,0)</f>
        <v>0</v>
      </c>
      <c r="H30" s="40">
        <f>H28-G28</f>
        <v>174900</v>
      </c>
      <c r="I30" s="43"/>
    </row>
  </sheetData>
  <mergeCells count="14">
    <mergeCell ref="E2:F2"/>
    <mergeCell ref="G2:I2"/>
    <mergeCell ref="E3:F3"/>
    <mergeCell ref="G3:I3"/>
    <mergeCell ref="E4:F4"/>
    <mergeCell ref="G4:I4"/>
    <mergeCell ref="I8:I9"/>
    <mergeCell ref="E28:F28"/>
    <mergeCell ref="E30:F30"/>
    <mergeCell ref="E7:E9"/>
    <mergeCell ref="F7:F9"/>
    <mergeCell ref="G7:H7"/>
    <mergeCell ref="G8:G9"/>
    <mergeCell ref="H8:H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47A2C89-7870-4673-A4A1-3FF26C4CF78D}">
          <x14:formula1>
            <xm:f>Sheet1!$L$4:$L$23</xm:f>
          </x14:formula1>
          <xm:sqref>G2:I2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TOP_3</dc:creator>
  <dcterms:created xsi:type="dcterms:W3CDTF">2015-06-05T18:17:20Z</dcterms:created>
  <dcterms:modified xsi:type="dcterms:W3CDTF">2025-07-07T11:32:26Z</dcterms:modified>
</cp:coreProperties>
</file>