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65" windowWidth="14805" windowHeight="7950"/>
  </bookViews>
  <sheets>
    <sheet name="توضيح لقانون 7 لسنة 2024" sheetId="22" r:id="rId1"/>
  </sheets>
  <calcPr calcId="144525"/>
</workbook>
</file>

<file path=xl/calcChain.xml><?xml version="1.0" encoding="utf-8"?>
<calcChain xmlns="http://schemas.openxmlformats.org/spreadsheetml/2006/main">
  <c r="G3" i="22" l="1"/>
  <c r="E6" i="22" s="1"/>
  <c r="G1" i="22"/>
  <c r="E7" i="22" l="1"/>
  <c r="E8" i="22" l="1"/>
  <c r="G6" i="22"/>
  <c r="E9" i="22" l="1"/>
  <c r="E10" i="22" s="1"/>
  <c r="G7" i="22"/>
  <c r="H7" i="22" s="1"/>
  <c r="H6" i="22"/>
  <c r="E11" i="22" l="1"/>
  <c r="E12" i="22" s="1"/>
  <c r="G8" i="22"/>
  <c r="H8" i="22" s="1"/>
  <c r="G11" i="22" l="1"/>
  <c r="H11" i="22" s="1"/>
  <c r="G9" i="22"/>
  <c r="H9" i="22" s="1"/>
  <c r="G10" i="22"/>
  <c r="H10" i="22" s="1"/>
  <c r="G12" i="22" l="1"/>
  <c r="G13" i="22" s="1"/>
  <c r="E13" i="22"/>
  <c r="H12" i="22" l="1"/>
  <c r="H13" i="22" s="1"/>
</calcChain>
</file>

<file path=xl/sharedStrings.xml><?xml version="1.0" encoding="utf-8"?>
<sst xmlns="http://schemas.openxmlformats.org/spreadsheetml/2006/main" count="8" uniqueCount="8">
  <si>
    <t>الشريحة</t>
  </si>
  <si>
    <t>قيمة الإعفاء الشخصى</t>
  </si>
  <si>
    <t>النسبة</t>
  </si>
  <si>
    <t>الضريبة</t>
  </si>
  <si>
    <t>الصافى</t>
  </si>
  <si>
    <t>صافى الدخل السنوى</t>
  </si>
  <si>
    <t>الدخل السنوى</t>
  </si>
  <si>
    <t>المطلوب اخفاء الصفوف وظهورها عندما ينطبق عليها الشرط بخانة الشريحة وذلك بناء على المبلغ المدخل فى خانة صافى الدخل السنوى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</si>
</sst>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BFFC76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right" vertical="center"/>
    </xf>
    <xf numFmtId="9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0" fillId="3" borderId="1" xfId="0" applyFill="1" applyBorder="1"/>
    <xf numFmtId="0" fontId="1" fillId="2" borderId="1" xfId="0" applyFont="1" applyFill="1" applyBorder="1"/>
    <xf numFmtId="0" fontId="2" fillId="3" borderId="1" xfId="0" applyFont="1" applyFill="1" applyBorder="1" applyAlignment="1">
      <alignment horizontal="right" vertical="center"/>
    </xf>
    <xf numFmtId="0" fontId="0" fillId="3" borderId="1" xfId="0" applyFont="1" applyFill="1" applyBorder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FFC76"/>
      <color rgb="FFFFFF99"/>
      <color rgb="FFEAF67C"/>
      <color rgb="FFC3FF7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C1:H31"/>
  <sheetViews>
    <sheetView rightToLeft="1" tabSelected="1" zoomScale="120" zoomScaleNormal="120" workbookViewId="0">
      <selection activeCell="B13" sqref="B13"/>
    </sheetView>
  </sheetViews>
  <sheetFormatPr defaultRowHeight="14.25" x14ac:dyDescent="0.2"/>
  <cols>
    <col min="1" max="1" width="12.875" customWidth="1"/>
    <col min="3" max="3" width="21.625" bestFit="1" customWidth="1"/>
    <col min="4" max="4" width="11.75" customWidth="1"/>
    <col min="5" max="5" width="17.375" bestFit="1" customWidth="1"/>
  </cols>
  <sheetData>
    <row r="1" spans="3:8" ht="16.5" thickTop="1" thickBot="1" x14ac:dyDescent="0.3">
      <c r="E1" s="5" t="s">
        <v>1</v>
      </c>
      <c r="G1" s="7">
        <f>20000</f>
        <v>20000</v>
      </c>
    </row>
    <row r="2" spans="3:8" ht="16.5" thickTop="1" thickBot="1" x14ac:dyDescent="0.3">
      <c r="E2" s="5" t="s">
        <v>6</v>
      </c>
      <c r="G2" s="4"/>
    </row>
    <row r="3" spans="3:8" ht="16.5" thickTop="1" thickBot="1" x14ac:dyDescent="0.3">
      <c r="E3" s="5" t="s">
        <v>5</v>
      </c>
      <c r="G3" s="7">
        <f>IF(G2=0,0,G2-G1)</f>
        <v>0</v>
      </c>
    </row>
    <row r="4" spans="3:8" ht="15.75" thickTop="1" thickBot="1" x14ac:dyDescent="0.25"/>
    <row r="5" spans="3:8" ht="16.5" thickTop="1" thickBot="1" x14ac:dyDescent="0.3">
      <c r="E5" s="5" t="s">
        <v>0</v>
      </c>
      <c r="F5" s="5" t="s">
        <v>2</v>
      </c>
      <c r="G5" s="5" t="s">
        <v>3</v>
      </c>
      <c r="H5" s="5" t="s">
        <v>4</v>
      </c>
    </row>
    <row r="6" spans="3:8" ht="15.75" thickTop="1" x14ac:dyDescent="0.2">
      <c r="E6" s="1">
        <f>IF(G3&gt;=600001,0,IF(G3&lt;=40000,G3,40000))</f>
        <v>0</v>
      </c>
      <c r="F6" s="2">
        <v>0</v>
      </c>
      <c r="G6" s="1">
        <f>E6*F6</f>
        <v>0</v>
      </c>
      <c r="H6" s="1">
        <f>E6-G6</f>
        <v>0</v>
      </c>
    </row>
    <row r="7" spans="3:8" ht="15" x14ac:dyDescent="0.2">
      <c r="E7" s="1">
        <f>IF(AND(G3&gt;=600001,G3&lt;=700000),55000,IF(G3&gt;700000,0,IF(G3-E6&lt;=15000,G3-E6,15000)))</f>
        <v>0</v>
      </c>
      <c r="F7" s="2">
        <v>0.1</v>
      </c>
      <c r="G7" s="1">
        <f t="shared" ref="G7:G12" si="0">E7*F7</f>
        <v>0</v>
      </c>
      <c r="H7" s="1">
        <f t="shared" ref="H7:H12" si="1">E7-G7</f>
        <v>0</v>
      </c>
    </row>
    <row r="8" spans="3:8" ht="15" customHeight="1" x14ac:dyDescent="0.2">
      <c r="C8" s="8" t="s">
        <v>7</v>
      </c>
      <c r="D8" s="8"/>
      <c r="E8" s="1">
        <f>IF(AND(G3&gt;=700001,G3&lt;=800000),70000,IF(G3&gt;800000,0,IF(G3-E6-E7&lt;=15000,G3-E6-E7,15000)))</f>
        <v>0</v>
      </c>
      <c r="F8" s="2">
        <v>0.15</v>
      </c>
      <c r="G8" s="1">
        <f t="shared" si="0"/>
        <v>0</v>
      </c>
      <c r="H8" s="1">
        <f t="shared" si="1"/>
        <v>0</v>
      </c>
    </row>
    <row r="9" spans="3:8" ht="16.5" customHeight="1" x14ac:dyDescent="0.2">
      <c r="C9" s="8"/>
      <c r="D9" s="8"/>
      <c r="E9" s="1">
        <f>IF(AND(G3&gt;=800001,G3&lt;=900000),200000,IF(G3&gt;800001,0,IF(G3-E6-E7-E8&lt;=130000,G3-E6-E7-E8,130000)))</f>
        <v>0</v>
      </c>
      <c r="F9" s="2">
        <v>0.2</v>
      </c>
      <c r="G9" s="1">
        <f t="shared" si="0"/>
        <v>0</v>
      </c>
      <c r="H9" s="1">
        <f t="shared" si="1"/>
        <v>0</v>
      </c>
    </row>
    <row r="10" spans="3:8" ht="16.5" customHeight="1" x14ac:dyDescent="0.2">
      <c r="C10" s="8"/>
      <c r="D10" s="8"/>
      <c r="E10" s="1">
        <f>IF(AND(G3&gt;=900001,G3&lt;=1200000),400000,IF(G3&gt;900001,0,IF(G3-E6-E7-E8-E9&lt;=200000,G3-E6-E7-E8-E9,200000)))</f>
        <v>0</v>
      </c>
      <c r="F10" s="3">
        <v>0.22500000000000001</v>
      </c>
      <c r="G10" s="1">
        <f t="shared" si="0"/>
        <v>0</v>
      </c>
      <c r="H10" s="1">
        <f t="shared" si="1"/>
        <v>0</v>
      </c>
    </row>
    <row r="11" spans="3:8" ht="15" x14ac:dyDescent="0.2">
      <c r="C11" s="8"/>
      <c r="D11" s="8"/>
      <c r="E11" s="1">
        <f>IF(G3&gt;1200000,1200000,IF(G3-E6-E7-E8-E9-E10&lt;=1200000,G3-E6-E7-E8-E9-E10,400000))</f>
        <v>0</v>
      </c>
      <c r="F11" s="2">
        <v>0.25</v>
      </c>
      <c r="G11" s="1">
        <f t="shared" si="0"/>
        <v>0</v>
      </c>
      <c r="H11" s="1">
        <f t="shared" si="1"/>
        <v>0</v>
      </c>
    </row>
    <row r="12" spans="3:8" ht="15.75" thickBot="1" x14ac:dyDescent="0.25">
      <c r="C12" s="8"/>
      <c r="D12" s="8"/>
      <c r="E12" s="1">
        <f>IF(G3&gt;=G3-E6-E7-E8-E9-E10-E11,G3-E6-E7-E8-E9-E10-E11,0)</f>
        <v>0</v>
      </c>
      <c r="F12" s="3">
        <v>0.27500000000000002</v>
      </c>
      <c r="G12" s="1">
        <f t="shared" si="0"/>
        <v>0</v>
      </c>
      <c r="H12" s="1">
        <f t="shared" si="1"/>
        <v>0</v>
      </c>
    </row>
    <row r="13" spans="3:8" ht="17.25" thickTop="1" thickBot="1" x14ac:dyDescent="0.25">
      <c r="C13" s="8"/>
      <c r="D13" s="8"/>
      <c r="E13" s="6">
        <f>E6+E7+E8+E9+E10+E11+E12</f>
        <v>0</v>
      </c>
      <c r="F13" s="6"/>
      <c r="G13" s="6">
        <f t="shared" ref="G13:H13" si="2">G6+G7+G8+G9+G10+G11+G12</f>
        <v>0</v>
      </c>
      <c r="H13" s="6">
        <f t="shared" si="2"/>
        <v>0</v>
      </c>
    </row>
    <row r="14" spans="3:8" ht="15" thickTop="1" x14ac:dyDescent="0.2"/>
    <row r="15" spans="3:8" ht="42" customHeight="1" x14ac:dyDescent="0.2"/>
    <row r="16" spans="3:8" ht="16.5" customHeight="1" x14ac:dyDescent="0.2"/>
    <row r="21" ht="42" customHeight="1" x14ac:dyDescent="0.2"/>
    <row r="26" ht="42" customHeight="1" x14ac:dyDescent="0.2"/>
    <row r="30" ht="42" customHeight="1" x14ac:dyDescent="0.2"/>
    <row r="31" ht="17.25" customHeight="1" x14ac:dyDescent="0.2"/>
  </sheetData>
  <mergeCells count="1">
    <mergeCell ref="C8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توضيح لقانون 7 لسنة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2025-08-12T09:00:30Z</dcterms:modified>
</cp:coreProperties>
</file>