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EE57697-DBFC-4F98-B2E8-C51E8594E1B5}" xr6:coauthVersionLast="47" xr6:coauthVersionMax="47" xr10:uidLastSave="{00000000-0000-0000-0000-000000000000}"/>
  <bookViews>
    <workbookView xWindow="-120" yWindow="-120" windowWidth="19440" windowHeight="15000" xr2:uid="{5F47F504-94FC-436C-8B82-A3ACA4B0799F}"/>
  </bookViews>
  <sheets>
    <sheet name="الزكاة التقديري" sheetId="1" r:id="rId1"/>
  </sheets>
  <definedNames>
    <definedName name="_xlnm.Print_Area" localSheetId="0">'الزكاة التقديري'!$B$2:$M$47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3" i="1" l="1"/>
  <c r="F44" i="1"/>
  <c r="O44" i="1"/>
  <c r="F18" i="1"/>
  <c r="F9" i="1"/>
  <c r="E9" i="1"/>
  <c r="G8" i="1"/>
  <c r="G7" i="1"/>
  <c r="G6" i="1"/>
  <c r="G5" i="1"/>
  <c r="G9" i="1" l="1"/>
  <c r="F15" i="1" s="1"/>
  <c r="F20" i="1"/>
  <c r="F32" i="1" l="1"/>
  <c r="F46" i="1" s="1"/>
</calcChain>
</file>

<file path=xl/sharedStrings.xml><?xml version="1.0" encoding="utf-8"?>
<sst xmlns="http://schemas.openxmlformats.org/spreadsheetml/2006/main" count="53" uniqueCount="50">
  <si>
    <t>الوصف</t>
  </si>
  <si>
    <t>المعلومات من الجهات ذات العلاقة</t>
  </si>
  <si>
    <t>المبيعات المقدرة</t>
  </si>
  <si>
    <t>مبيعات القيمة المضافة</t>
  </si>
  <si>
    <t>متوسط عدد العمالة</t>
  </si>
  <si>
    <t>قيمة الاستيراد</t>
  </si>
  <si>
    <t>قيمة الاستيراد × 115%</t>
  </si>
  <si>
    <t>المبيعات عبر نقاط البيع</t>
  </si>
  <si>
    <t>العقود في منصة الاعتماد</t>
  </si>
  <si>
    <t>قيمة الصادرات</t>
  </si>
  <si>
    <t>قيمة المشتريات</t>
  </si>
  <si>
    <t>رأس المال</t>
  </si>
  <si>
    <t>تفاصيل المبيعات</t>
  </si>
  <si>
    <t>ملخص الاحتساب</t>
  </si>
  <si>
    <t>تفاصيل احتساب الزكاة</t>
  </si>
  <si>
    <t>كيفية الاحتساب</t>
  </si>
  <si>
    <t>المبيعات المقدرة للسنة المالية</t>
  </si>
  <si>
    <t>راس المال</t>
  </si>
  <si>
    <t>الوعاء الزكوي</t>
  </si>
  <si>
    <t>الزكاة</t>
  </si>
  <si>
    <t>تقدر المبيعات المقدرة بـ :</t>
  </si>
  <si>
    <t>مبلغ المبيعات اذا كان للمكلف مبيعات مسجلة في القيمة المضافة</t>
  </si>
  <si>
    <t>اذا لم يكن للمكلف مبيعات مسجلة فتقدر بالمعايير الآتية ايهما اكبر :</t>
  </si>
  <si>
    <t>مجموع كلا من المبيعات عبر النقاط - العقود - الصادرات )</t>
  </si>
  <si>
    <t>متوسط عدد العمالة × 6000 ريال</t>
  </si>
  <si>
    <t>قيمة المشتريات وفقا لاقرارات القيمة المضافة × 115%</t>
  </si>
  <si>
    <t xml:space="preserve">القيمة الاكبر من  ( المبيعات المقدرة ÷ 8 + المبيعات المقدرة ×15% ) او مبلغ راس المال المسجل </t>
  </si>
  <si>
    <t>التعديل</t>
  </si>
  <si>
    <t xml:space="preserve"> احتساب الزكاة التقديري حسب النظام الجديد</t>
  </si>
  <si>
    <t>المبيعات</t>
  </si>
  <si>
    <t>الصافي</t>
  </si>
  <si>
    <t>DESCRIPTION</t>
  </si>
  <si>
    <t>Total VAT Sales</t>
  </si>
  <si>
    <t>Average Number of Labour</t>
  </si>
  <si>
    <t>Imports Value</t>
  </si>
  <si>
    <t>Sales from Point of Sales</t>
  </si>
  <si>
    <t>Contarcts from ETIMAD System</t>
  </si>
  <si>
    <t>Exports Value</t>
  </si>
  <si>
    <t>Purchases Value</t>
  </si>
  <si>
    <t>Capital Amount</t>
  </si>
  <si>
    <t xml:space="preserve">الربع الرابع 2024 </t>
  </si>
  <si>
    <t xml:space="preserve">الربع الأول 2025 </t>
  </si>
  <si>
    <t xml:space="preserve">الربع الثاني 2025 </t>
  </si>
  <si>
    <t xml:space="preserve">الربع الثالث 2025 </t>
  </si>
  <si>
    <t>المطلوب :  معادلة</t>
  </si>
  <si>
    <t xml:space="preserve">الوعاء الزكوي </t>
  </si>
  <si>
    <t xml:space="preserve">الفترة من 2024/07/30 حتى 2025/07/29 </t>
  </si>
  <si>
    <t xml:space="preserve">القيمة الأكبر من المبيعات المقدرة حسب الوصف من رقم 1حتي رقم 6 </t>
  </si>
  <si>
    <t xml:space="preserve">  ( المبيعات المقدرة ÷ 8 + المبيعات المقدرة ×15% ) او مبلغ راس المال المسجل دون تغيير</t>
  </si>
  <si>
    <t>قيمة الزكاة  تساوي الوعاء الزكوي ×2.5%  او تحقيق الحد الادني للزكاة وهو 500 ريال اذا كانت قيمة الزكاة اقل من او تساوي 500 ريال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</si>
</sst>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Times New Roman"/>
      <family val="1"/>
    </font>
    <font>
      <sz val="7"/>
      <color theme="1"/>
      <name val="Times New Roman"/>
      <family val="1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178"/>
    </font>
    <font>
      <b/>
      <sz val="12"/>
      <color theme="1"/>
      <name val="Times New Roman"/>
      <family val="1"/>
      <charset val="178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0"/>
      <name val="Times New Roman"/>
      <family val="1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readingOrder="2"/>
    </xf>
    <xf numFmtId="0" fontId="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/>
    <xf numFmtId="3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10" fillId="0" borderId="0" xfId="0" applyFont="1"/>
    <xf numFmtId="0" fontId="3" fillId="0" borderId="0" xfId="0" applyFont="1" applyAlignment="1">
      <alignment vertical="center" readingOrder="2"/>
    </xf>
    <xf numFmtId="3" fontId="5" fillId="0" borderId="5" xfId="0" applyNumberFormat="1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4" xfId="0" applyFont="1" applyBorder="1" applyAlignment="1">
      <alignment vertical="center" readingOrder="2"/>
    </xf>
    <xf numFmtId="0" fontId="0" fillId="0" borderId="4" xfId="0" applyBorder="1" applyAlignment="1">
      <alignment vertical="center" readingOrder="2"/>
    </xf>
    <xf numFmtId="0" fontId="7" fillId="0" borderId="0" xfId="0" applyFont="1"/>
    <xf numFmtId="4" fontId="0" fillId="0" borderId="0" xfId="0" applyNumberFormat="1"/>
    <xf numFmtId="4" fontId="10" fillId="0" borderId="0" xfId="0" applyNumberFormat="1" applyFont="1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readingOrder="2"/>
    </xf>
    <xf numFmtId="4" fontId="19" fillId="0" borderId="0" xfId="0" applyNumberFormat="1" applyFont="1" applyAlignment="1">
      <alignment vertical="center"/>
    </xf>
    <xf numFmtId="4" fontId="19" fillId="0" borderId="20" xfId="0" applyNumberFormat="1" applyFont="1" applyBorder="1" applyAlignment="1">
      <alignment vertical="center"/>
    </xf>
    <xf numFmtId="4" fontId="20" fillId="0" borderId="20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 readingOrder="2"/>
    </xf>
    <xf numFmtId="0" fontId="21" fillId="0" borderId="5" xfId="0" applyFont="1" applyBorder="1" applyAlignment="1">
      <alignment vertical="center" readingOrder="2"/>
    </xf>
    <xf numFmtId="0" fontId="21" fillId="0" borderId="5" xfId="0" applyFont="1" applyBorder="1"/>
    <xf numFmtId="0" fontId="21" fillId="0" borderId="6" xfId="0" applyFont="1" applyBorder="1"/>
    <xf numFmtId="0" fontId="21" fillId="0" borderId="0" xfId="0" applyFont="1"/>
    <xf numFmtId="4" fontId="15" fillId="3" borderId="0" xfId="0" applyNumberFormat="1" applyFont="1" applyFill="1"/>
    <xf numFmtId="4" fontId="21" fillId="4" borderId="0" xfId="0" applyNumberFormat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3" fontId="0" fillId="0" borderId="11" xfId="0" applyNumberFormat="1" applyBorder="1" applyAlignment="1">
      <alignment horizontal="center" vertical="center"/>
    </xf>
    <xf numFmtId="4" fontId="0" fillId="6" borderId="0" xfId="0" applyNumberFormat="1" applyFill="1"/>
    <xf numFmtId="0" fontId="0" fillId="6" borderId="0" xfId="0" applyFill="1"/>
    <xf numFmtId="0" fontId="7" fillId="6" borderId="0" xfId="0" applyFont="1" applyFill="1"/>
    <xf numFmtId="0" fontId="0" fillId="0" borderId="0" xfId="0" applyAlignment="1">
      <alignment horizontal="right"/>
    </xf>
    <xf numFmtId="0" fontId="0" fillId="9" borderId="0" xfId="0" applyFill="1"/>
    <xf numFmtId="0" fontId="21" fillId="0" borderId="1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 readingOrder="2"/>
    </xf>
    <xf numFmtId="0" fontId="7" fillId="0" borderId="15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readingOrder="2"/>
    </xf>
    <xf numFmtId="0" fontId="13" fillId="0" borderId="3" xfId="0" applyFont="1" applyBorder="1" applyAlignment="1">
      <alignment horizontal="center" vertical="center" readingOrder="2"/>
    </xf>
    <xf numFmtId="0" fontId="13" fillId="0" borderId="4" xfId="0" applyFont="1" applyBorder="1" applyAlignment="1">
      <alignment horizontal="center" vertical="center" readingOrder="2"/>
    </xf>
    <xf numFmtId="0" fontId="13" fillId="0" borderId="6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readingOrder="2"/>
    </xf>
    <xf numFmtId="0" fontId="22" fillId="0" borderId="14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 wrapText="1" readingOrder="2"/>
    </xf>
    <xf numFmtId="0" fontId="22" fillId="0" borderId="15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7" fillId="0" borderId="14" xfId="0" applyFont="1" applyBorder="1" applyAlignment="1">
      <alignment horizontal="center" vertical="center" readingOrder="2"/>
    </xf>
    <xf numFmtId="0" fontId="7" fillId="0" borderId="15" xfId="0" applyFont="1" applyBorder="1" applyAlignment="1">
      <alignment horizontal="center" vertical="center" readingOrder="2"/>
    </xf>
    <xf numFmtId="0" fontId="5" fillId="0" borderId="14" xfId="0" applyFont="1" applyBorder="1" applyAlignment="1">
      <alignment horizontal="center" readingOrder="2"/>
    </xf>
    <xf numFmtId="0" fontId="5" fillId="0" borderId="15" xfId="0" applyFont="1" applyBorder="1" applyAlignment="1">
      <alignment horizontal="center" readingOrder="2"/>
    </xf>
    <xf numFmtId="0" fontId="21" fillId="0" borderId="0" xfId="0" applyFont="1" applyAlignment="1">
      <alignment horizontal="center" wrapText="1"/>
    </xf>
    <xf numFmtId="0" fontId="0" fillId="0" borderId="14" xfId="0" applyBorder="1" applyAlignment="1">
      <alignment horizontal="center" vertical="center" readingOrder="2"/>
    </xf>
    <xf numFmtId="0" fontId="0" fillId="0" borderId="15" xfId="0" applyBorder="1" applyAlignment="1">
      <alignment horizontal="center" vertical="center" readingOrder="2"/>
    </xf>
    <xf numFmtId="0" fontId="21" fillId="0" borderId="14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center" vertical="center" wrapText="1" readingOrder="2"/>
    </xf>
    <xf numFmtId="0" fontId="21" fillId="0" borderId="15" xfId="0" applyFont="1" applyBorder="1" applyAlignment="1">
      <alignment horizontal="center" vertical="center" wrapText="1" readingOrder="2"/>
    </xf>
    <xf numFmtId="0" fontId="6" fillId="0" borderId="14" xfId="0" applyFont="1" applyBorder="1" applyAlignment="1">
      <alignment horizontal="center" vertical="center" readingOrder="2"/>
    </xf>
    <xf numFmtId="0" fontId="6" fillId="0" borderId="15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0" borderId="4" xfId="0" applyFont="1" applyBorder="1" applyAlignment="1">
      <alignment horizontal="center" vertical="center" readingOrder="2"/>
    </xf>
    <xf numFmtId="0" fontId="14" fillId="0" borderId="5" xfId="0" applyFont="1" applyBorder="1" applyAlignment="1">
      <alignment horizontal="center" vertical="center" readingOrder="2"/>
    </xf>
    <xf numFmtId="0" fontId="14" fillId="0" borderId="6" xfId="0" applyFont="1" applyBorder="1" applyAlignment="1">
      <alignment horizontal="center" vertical="center" readingOrder="2"/>
    </xf>
    <xf numFmtId="3" fontId="0" fillId="0" borderId="19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/>
    </xf>
    <xf numFmtId="4" fontId="21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98DE-E6D7-44C4-9CED-E1AC93CB8BA8}">
  <dimension ref="A1:O76"/>
  <sheetViews>
    <sheetView rightToLeft="1" tabSelected="1" topLeftCell="A21" workbookViewId="0">
      <selection activeCell="F44" sqref="F44"/>
    </sheetView>
  </sheetViews>
  <sheetFormatPr defaultRowHeight="15" x14ac:dyDescent="0.25"/>
  <cols>
    <col min="1" max="1" width="2.5703125" customWidth="1"/>
    <col min="2" max="2" width="5.28515625" customWidth="1"/>
    <col min="3" max="3" width="9" customWidth="1"/>
    <col min="4" max="4" width="4.85546875" bestFit="1" customWidth="1"/>
    <col min="6" max="6" width="14.85546875" bestFit="1" customWidth="1"/>
    <col min="10" max="11" width="3.5703125" customWidth="1"/>
    <col min="13" max="13" width="5.85546875" customWidth="1"/>
  </cols>
  <sheetData>
    <row r="1" spans="1:14" ht="18.75" x14ac:dyDescent="0.25">
      <c r="A1" s="7"/>
      <c r="B1" s="8"/>
      <c r="C1" s="9"/>
      <c r="D1" s="7"/>
      <c r="E1" s="7"/>
      <c r="F1" s="7"/>
      <c r="G1" s="9"/>
      <c r="H1" s="9"/>
      <c r="I1" s="7"/>
      <c r="J1" s="7"/>
      <c r="K1" s="7"/>
      <c r="L1" s="7"/>
      <c r="M1" s="7"/>
      <c r="N1" s="7"/>
    </row>
    <row r="2" spans="1:14" ht="18.75" x14ac:dyDescent="0.25">
      <c r="A2" s="7"/>
      <c r="B2" s="79" t="s">
        <v>28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"/>
    </row>
    <row r="3" spans="1:14" x14ac:dyDescent="0.25">
      <c r="A3" s="7"/>
      <c r="C3" s="17"/>
      <c r="F3" s="18"/>
      <c r="N3" s="7"/>
    </row>
    <row r="4" spans="1:14" x14ac:dyDescent="0.25">
      <c r="A4" s="7"/>
      <c r="E4" s="21" t="s">
        <v>29</v>
      </c>
      <c r="F4" s="21" t="s">
        <v>27</v>
      </c>
      <c r="G4" s="21" t="s">
        <v>30</v>
      </c>
      <c r="N4" s="7"/>
    </row>
    <row r="5" spans="1:14" x14ac:dyDescent="0.25">
      <c r="A5" s="7"/>
      <c r="C5" s="20" t="s">
        <v>40</v>
      </c>
      <c r="D5" s="20"/>
      <c r="E5" s="24">
        <v>1399</v>
      </c>
      <c r="F5" s="24"/>
      <c r="G5" s="24">
        <f>E5-F5</f>
        <v>1399</v>
      </c>
      <c r="N5" s="7"/>
    </row>
    <row r="6" spans="1:14" x14ac:dyDescent="0.25">
      <c r="A6" s="7"/>
      <c r="C6" s="20" t="s">
        <v>41</v>
      </c>
      <c r="D6" s="20"/>
      <c r="E6" s="24">
        <v>14188</v>
      </c>
      <c r="F6" s="24"/>
      <c r="G6" s="24">
        <f t="shared" ref="G6:G8" si="0">E6-F6</f>
        <v>14188</v>
      </c>
      <c r="N6" s="7"/>
    </row>
    <row r="7" spans="1:14" x14ac:dyDescent="0.25">
      <c r="A7" s="7"/>
      <c r="C7" s="20" t="s">
        <v>42</v>
      </c>
      <c r="D7" s="20"/>
      <c r="E7" s="24"/>
      <c r="F7" s="24"/>
      <c r="G7" s="24">
        <f t="shared" si="0"/>
        <v>0</v>
      </c>
      <c r="N7" s="7"/>
    </row>
    <row r="8" spans="1:14" x14ac:dyDescent="0.25">
      <c r="A8" s="7"/>
      <c r="C8" s="20" t="s">
        <v>43</v>
      </c>
      <c r="D8" s="20"/>
      <c r="E8" s="24"/>
      <c r="F8" s="24"/>
      <c r="G8" s="24">
        <f t="shared" si="0"/>
        <v>0</v>
      </c>
      <c r="N8" s="7"/>
    </row>
    <row r="9" spans="1:14" ht="15.75" thickBot="1" x14ac:dyDescent="0.3">
      <c r="A9" s="7"/>
      <c r="C9" s="20"/>
      <c r="D9" s="20"/>
      <c r="E9" s="25">
        <f>SUM(E5:E8)</f>
        <v>15587</v>
      </c>
      <c r="F9" s="25">
        <f t="shared" ref="F9:G9" si="1">SUM(F5:F8)</f>
        <v>0</v>
      </c>
      <c r="G9" s="26">
        <f t="shared" si="1"/>
        <v>15587</v>
      </c>
      <c r="N9" s="7"/>
    </row>
    <row r="10" spans="1:14" ht="16.5" thickTop="1" x14ac:dyDescent="0.25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7"/>
    </row>
    <row r="11" spans="1:14" ht="15.75" x14ac:dyDescent="0.25">
      <c r="A11" s="7"/>
      <c r="B11" s="80" t="s">
        <v>12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7"/>
    </row>
    <row r="12" spans="1:14" ht="16.5" customHeight="1" thickBot="1" x14ac:dyDescent="0.3">
      <c r="A12" s="7"/>
      <c r="B12" s="12"/>
      <c r="C12" s="81" t="s">
        <v>46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7"/>
    </row>
    <row r="13" spans="1:14" ht="15.75" customHeight="1" x14ac:dyDescent="0.25">
      <c r="A13" s="7"/>
      <c r="B13" s="48" t="s">
        <v>0</v>
      </c>
      <c r="C13" s="49"/>
      <c r="D13" s="52" t="s">
        <v>1</v>
      </c>
      <c r="E13" s="53"/>
      <c r="F13" s="84" t="s">
        <v>2</v>
      </c>
      <c r="G13" s="103" t="s">
        <v>31</v>
      </c>
      <c r="H13" s="104"/>
      <c r="I13" s="104"/>
      <c r="J13" s="104"/>
      <c r="K13" s="104"/>
      <c r="L13" s="104"/>
      <c r="M13" s="105"/>
      <c r="N13" s="7"/>
    </row>
    <row r="14" spans="1:14" ht="15.75" thickBot="1" x14ac:dyDescent="0.3">
      <c r="A14" s="7"/>
      <c r="B14" s="50"/>
      <c r="C14" s="51"/>
      <c r="D14" s="54"/>
      <c r="E14" s="55"/>
      <c r="F14" s="85"/>
      <c r="G14" s="106"/>
      <c r="H14" s="107"/>
      <c r="I14" s="107"/>
      <c r="J14" s="107"/>
      <c r="K14" s="107"/>
      <c r="L14" s="107"/>
      <c r="M14" s="108"/>
      <c r="N14" s="7"/>
    </row>
    <row r="15" spans="1:14" ht="18" customHeight="1" x14ac:dyDescent="0.25">
      <c r="A15" s="7"/>
      <c r="B15" s="86" t="s">
        <v>3</v>
      </c>
      <c r="C15" s="87"/>
      <c r="D15" s="90"/>
      <c r="E15" s="91"/>
      <c r="F15" s="37">
        <f>G9</f>
        <v>15587</v>
      </c>
      <c r="G15" s="94" t="s">
        <v>32</v>
      </c>
      <c r="H15" s="95"/>
      <c r="I15" s="95"/>
      <c r="J15" s="95"/>
      <c r="K15" s="95"/>
      <c r="L15" s="95"/>
      <c r="M15" s="96"/>
      <c r="N15" s="7"/>
    </row>
    <row r="16" spans="1:14" ht="18" customHeight="1" x14ac:dyDescent="0.25">
      <c r="A16" s="7"/>
      <c r="B16" s="88"/>
      <c r="C16" s="89"/>
      <c r="D16" s="92"/>
      <c r="E16" s="93"/>
      <c r="F16" s="109"/>
      <c r="G16" s="97"/>
      <c r="H16" s="98"/>
      <c r="I16" s="98"/>
      <c r="J16" s="98"/>
      <c r="K16" s="98"/>
      <c r="L16" s="98"/>
      <c r="M16" s="99"/>
      <c r="N16" s="7"/>
    </row>
    <row r="17" spans="1:14" ht="14.25" customHeight="1" x14ac:dyDescent="0.25">
      <c r="A17" s="7"/>
      <c r="B17" s="88"/>
      <c r="C17" s="89"/>
      <c r="D17" s="92"/>
      <c r="E17" s="93"/>
      <c r="F17" s="109"/>
      <c r="G17" s="100"/>
      <c r="H17" s="101"/>
      <c r="I17" s="101"/>
      <c r="J17" s="101"/>
      <c r="K17" s="101"/>
      <c r="L17" s="101"/>
      <c r="M17" s="102"/>
      <c r="N17" s="7"/>
    </row>
    <row r="18" spans="1:14" x14ac:dyDescent="0.25">
      <c r="A18" s="7"/>
      <c r="B18" s="82" t="s">
        <v>4</v>
      </c>
      <c r="C18" s="83"/>
      <c r="D18" s="56">
        <v>1</v>
      </c>
      <c r="E18" s="57"/>
      <c r="F18" s="109">
        <f>D18*6000</f>
        <v>6000</v>
      </c>
      <c r="G18" s="43" t="s">
        <v>33</v>
      </c>
      <c r="H18" s="44"/>
      <c r="I18" s="44"/>
      <c r="J18" s="44"/>
      <c r="K18" s="44"/>
      <c r="L18" s="44"/>
      <c r="M18" s="45"/>
      <c r="N18" s="7"/>
    </row>
    <row r="19" spans="1:14" ht="32.25" customHeight="1" x14ac:dyDescent="0.25">
      <c r="A19" s="7"/>
      <c r="B19" s="56" t="s">
        <v>5</v>
      </c>
      <c r="C19" s="57"/>
      <c r="D19" s="58"/>
      <c r="E19" s="59"/>
      <c r="F19" s="109"/>
      <c r="G19" s="43" t="s">
        <v>34</v>
      </c>
      <c r="H19" s="44"/>
      <c r="I19" s="44"/>
      <c r="J19" s="44"/>
      <c r="K19" s="44"/>
      <c r="L19" s="44"/>
      <c r="M19" s="45"/>
      <c r="N19" s="7"/>
    </row>
    <row r="20" spans="1:14" ht="30" customHeight="1" x14ac:dyDescent="0.25">
      <c r="A20" s="7"/>
      <c r="B20" s="63" t="s">
        <v>7</v>
      </c>
      <c r="C20" s="64"/>
      <c r="D20" s="67"/>
      <c r="E20" s="68"/>
      <c r="F20" s="109">
        <f>D20+D21+D22</f>
        <v>0</v>
      </c>
      <c r="G20" s="60" t="s">
        <v>35</v>
      </c>
      <c r="H20" s="61"/>
      <c r="I20" s="61"/>
      <c r="J20" s="61"/>
      <c r="K20" s="61"/>
      <c r="L20" s="61"/>
      <c r="M20" s="62"/>
      <c r="N20" s="7"/>
    </row>
    <row r="21" spans="1:14" ht="30" customHeight="1" x14ac:dyDescent="0.25">
      <c r="A21" s="7"/>
      <c r="B21" s="46" t="s">
        <v>8</v>
      </c>
      <c r="C21" s="47"/>
      <c r="D21" s="67"/>
      <c r="E21" s="68"/>
      <c r="F21" s="109"/>
      <c r="G21" s="60" t="s">
        <v>36</v>
      </c>
      <c r="H21" s="61"/>
      <c r="I21" s="61"/>
      <c r="J21" s="61"/>
      <c r="K21" s="61"/>
      <c r="L21" s="61"/>
      <c r="M21" s="62"/>
      <c r="N21" s="7"/>
    </row>
    <row r="22" spans="1:14" ht="18" customHeight="1" x14ac:dyDescent="0.25">
      <c r="A22" s="7"/>
      <c r="B22" s="65" t="s">
        <v>9</v>
      </c>
      <c r="C22" s="66"/>
      <c r="D22" s="67"/>
      <c r="E22" s="68"/>
      <c r="F22" s="109"/>
      <c r="G22" s="43" t="s">
        <v>37</v>
      </c>
      <c r="H22" s="44"/>
      <c r="I22" s="44"/>
      <c r="J22" s="44"/>
      <c r="K22" s="44"/>
      <c r="L22" s="44"/>
      <c r="M22" s="45"/>
      <c r="N22" s="7"/>
    </row>
    <row r="23" spans="1:14" ht="18" customHeight="1" x14ac:dyDescent="0.25">
      <c r="A23" s="7"/>
      <c r="B23" s="65" t="s">
        <v>10</v>
      </c>
      <c r="C23" s="66"/>
      <c r="D23" s="75"/>
      <c r="E23" s="76"/>
      <c r="F23" s="109"/>
      <c r="G23" s="43" t="s">
        <v>38</v>
      </c>
      <c r="H23" s="44"/>
      <c r="I23" s="44"/>
      <c r="J23" s="44"/>
      <c r="K23" s="44"/>
      <c r="L23" s="44"/>
      <c r="M23" s="45"/>
      <c r="N23" s="7"/>
    </row>
    <row r="24" spans="1:14" ht="30" customHeight="1" x14ac:dyDescent="0.25">
      <c r="A24" s="7"/>
      <c r="B24" s="65" t="s">
        <v>11</v>
      </c>
      <c r="C24" s="66"/>
      <c r="D24" s="70"/>
      <c r="E24" s="71"/>
      <c r="F24" s="109">
        <v>10000</v>
      </c>
      <c r="G24" s="72" t="s">
        <v>39</v>
      </c>
      <c r="H24" s="73"/>
      <c r="I24" s="73"/>
      <c r="J24" s="73"/>
      <c r="K24" s="73"/>
      <c r="L24" s="73"/>
      <c r="M24" s="74"/>
      <c r="N24" s="7"/>
    </row>
    <row r="25" spans="1:14" ht="18" customHeight="1" thickBot="1" x14ac:dyDescent="0.3">
      <c r="A25" s="7"/>
      <c r="B25" s="16"/>
      <c r="C25" s="13"/>
      <c r="D25" s="15"/>
      <c r="E25" s="14"/>
      <c r="F25" s="110"/>
      <c r="G25" s="27"/>
      <c r="H25" s="28"/>
      <c r="I25" s="28"/>
      <c r="J25" s="28"/>
      <c r="K25" s="29"/>
      <c r="L25" s="29"/>
      <c r="M25" s="30"/>
      <c r="N25" s="7"/>
    </row>
    <row r="26" spans="1:14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N26" s="7"/>
    </row>
    <row r="27" spans="1:14" ht="29.25" customHeight="1" x14ac:dyDescent="0.25">
      <c r="A27" s="7"/>
      <c r="B27" s="78" t="s">
        <v>13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"/>
    </row>
    <row r="28" spans="1:14" x14ac:dyDescent="0.25">
      <c r="A28" s="7"/>
      <c r="N28" s="7"/>
    </row>
    <row r="29" spans="1:14" x14ac:dyDescent="0.25">
      <c r="A29" s="7"/>
      <c r="N29" s="7"/>
    </row>
    <row r="30" spans="1:14" x14ac:dyDescent="0.25">
      <c r="A30" s="7"/>
      <c r="C30" s="17" t="s">
        <v>0</v>
      </c>
      <c r="D30" s="17"/>
      <c r="E30" s="17"/>
      <c r="F30" s="17" t="s">
        <v>14</v>
      </c>
      <c r="G30" s="17"/>
      <c r="H30" s="17"/>
      <c r="I30" s="77" t="s">
        <v>15</v>
      </c>
      <c r="J30" s="77"/>
      <c r="K30" s="77"/>
      <c r="L30" s="77"/>
      <c r="N30" s="7"/>
    </row>
    <row r="31" spans="1:14" x14ac:dyDescent="0.25">
      <c r="A31" s="7"/>
      <c r="N31" s="7"/>
    </row>
    <row r="32" spans="1:14" x14ac:dyDescent="0.25">
      <c r="A32" s="7"/>
      <c r="C32" s="17"/>
      <c r="F32" s="18">
        <f>MAX(F15:F23)</f>
        <v>15587</v>
      </c>
      <c r="H32" s="31" t="s">
        <v>20</v>
      </c>
      <c r="I32" s="22"/>
      <c r="J32" s="22"/>
      <c r="K32" s="22"/>
      <c r="L32" s="22"/>
      <c r="M32" s="22"/>
      <c r="N32" s="7"/>
    </row>
    <row r="33" spans="1:15" x14ac:dyDescent="0.25">
      <c r="A33" s="7"/>
      <c r="F33" s="18"/>
      <c r="G33" s="111">
        <v>1</v>
      </c>
      <c r="H33" s="31" t="s">
        <v>21</v>
      </c>
      <c r="I33" s="22"/>
      <c r="J33" s="22"/>
      <c r="K33" s="22"/>
      <c r="L33" s="22"/>
      <c r="M33" s="22"/>
      <c r="N33" s="7"/>
    </row>
    <row r="34" spans="1:15" x14ac:dyDescent="0.25">
      <c r="A34" s="7"/>
      <c r="F34" s="18"/>
      <c r="G34" s="111"/>
      <c r="H34" s="31" t="s">
        <v>22</v>
      </c>
      <c r="I34" s="22"/>
      <c r="J34" s="22"/>
      <c r="K34" s="22"/>
      <c r="L34" s="22"/>
      <c r="M34" s="22"/>
      <c r="N34" s="7"/>
    </row>
    <row r="35" spans="1:15" x14ac:dyDescent="0.25">
      <c r="A35" s="7"/>
      <c r="F35" s="18">
        <v>6000</v>
      </c>
      <c r="G35" s="111">
        <v>2</v>
      </c>
      <c r="H35" s="31" t="s">
        <v>24</v>
      </c>
      <c r="I35" s="22"/>
      <c r="J35" s="22"/>
      <c r="K35" s="22"/>
      <c r="L35" s="22"/>
      <c r="M35" s="22"/>
      <c r="N35" s="7"/>
    </row>
    <row r="36" spans="1:15" x14ac:dyDescent="0.25">
      <c r="A36" s="7"/>
      <c r="F36" s="18"/>
      <c r="G36" s="111">
        <v>3</v>
      </c>
      <c r="H36" s="31" t="s">
        <v>6</v>
      </c>
      <c r="I36" s="22"/>
      <c r="J36" s="22"/>
      <c r="K36" s="22"/>
      <c r="L36" s="22"/>
      <c r="M36" s="22"/>
      <c r="N36" s="7"/>
    </row>
    <row r="37" spans="1:15" x14ac:dyDescent="0.25">
      <c r="A37" s="7"/>
      <c r="F37" s="18"/>
      <c r="G37" s="111">
        <v>4</v>
      </c>
      <c r="H37" s="31" t="s">
        <v>23</v>
      </c>
      <c r="I37" s="22"/>
      <c r="J37" s="22"/>
      <c r="K37" s="22"/>
      <c r="L37" s="22"/>
      <c r="M37" s="22"/>
      <c r="N37" s="7"/>
    </row>
    <row r="38" spans="1:15" x14ac:dyDescent="0.25">
      <c r="A38" s="7"/>
      <c r="F38" s="18"/>
      <c r="G38" s="111">
        <v>5</v>
      </c>
      <c r="H38" s="31" t="s">
        <v>25</v>
      </c>
      <c r="I38" s="22"/>
      <c r="J38" s="22"/>
      <c r="K38" s="22"/>
      <c r="L38" s="22"/>
      <c r="M38" s="22"/>
      <c r="N38" s="7"/>
    </row>
    <row r="39" spans="1:15" x14ac:dyDescent="0.25">
      <c r="A39" s="7"/>
      <c r="F39" s="18"/>
      <c r="G39" s="112"/>
      <c r="H39" s="22"/>
      <c r="I39" s="22"/>
      <c r="J39" s="22"/>
      <c r="K39" s="22"/>
      <c r="L39" s="22"/>
      <c r="M39" s="22"/>
      <c r="N39" s="7"/>
    </row>
    <row r="40" spans="1:15" ht="15.75" x14ac:dyDescent="0.25">
      <c r="A40" s="7"/>
      <c r="B40" s="1"/>
      <c r="C40" s="17" t="s">
        <v>17</v>
      </c>
      <c r="F40" s="18">
        <v>10000</v>
      </c>
      <c r="G40" s="113">
        <v>6</v>
      </c>
      <c r="H40" s="22"/>
      <c r="I40" s="22"/>
      <c r="J40" s="22"/>
      <c r="K40" s="22"/>
      <c r="L40" s="22"/>
      <c r="M40" s="22"/>
      <c r="N40" s="7"/>
    </row>
    <row r="41" spans="1:15" ht="15.75" x14ac:dyDescent="0.25">
      <c r="A41" s="7"/>
      <c r="B41" s="1"/>
      <c r="C41" s="17"/>
      <c r="F41" s="18"/>
      <c r="H41" s="22"/>
      <c r="I41" s="22"/>
      <c r="J41" s="22"/>
      <c r="K41" s="22"/>
      <c r="L41" s="22"/>
      <c r="M41" s="22"/>
      <c r="N41" s="7"/>
    </row>
    <row r="42" spans="1:15" ht="15.75" x14ac:dyDescent="0.25">
      <c r="A42" s="7"/>
      <c r="B42" s="1"/>
      <c r="C42" s="17" t="s">
        <v>16</v>
      </c>
      <c r="F42" s="38"/>
      <c r="H42" s="22"/>
      <c r="I42" s="22"/>
      <c r="J42" s="22"/>
      <c r="K42" s="22"/>
      <c r="L42" s="22"/>
      <c r="M42" s="22"/>
      <c r="N42" s="7"/>
    </row>
    <row r="43" spans="1:15" x14ac:dyDescent="0.25">
      <c r="A43" s="7"/>
      <c r="B43" s="3"/>
      <c r="C43" s="17"/>
      <c r="D43" s="4"/>
      <c r="F43" s="19"/>
      <c r="G43" s="11"/>
      <c r="H43" s="23"/>
      <c r="I43" s="33">
        <f>F32/8+F32*15%</f>
        <v>4286.4249999999993</v>
      </c>
      <c r="J43" s="23"/>
      <c r="K43" s="22"/>
      <c r="L43" s="22"/>
      <c r="M43" s="22"/>
      <c r="N43" s="7"/>
    </row>
    <row r="44" spans="1:15" x14ac:dyDescent="0.25">
      <c r="A44" s="7"/>
      <c r="B44" s="5"/>
      <c r="C44" s="17" t="s">
        <v>18</v>
      </c>
      <c r="F44" s="114">
        <f>((F32/8)+F32)*15%</f>
        <v>2630.3062500000001</v>
      </c>
      <c r="H44" s="69" t="s">
        <v>26</v>
      </c>
      <c r="I44" s="69"/>
      <c r="J44" s="69"/>
      <c r="K44" s="69"/>
      <c r="L44" s="69"/>
      <c r="M44" s="69"/>
      <c r="N44" s="7"/>
      <c r="O44" s="33">
        <f>O32/8+O32*15%</f>
        <v>0</v>
      </c>
    </row>
    <row r="45" spans="1:15" x14ac:dyDescent="0.25">
      <c r="A45" s="7"/>
      <c r="C45" s="17"/>
      <c r="F45" s="18"/>
      <c r="H45" s="69"/>
      <c r="I45" s="69"/>
      <c r="J45" s="69"/>
      <c r="K45" s="69"/>
      <c r="L45" s="69"/>
      <c r="M45" s="69"/>
      <c r="N45" s="7"/>
    </row>
    <row r="46" spans="1:15" x14ac:dyDescent="0.25">
      <c r="A46" s="7"/>
      <c r="C46" s="17" t="s">
        <v>19</v>
      </c>
      <c r="F46" s="32">
        <f>F44*2.5%</f>
        <v>65.757656250000011</v>
      </c>
      <c r="N46" s="7"/>
    </row>
    <row r="47" spans="1:15" x14ac:dyDescent="0.25">
      <c r="A47" s="7"/>
      <c r="F47" s="42">
        <v>500</v>
      </c>
      <c r="N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50" spans="3:11" x14ac:dyDescent="0.25">
      <c r="C50" s="36" t="s">
        <v>44</v>
      </c>
      <c r="D50" s="36"/>
    </row>
    <row r="52" spans="3:11" x14ac:dyDescent="0.25">
      <c r="C52" s="40" t="s">
        <v>16</v>
      </c>
      <c r="D52" s="39"/>
      <c r="E52" s="39"/>
      <c r="F52" t="s">
        <v>47</v>
      </c>
    </row>
    <row r="54" spans="3:11" x14ac:dyDescent="0.25">
      <c r="C54" s="35" t="s">
        <v>45</v>
      </c>
      <c r="E54" s="41" t="s">
        <v>48</v>
      </c>
    </row>
    <row r="56" spans="3:11" x14ac:dyDescent="0.25">
      <c r="C56" s="34" t="s">
        <v>19</v>
      </c>
      <c r="E56" t="s">
        <v>49</v>
      </c>
      <c r="J56" s="6"/>
    </row>
    <row r="58" spans="3:11" x14ac:dyDescent="0.25">
      <c r="K58" s="6"/>
    </row>
    <row r="59" spans="3:11" x14ac:dyDescent="0.25">
      <c r="K59" s="6"/>
    </row>
    <row r="60" spans="3:11" x14ac:dyDescent="0.25">
      <c r="K60" s="6"/>
    </row>
    <row r="61" spans="3:11" x14ac:dyDescent="0.25">
      <c r="K61" s="6"/>
    </row>
    <row r="62" spans="3:11" x14ac:dyDescent="0.25">
      <c r="K62" s="6"/>
    </row>
    <row r="63" spans="3:11" x14ac:dyDescent="0.25">
      <c r="K63" s="6"/>
    </row>
    <row r="64" spans="3:11" x14ac:dyDescent="0.25">
      <c r="K64" s="6"/>
    </row>
    <row r="65" spans="11:11" x14ac:dyDescent="0.25">
      <c r="K65" s="6"/>
    </row>
    <row r="66" spans="11:11" x14ac:dyDescent="0.25">
      <c r="K66" s="6"/>
    </row>
    <row r="67" spans="11:11" x14ac:dyDescent="0.25">
      <c r="K67" s="6"/>
    </row>
    <row r="68" spans="11:11" x14ac:dyDescent="0.25">
      <c r="K68" s="6"/>
    </row>
    <row r="69" spans="11:11" x14ac:dyDescent="0.25">
      <c r="K69" s="6"/>
    </row>
    <row r="70" spans="11:11" x14ac:dyDescent="0.25">
      <c r="K70" s="6"/>
    </row>
    <row r="71" spans="11:11" x14ac:dyDescent="0.25">
      <c r="K71" s="6"/>
    </row>
    <row r="72" spans="11:11" x14ac:dyDescent="0.25">
      <c r="K72" s="6"/>
    </row>
    <row r="73" spans="11:11" x14ac:dyDescent="0.25">
      <c r="K73" s="6"/>
    </row>
    <row r="74" spans="11:11" x14ac:dyDescent="0.25">
      <c r="K74" s="6"/>
    </row>
    <row r="75" spans="11:11" x14ac:dyDescent="0.25">
      <c r="K75" s="6"/>
    </row>
    <row r="76" spans="11:11" x14ac:dyDescent="0.25">
      <c r="K76" s="6"/>
    </row>
  </sheetData>
  <mergeCells count="34">
    <mergeCell ref="B2:M2"/>
    <mergeCell ref="B11:M11"/>
    <mergeCell ref="C12:M12"/>
    <mergeCell ref="D18:E18"/>
    <mergeCell ref="B18:C18"/>
    <mergeCell ref="G18:M18"/>
    <mergeCell ref="F13:F14"/>
    <mergeCell ref="B15:C17"/>
    <mergeCell ref="D15:E17"/>
    <mergeCell ref="G15:M17"/>
    <mergeCell ref="G13:M14"/>
    <mergeCell ref="H44:M45"/>
    <mergeCell ref="G23:M23"/>
    <mergeCell ref="B24:C24"/>
    <mergeCell ref="D24:E24"/>
    <mergeCell ref="G24:M24"/>
    <mergeCell ref="B23:C23"/>
    <mergeCell ref="D23:E23"/>
    <mergeCell ref="I30:L30"/>
    <mergeCell ref="B27:M27"/>
    <mergeCell ref="G22:M22"/>
    <mergeCell ref="B21:C21"/>
    <mergeCell ref="B13:C14"/>
    <mergeCell ref="D13:E14"/>
    <mergeCell ref="B19:C19"/>
    <mergeCell ref="G19:M19"/>
    <mergeCell ref="D19:E19"/>
    <mergeCell ref="G20:M20"/>
    <mergeCell ref="G21:M21"/>
    <mergeCell ref="B20:C20"/>
    <mergeCell ref="B22:C22"/>
    <mergeCell ref="D20:E20"/>
    <mergeCell ref="D21:E21"/>
    <mergeCell ref="D22:E22"/>
  </mergeCells>
  <pageMargins left="0.51181102362204722" right="0.51181102362204722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الزكاة التقديري</vt:lpstr>
      <vt:lpstr>'الزكاة التقديري'!Print_Area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Office</cp:lastModifiedBy>
  <dcterms:created xsi:type="dcterms:W3CDTF">2020-07-23T07:45:30Z</dcterms:created>
  <dcterms:modified xsi:type="dcterms:W3CDTF">2025-10-30T17:49:02Z</dcterms:modified>
</cp:coreProperties>
</file>