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440" windowHeight="8010" activeTab="2"/>
  </bookViews>
  <sheets>
    <sheet name="100" sheetId="1" r:id="rId1"/>
    <sheet name="200" sheetId="10" r:id="rId2"/>
    <sheet name="ورقة1" sheetId="11" r:id="rId3"/>
  </sheets>
  <definedNames>
    <definedName name="Course_sur_route" localSheetId="0">'100'!$A$1:$E$20</definedName>
    <definedName name="mc">#REF!</definedName>
    <definedName name="menc">#REF!</definedName>
    <definedName name="MM">#REF!</definedName>
    <definedName name="nonalg">ورقة1!$A$1:$A$4</definedName>
  </definedNames>
  <calcPr calcId="145621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" i="1"/>
  <c r="F3" i="11"/>
  <c r="F5" i="11"/>
  <c r="F7" i="11"/>
  <c r="F9" i="11"/>
  <c r="F11" i="11"/>
  <c r="F4" i="11"/>
  <c r="F6" i="11"/>
  <c r="F8" i="11"/>
  <c r="F10" i="11"/>
  <c r="F12" i="11"/>
  <c r="F2" i="11"/>
  <c r="E3" i="11"/>
  <c r="E5" i="11"/>
  <c r="E7" i="11"/>
  <c r="E9" i="11"/>
  <c r="E11" i="11"/>
  <c r="E4" i="11"/>
  <c r="E6" i="11"/>
  <c r="E8" i="11"/>
  <c r="E10" i="11"/>
  <c r="E12" i="11"/>
  <c r="E2" i="11"/>
  <c r="D3" i="11"/>
  <c r="D5" i="11"/>
  <c r="D7" i="11"/>
  <c r="D9" i="11"/>
  <c r="D11" i="11"/>
  <c r="D4" i="11"/>
  <c r="D6" i="11"/>
  <c r="D8" i="11"/>
  <c r="D10" i="11"/>
  <c r="D12" i="11"/>
  <c r="D2" i="11"/>
  <c r="C3" i="11"/>
  <c r="C5" i="11"/>
  <c r="C7" i="11"/>
  <c r="C9" i="11"/>
  <c r="C11" i="11"/>
  <c r="C4" i="11"/>
  <c r="C6" i="11"/>
  <c r="C8" i="11"/>
  <c r="C10" i="11"/>
  <c r="C12" i="11"/>
  <c r="C2" i="11"/>
  <c r="B3" i="11"/>
  <c r="B5" i="11"/>
  <c r="B7" i="11"/>
  <c r="B9" i="11"/>
  <c r="B11" i="11"/>
  <c r="B4" i="11"/>
  <c r="B6" i="11"/>
  <c r="B8" i="11"/>
  <c r="B10" i="11"/>
  <c r="B12" i="11"/>
  <c r="B2" i="11"/>
  <c r="A3" i="11"/>
  <c r="A5" i="11"/>
  <c r="A7" i="11"/>
  <c r="A9" i="11"/>
  <c r="A11" i="11"/>
  <c r="A4" i="11"/>
  <c r="A6" i="11"/>
  <c r="A8" i="11"/>
  <c r="A10" i="11"/>
  <c r="A12" i="11"/>
  <c r="A2" i="11"/>
  <c r="C3" i="10" l="1"/>
  <c r="D3" i="10" s="1"/>
  <c r="C4" i="10"/>
  <c r="D4" i="10" s="1"/>
  <c r="C5" i="10"/>
  <c r="D5" i="10" s="1"/>
  <c r="C6" i="10"/>
  <c r="D6" i="10" s="1"/>
  <c r="C7" i="10"/>
  <c r="D7" i="10" s="1"/>
  <c r="C8" i="10"/>
  <c r="D8" i="10" s="1"/>
  <c r="C9" i="10"/>
  <c r="D9" i="10" s="1"/>
  <c r="C10" i="10"/>
  <c r="D10" i="10" s="1"/>
  <c r="C11" i="10"/>
  <c r="D11" i="10" s="1"/>
  <c r="C12" i="10"/>
  <c r="D12" i="10" s="1"/>
  <c r="C13" i="10"/>
  <c r="D13" i="10" s="1"/>
  <c r="C14" i="10"/>
  <c r="D14" i="10" s="1"/>
  <c r="C15" i="10"/>
  <c r="D15" i="10" s="1"/>
  <c r="C16" i="10"/>
  <c r="D16" i="10" s="1"/>
  <c r="C17" i="10"/>
  <c r="D17" i="10" s="1"/>
  <c r="C18" i="10"/>
  <c r="D18" i="10" s="1"/>
  <c r="C19" i="10"/>
  <c r="D19" i="10" s="1"/>
  <c r="C20" i="10"/>
  <c r="D20" i="10" s="1"/>
  <c r="C2" i="10"/>
  <c r="D2" i="10" s="1"/>
  <c r="B17" i="10" l="1"/>
  <c r="B13" i="10"/>
  <c r="B9" i="10"/>
  <c r="B5" i="10"/>
  <c r="B20" i="10"/>
  <c r="B16" i="10"/>
  <c r="B12" i="10"/>
  <c r="B8" i="10"/>
  <c r="B4" i="10"/>
  <c r="B19" i="10"/>
  <c r="B15" i="10"/>
  <c r="B11" i="10"/>
  <c r="B7" i="10"/>
  <c r="B3" i="10"/>
  <c r="B18" i="10"/>
  <c r="B14" i="10"/>
  <c r="B10" i="10"/>
  <c r="B6" i="10"/>
  <c r="B2" i="10"/>
</calcChain>
</file>

<file path=xl/comments1.xml><?xml version="1.0" encoding="utf-8"?>
<comments xmlns="http://schemas.openxmlformats.org/spreadsheetml/2006/main">
  <authors>
    <author>Admin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اللون الاحضر يعني رياضي من ذوي الاحتياجات</t>
        </r>
      </text>
    </comment>
    <comment ref="B1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اللون الاصفر يعني التسجيل مكرر
اللون الاحمر يعني اصغر من 18 سنة 
اللون الازرق يعني خطا في تاريخ الميلاد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اللون الاحضر يعني رياضي من ذوي الاحتياجات</t>
        </r>
      </text>
    </comment>
    <comment ref="B1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اللون الاصفر يعني التسجيل مكرر
اللون الاحمر يعني اصغر من 18 سنة 
اللون الازرق يعني خطا في تاريخ الميلاد</t>
        </r>
      </text>
    </comment>
  </commentList>
</comments>
</file>

<file path=xl/connections.xml><?xml version="1.0" encoding="utf-8"?>
<connections xmlns="http://schemas.openxmlformats.org/spreadsheetml/2006/main">
  <connection id="1" name="Course sur route" type="6" refreshedVersion="4" background="1" saveData="1">
    <textPr codePage="65001" sourceFile="C:\Users\Admin\Desktop\Ligue d'Athlétisme de Blida\1- Compétitions\7 portes\participants\Course sur route.csv (3)\Course sur route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<sst xmlns="http://schemas.openxmlformats.org/spreadsheetml/2006/main" count="109" uniqueCount="55">
  <si>
    <t xml:space="preserve">الجنس -  Sexe </t>
  </si>
  <si>
    <t xml:space="preserve">الاسم -  Prénom </t>
  </si>
  <si>
    <t xml:space="preserve">اللقب -  Nom </t>
  </si>
  <si>
    <t>تاريخ الميلاد -  Date de naissance"</t>
  </si>
  <si>
    <t xml:space="preserve">  الجنسية -  Nationalité  </t>
  </si>
  <si>
    <t>أنثى - Femme</t>
  </si>
  <si>
    <t xml:space="preserve">خديجة </t>
  </si>
  <si>
    <t xml:space="preserve">حطوش </t>
  </si>
  <si>
    <t>جزائرية Algérienne</t>
  </si>
  <si>
    <t>ذكر - Homme</t>
  </si>
  <si>
    <t xml:space="preserve">محمد </t>
  </si>
  <si>
    <t xml:space="preserve">قوراري </t>
  </si>
  <si>
    <t xml:space="preserve">فارس </t>
  </si>
  <si>
    <t xml:space="preserve">بركاني </t>
  </si>
  <si>
    <t xml:space="preserve">Salah eddine </t>
  </si>
  <si>
    <t>Benoumessad</t>
  </si>
  <si>
    <t xml:space="preserve">Bellahouel </t>
  </si>
  <si>
    <t xml:space="preserve">Sedjerari </t>
  </si>
  <si>
    <t xml:space="preserve">Ali </t>
  </si>
  <si>
    <t xml:space="preserve">Abdoune </t>
  </si>
  <si>
    <t xml:space="preserve">Mohamed </t>
  </si>
  <si>
    <t>Cherief</t>
  </si>
  <si>
    <t xml:space="preserve">Adel </t>
  </si>
  <si>
    <t xml:space="preserve">Fouhal </t>
  </si>
  <si>
    <t>Nadhir</t>
  </si>
  <si>
    <t>Boussoufa</t>
  </si>
  <si>
    <t>علي</t>
  </si>
  <si>
    <t xml:space="preserve">قير </t>
  </si>
  <si>
    <t xml:space="preserve">Messaoud </t>
  </si>
  <si>
    <t xml:space="preserve">Hocine </t>
  </si>
  <si>
    <t xml:space="preserve">Mohamed  Amine </t>
  </si>
  <si>
    <t xml:space="preserve">Guicheniti </t>
  </si>
  <si>
    <t>بدرالدين</t>
  </si>
  <si>
    <t>عميرات</t>
  </si>
  <si>
    <t xml:space="preserve">عزوز </t>
  </si>
  <si>
    <t>لخضر</t>
  </si>
  <si>
    <t>Salah</t>
  </si>
  <si>
    <t xml:space="preserve">Kouadria </t>
  </si>
  <si>
    <t xml:space="preserve">Sadji </t>
  </si>
  <si>
    <t xml:space="preserve">Abdellah </t>
  </si>
  <si>
    <t xml:space="preserve">Brahim </t>
  </si>
  <si>
    <t xml:space="preserve">Fetata </t>
  </si>
  <si>
    <t xml:space="preserve">محمد فيصل </t>
  </si>
  <si>
    <t xml:space="preserve">بومرزوق </t>
  </si>
  <si>
    <t>Fares</t>
  </si>
  <si>
    <t xml:space="preserve">Boussaid </t>
  </si>
  <si>
    <t>مغربية</t>
  </si>
  <si>
    <t>البارا ألعاب القوى (ذوو الاحتياجات الخاصة) - Para-athlétisme</t>
  </si>
  <si>
    <t>العاب القوى - Athlétisme</t>
  </si>
  <si>
    <t xml:space="preserve">الفئة الرياضية - Catégorie sportive  </t>
  </si>
  <si>
    <t xml:space="preserve">خلية لاستخراج الجنسيات </t>
  </si>
  <si>
    <t>تونسية</t>
  </si>
  <si>
    <t>مصرية</t>
  </si>
  <si>
    <t>ليبية</t>
  </si>
  <si>
    <r>
      <t xml:space="preserve">الشيت 100 تعتبر شيت لجمع البيانات.                                                           اما الشيت 200 فهي شيت استخراج المعلومات . اريد استخراج الجنسيات الغير جزائرية و التي هي في هذا المثال 4 جنسيات . ليبية المتواجد في شيت </t>
    </r>
    <r>
      <rPr>
        <sz val="14"/>
        <color rgb="FFFF0000"/>
        <rFont val="Arial"/>
        <family val="2"/>
        <scheme val="minor"/>
      </rPr>
      <t>100</t>
    </r>
    <r>
      <rPr>
        <sz val="14"/>
        <color theme="1"/>
        <rFont val="Arial"/>
        <family val="2"/>
        <scheme val="minor"/>
      </rPr>
      <t xml:space="preserve"> في الخلية 6  - تونسية  في الخلية 12 -  مصرية 13في الخلية   - و مغربية في الخلية  18 ........الهدف هو وضع جدول جديد يجمع لي كل المعلومات حول هؤولاء الاشخاص كالاسم و اللقب و تاريخ الميلاد و غيرها من المعلومات التي اجلبها من  الشيت 100....و كانها دالة Vlookup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</si>
</sst>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&quot; &quot;##&quot; &quot;##&quot; &quot;##&quot; &quot;##"/>
  </numFmts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70"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00FF"/>
      <color rgb="FFFA62FE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60614</xdr:colOff>
      <xdr:row>4</xdr:row>
      <xdr:rowOff>60613</xdr:rowOff>
    </xdr:from>
    <xdr:to>
      <xdr:col>6</xdr:col>
      <xdr:colOff>25977</xdr:colOff>
      <xdr:row>6</xdr:row>
      <xdr:rowOff>138545</xdr:rowOff>
    </xdr:to>
    <xdr:sp macro="" textlink="">
      <xdr:nvSpPr>
        <xdr:cNvPr id="2" name="Left Arrow 1"/>
        <xdr:cNvSpPr/>
      </xdr:nvSpPr>
      <xdr:spPr>
        <a:xfrm>
          <a:off x="2485159" y="831272"/>
          <a:ext cx="787977" cy="4589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493568</xdr:colOff>
      <xdr:row>10</xdr:row>
      <xdr:rowOff>60613</xdr:rowOff>
    </xdr:from>
    <xdr:to>
      <xdr:col>5</xdr:col>
      <xdr:colOff>519545</xdr:colOff>
      <xdr:row>12</xdr:row>
      <xdr:rowOff>138545</xdr:rowOff>
    </xdr:to>
    <xdr:sp macro="" textlink="">
      <xdr:nvSpPr>
        <xdr:cNvPr id="3" name="Left Arrow 2"/>
        <xdr:cNvSpPr/>
      </xdr:nvSpPr>
      <xdr:spPr>
        <a:xfrm>
          <a:off x="2372591" y="1974272"/>
          <a:ext cx="787977" cy="4589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542059</xdr:colOff>
      <xdr:row>11</xdr:row>
      <xdr:rowOff>74468</xdr:rowOff>
    </xdr:from>
    <xdr:to>
      <xdr:col>5</xdr:col>
      <xdr:colOff>568036</xdr:colOff>
      <xdr:row>13</xdr:row>
      <xdr:rowOff>152400</xdr:rowOff>
    </xdr:to>
    <xdr:sp macro="" textlink="">
      <xdr:nvSpPr>
        <xdr:cNvPr id="4" name="Left Arrow 3"/>
        <xdr:cNvSpPr/>
      </xdr:nvSpPr>
      <xdr:spPr>
        <a:xfrm>
          <a:off x="2421082" y="2178627"/>
          <a:ext cx="787977" cy="4589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62346</xdr:colOff>
      <xdr:row>16</xdr:row>
      <xdr:rowOff>79664</xdr:rowOff>
    </xdr:from>
    <xdr:to>
      <xdr:col>6</xdr:col>
      <xdr:colOff>27709</xdr:colOff>
      <xdr:row>18</xdr:row>
      <xdr:rowOff>157596</xdr:rowOff>
    </xdr:to>
    <xdr:sp macro="" textlink="">
      <xdr:nvSpPr>
        <xdr:cNvPr id="5" name="Left Arrow 4"/>
        <xdr:cNvSpPr/>
      </xdr:nvSpPr>
      <xdr:spPr>
        <a:xfrm>
          <a:off x="2486891" y="3136323"/>
          <a:ext cx="787977" cy="45893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name="Course sur rout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>
    <tabColor theme="1"/>
  </sheetPr>
  <dimension ref="A1:G20"/>
  <sheetViews>
    <sheetView topLeftCell="F1" zoomScale="160" zoomScaleNormal="160" workbookViewId="0">
      <selection sqref="A1:G1"/>
    </sheetView>
  </sheetViews>
  <sheetFormatPr defaultColWidth="9.125" defaultRowHeight="14.25" x14ac:dyDescent="0.2"/>
  <cols>
    <col min="1" max="1" width="20.875" style="1" bestFit="1" customWidth="1"/>
    <col min="2" max="2" width="27.375" style="1" bestFit="1" customWidth="1"/>
    <col min="3" max="3" width="18.125" style="1" bestFit="1" customWidth="1"/>
    <col min="4" max="4" width="10.75" style="1" bestFit="1" customWidth="1"/>
    <col min="5" max="5" width="20.375" style="1" bestFit="1" customWidth="1"/>
    <col min="6" max="6" width="41" style="3" customWidth="1"/>
    <col min="7" max="16384" width="9.125" style="1"/>
  </cols>
  <sheetData>
    <row r="1" spans="1:7" s="4" customFormat="1" ht="15.75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49</v>
      </c>
    </row>
    <row r="2" spans="1:7" x14ac:dyDescent="0.2">
      <c r="A2" s="1" t="s">
        <v>5</v>
      </c>
      <c r="B2" s="1" t="s">
        <v>6</v>
      </c>
      <c r="C2" s="1" t="s">
        <v>7</v>
      </c>
      <c r="D2" s="2">
        <v>37426</v>
      </c>
      <c r="E2" s="1" t="s">
        <v>8</v>
      </c>
      <c r="F2" s="7" t="s">
        <v>47</v>
      </c>
      <c r="G2" s="1" t="str">
        <f>IF(E2&lt;&gt;"جزائرية Algérienne",ROW(),"")</f>
        <v/>
      </c>
    </row>
    <row r="3" spans="1:7" x14ac:dyDescent="0.2">
      <c r="A3" s="1" t="s">
        <v>9</v>
      </c>
      <c r="B3" s="1" t="s">
        <v>10</v>
      </c>
      <c r="C3" s="1" t="s">
        <v>11</v>
      </c>
      <c r="D3" s="2">
        <v>29771</v>
      </c>
      <c r="E3" s="1" t="s">
        <v>8</v>
      </c>
      <c r="F3" s="7" t="s">
        <v>47</v>
      </c>
      <c r="G3" s="1" t="str">
        <f t="shared" ref="G3:G20" si="0">IF(E3&lt;&gt;"جزائرية Algérienne",ROW(),"")</f>
        <v/>
      </c>
    </row>
    <row r="4" spans="1:7" x14ac:dyDescent="0.2">
      <c r="A4" s="1" t="s">
        <v>9</v>
      </c>
      <c r="B4" s="1" t="s">
        <v>12</v>
      </c>
      <c r="C4" s="1" t="s">
        <v>13</v>
      </c>
      <c r="D4" s="2">
        <v>45870</v>
      </c>
      <c r="E4" s="1" t="s">
        <v>8</v>
      </c>
      <c r="F4" s="7" t="s">
        <v>48</v>
      </c>
      <c r="G4" s="1" t="str">
        <f t="shared" si="0"/>
        <v/>
      </c>
    </row>
    <row r="5" spans="1:7" x14ac:dyDescent="0.2">
      <c r="A5" s="1" t="s">
        <v>9</v>
      </c>
      <c r="B5" s="1" t="s">
        <v>14</v>
      </c>
      <c r="C5" s="1" t="s">
        <v>15</v>
      </c>
      <c r="D5" s="2">
        <v>37345</v>
      </c>
      <c r="E5" s="1" t="s">
        <v>8</v>
      </c>
      <c r="F5" s="7" t="s">
        <v>48</v>
      </c>
      <c r="G5" s="1" t="str">
        <f t="shared" si="0"/>
        <v/>
      </c>
    </row>
    <row r="6" spans="1:7" x14ac:dyDescent="0.2">
      <c r="A6" s="1" t="s">
        <v>9</v>
      </c>
      <c r="B6" s="1" t="s">
        <v>16</v>
      </c>
      <c r="C6" s="1" t="s">
        <v>17</v>
      </c>
      <c r="D6" s="2">
        <v>23641</v>
      </c>
      <c r="E6" s="1" t="s">
        <v>53</v>
      </c>
      <c r="F6" s="7" t="s">
        <v>48</v>
      </c>
      <c r="G6" s="1">
        <f t="shared" si="0"/>
        <v>6</v>
      </c>
    </row>
    <row r="7" spans="1:7" x14ac:dyDescent="0.2">
      <c r="A7" s="1" t="s">
        <v>9</v>
      </c>
      <c r="B7" s="1" t="s">
        <v>18</v>
      </c>
      <c r="C7" s="1" t="s">
        <v>19</v>
      </c>
      <c r="D7" s="2">
        <v>20439</v>
      </c>
      <c r="E7" s="1" t="s">
        <v>8</v>
      </c>
      <c r="F7" s="7" t="s">
        <v>47</v>
      </c>
      <c r="G7" s="1" t="str">
        <f t="shared" si="0"/>
        <v/>
      </c>
    </row>
    <row r="8" spans="1:7" x14ac:dyDescent="0.2">
      <c r="A8" s="1" t="s">
        <v>9</v>
      </c>
      <c r="B8" s="1" t="s">
        <v>20</v>
      </c>
      <c r="C8" s="1" t="s">
        <v>21</v>
      </c>
      <c r="D8" s="2">
        <v>25523</v>
      </c>
      <c r="E8" s="1" t="s">
        <v>8</v>
      </c>
      <c r="F8" s="7" t="s">
        <v>48</v>
      </c>
      <c r="G8" s="1" t="str">
        <f t="shared" si="0"/>
        <v/>
      </c>
    </row>
    <row r="9" spans="1:7" x14ac:dyDescent="0.2">
      <c r="A9" s="1" t="s">
        <v>9</v>
      </c>
      <c r="B9" s="1" t="s">
        <v>22</v>
      </c>
      <c r="C9" s="1" t="s">
        <v>23</v>
      </c>
      <c r="D9" s="2">
        <v>32121</v>
      </c>
      <c r="E9" s="1" t="s">
        <v>8</v>
      </c>
      <c r="F9" s="7" t="s">
        <v>48</v>
      </c>
      <c r="G9" s="1" t="str">
        <f t="shared" si="0"/>
        <v/>
      </c>
    </row>
    <row r="10" spans="1:7" x14ac:dyDescent="0.2">
      <c r="A10" s="1" t="s">
        <v>9</v>
      </c>
      <c r="B10" s="1" t="s">
        <v>24</v>
      </c>
      <c r="C10" s="1" t="s">
        <v>25</v>
      </c>
      <c r="D10" s="2">
        <v>34420</v>
      </c>
      <c r="E10" s="1" t="s">
        <v>8</v>
      </c>
      <c r="F10" s="7" t="s">
        <v>48</v>
      </c>
      <c r="G10" s="1" t="str">
        <f t="shared" si="0"/>
        <v/>
      </c>
    </row>
    <row r="11" spans="1:7" x14ac:dyDescent="0.2">
      <c r="A11" s="1" t="s">
        <v>9</v>
      </c>
      <c r="B11" s="1" t="s">
        <v>26</v>
      </c>
      <c r="C11" s="1" t="s">
        <v>27</v>
      </c>
      <c r="D11" s="2">
        <v>26717</v>
      </c>
      <c r="E11" s="1" t="s">
        <v>8</v>
      </c>
      <c r="F11" s="7" t="s">
        <v>48</v>
      </c>
      <c r="G11" s="1" t="str">
        <f t="shared" si="0"/>
        <v/>
      </c>
    </row>
    <row r="12" spans="1:7" x14ac:dyDescent="0.2">
      <c r="A12" s="1" t="s">
        <v>9</v>
      </c>
      <c r="B12" s="1" t="s">
        <v>28</v>
      </c>
      <c r="C12" s="1" t="s">
        <v>29</v>
      </c>
      <c r="D12" s="2">
        <v>28126</v>
      </c>
      <c r="E12" s="1" t="s">
        <v>51</v>
      </c>
      <c r="F12" s="7" t="s">
        <v>48</v>
      </c>
      <c r="G12" s="1">
        <f t="shared" si="0"/>
        <v>12</v>
      </c>
    </row>
    <row r="13" spans="1:7" x14ac:dyDescent="0.2">
      <c r="A13" s="1" t="s">
        <v>9</v>
      </c>
      <c r="B13" s="1" t="s">
        <v>30</v>
      </c>
      <c r="C13" s="1" t="s">
        <v>31</v>
      </c>
      <c r="D13" s="2">
        <v>33878</v>
      </c>
      <c r="E13" s="1" t="s">
        <v>52</v>
      </c>
      <c r="F13" s="7" t="s">
        <v>48</v>
      </c>
      <c r="G13" s="1">
        <f t="shared" si="0"/>
        <v>13</v>
      </c>
    </row>
    <row r="14" spans="1:7" x14ac:dyDescent="0.2">
      <c r="A14" s="1" t="s">
        <v>9</v>
      </c>
      <c r="B14" s="1" t="s">
        <v>32</v>
      </c>
      <c r="C14" s="1" t="s">
        <v>33</v>
      </c>
      <c r="D14" s="2">
        <v>31075</v>
      </c>
      <c r="E14" s="1" t="s">
        <v>8</v>
      </c>
      <c r="F14" s="7" t="s">
        <v>48</v>
      </c>
      <c r="G14" s="1" t="str">
        <f t="shared" si="0"/>
        <v/>
      </c>
    </row>
    <row r="15" spans="1:7" x14ac:dyDescent="0.2">
      <c r="A15" s="1" t="s">
        <v>9</v>
      </c>
      <c r="B15" s="1" t="s">
        <v>34</v>
      </c>
      <c r="C15" s="1" t="s">
        <v>35</v>
      </c>
      <c r="D15" s="2">
        <v>26436</v>
      </c>
      <c r="E15" s="1" t="s">
        <v>8</v>
      </c>
      <c r="F15" s="7" t="s">
        <v>48</v>
      </c>
      <c r="G15" s="1" t="str">
        <f t="shared" si="0"/>
        <v/>
      </c>
    </row>
    <row r="16" spans="1:7" x14ac:dyDescent="0.2">
      <c r="A16" s="1" t="s">
        <v>9</v>
      </c>
      <c r="B16" s="1" t="s">
        <v>36</v>
      </c>
      <c r="C16" s="1" t="s">
        <v>37</v>
      </c>
      <c r="D16" s="2">
        <v>23744</v>
      </c>
      <c r="E16" s="1" t="s">
        <v>8</v>
      </c>
      <c r="F16" s="7" t="s">
        <v>48</v>
      </c>
      <c r="G16" s="1" t="str">
        <f t="shared" si="0"/>
        <v/>
      </c>
    </row>
    <row r="17" spans="1:7" x14ac:dyDescent="0.2">
      <c r="A17" s="1" t="s">
        <v>9</v>
      </c>
      <c r="B17" s="1" t="s">
        <v>38</v>
      </c>
      <c r="C17" s="1" t="s">
        <v>39</v>
      </c>
      <c r="D17" s="2">
        <v>45786</v>
      </c>
      <c r="E17" s="1" t="s">
        <v>8</v>
      </c>
      <c r="F17" s="7" t="s">
        <v>48</v>
      </c>
      <c r="G17" s="1" t="str">
        <f t="shared" si="0"/>
        <v/>
      </c>
    </row>
    <row r="18" spans="1:7" x14ac:dyDescent="0.2">
      <c r="A18" s="1" t="s">
        <v>9</v>
      </c>
      <c r="B18" s="1" t="s">
        <v>40</v>
      </c>
      <c r="C18" s="1" t="s">
        <v>41</v>
      </c>
      <c r="D18" s="2">
        <v>30634</v>
      </c>
      <c r="E18" s="1" t="s">
        <v>46</v>
      </c>
      <c r="F18" s="7" t="s">
        <v>48</v>
      </c>
      <c r="G18" s="1">
        <f t="shared" si="0"/>
        <v>18</v>
      </c>
    </row>
    <row r="19" spans="1:7" x14ac:dyDescent="0.2">
      <c r="A19" s="1" t="s">
        <v>9</v>
      </c>
      <c r="B19" s="1" t="s">
        <v>42</v>
      </c>
      <c r="C19" s="1" t="s">
        <v>43</v>
      </c>
      <c r="D19" s="2">
        <v>34521</v>
      </c>
      <c r="E19" s="1" t="s">
        <v>8</v>
      </c>
      <c r="F19" s="7" t="s">
        <v>48</v>
      </c>
      <c r="G19" s="1" t="str">
        <f t="shared" si="0"/>
        <v/>
      </c>
    </row>
    <row r="20" spans="1:7" x14ac:dyDescent="0.2">
      <c r="A20" s="1" t="s">
        <v>9</v>
      </c>
      <c r="B20" s="1" t="s">
        <v>44</v>
      </c>
      <c r="C20" s="1" t="s">
        <v>45</v>
      </c>
      <c r="D20" s="2">
        <v>29361</v>
      </c>
      <c r="E20" s="1" t="s">
        <v>8</v>
      </c>
      <c r="F20" s="7" t="s">
        <v>48</v>
      </c>
      <c r="G20" s="1" t="str">
        <f t="shared" si="0"/>
        <v/>
      </c>
    </row>
  </sheetData>
  <conditionalFormatting sqref="A1:A1048576">
    <cfRule type="expression" dxfId="69" priority="3">
      <formula>$F1="البارا ألعاب القوى (ذوو الاحتياجات الخاصة) - Para-athlétisme"</formula>
    </cfRule>
  </conditionalFormatting>
  <conditionalFormatting sqref="E2:E1048576">
    <cfRule type="notContainsText" dxfId="68" priority="1" operator="notContains" text="جزائرية Algérienne">
      <formula>ISERROR(SEARCH("جزائرية Algérienne",E2))</formula>
    </cfRule>
  </conditionalFormatting>
  <pageMargins left="0.7" right="0.7" top="0.75" bottom="0.75" header="0.3" footer="0.3"/>
  <pageSetup paperSize="9" orientation="portrait" horizontalDpi="0" verticalDpi="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8A14FA37-27C9-4597-8E22-49F5153B17A4}">
            <xm:f>'200'!#REF!&gt;1</xm:f>
            <x14:dxf>
              <fill>
                <patternFill>
                  <bgColor rgb="FFFFFF00"/>
                </patternFill>
              </fill>
            </x14:dxf>
          </x14:cfRule>
          <xm:sqref>B1:D1048576</xm:sqref>
        </x14:conditionalFormatting>
        <x14:conditionalFormatting xmlns:xm="http://schemas.microsoft.com/office/excel/2006/main">
          <x14:cfRule type="expression" priority="15" id="{4A47FEF3-8236-4799-B1EE-41314B0CA021}">
            <xm:f>'200'!#REF!="WD"</xm:f>
            <x14:dxf>
              <fill>
                <patternFill>
                  <bgColor theme="8" tint="0.39994506668294322"/>
                </patternFill>
              </fill>
            </x14:dxf>
          </x14:cfRule>
          <x14:cfRule type="expression" priority="16" id="{AE72C208-9353-46D4-B587-6DA6E7C6EA84}">
            <xm:f>'200'!#REF!&lt;18</xm:f>
            <x14:dxf>
              <fill>
                <patternFill>
                  <bgColor rgb="FFFF0000"/>
                </patternFill>
              </fill>
            </x14:dxf>
          </x14:cfRule>
          <xm:sqref>A1:D1048576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FF00"/>
  </sheetPr>
  <dimension ref="A1:P21"/>
  <sheetViews>
    <sheetView zoomScale="140" zoomScaleNormal="140" workbookViewId="0">
      <selection activeCell="B1" sqref="B1:D1"/>
    </sheetView>
  </sheetViews>
  <sheetFormatPr defaultRowHeight="14.25" x14ac:dyDescent="0.2"/>
  <cols>
    <col min="1" max="1" width="3.875" style="8" customWidth="1"/>
    <col min="2" max="2" width="4.375" customWidth="1"/>
    <col min="3" max="3" width="19.875" customWidth="1"/>
    <col min="4" max="4" width="8.125" customWidth="1"/>
    <col min="5" max="5" width="3.25" style="8" customWidth="1"/>
  </cols>
  <sheetData>
    <row r="1" spans="2:16" ht="15.75" thickBot="1" x14ac:dyDescent="0.3">
      <c r="B1" s="9" t="s">
        <v>50</v>
      </c>
      <c r="C1" s="10"/>
      <c r="D1" s="11"/>
    </row>
    <row r="2" spans="2:16" x14ac:dyDescent="0.2">
      <c r="B2" s="7" t="str">
        <f>IF(C2="","",IF(C2="جزائرية Algérienne","",COUNTIF($C$2:C2,"&lt;&gt;جزائرية Algérienne")))</f>
        <v/>
      </c>
      <c r="C2" s="7" t="str">
        <f>IF(ISBLANK('100'!A2),"",'100'!E2)</f>
        <v>جزائرية Algérienne</v>
      </c>
      <c r="D2" s="7" t="str">
        <f>IF(C2="","",IF(C2="جزائرية Algérienne","",ROW('100'!A2)))</f>
        <v/>
      </c>
      <c r="F2" s="7"/>
    </row>
    <row r="3" spans="2:16" x14ac:dyDescent="0.2">
      <c r="B3" s="7" t="str">
        <f>IF(C3="","",IF(C3="جزائرية Algérienne","",COUNTIF($C$2:C3,"&lt;&gt;جزائرية Algérienne")))</f>
        <v/>
      </c>
      <c r="C3" s="7" t="str">
        <f>IF(ISBLANK('100'!A3),"",'100'!E3)</f>
        <v>جزائرية Algérienne</v>
      </c>
      <c r="D3" s="7" t="str">
        <f>IF(C3="","",IF(C3="جزائرية Algérienne","",ROW('100'!A3)))</f>
        <v/>
      </c>
      <c r="F3" s="7"/>
    </row>
    <row r="4" spans="2:16" x14ac:dyDescent="0.2">
      <c r="B4" s="7" t="str">
        <f>IF(C4="","",IF(C4="جزائرية Algérienne","",COUNTIF($C$2:C4,"&lt;&gt;جزائرية Algérienne")))</f>
        <v/>
      </c>
      <c r="C4" s="7" t="str">
        <f>IF(ISBLANK('100'!A4),"",'100'!E4)</f>
        <v>جزائرية Algérienne</v>
      </c>
      <c r="D4" s="7" t="str">
        <f>IF(C4="","",IF(C4="جزائرية Algérienne","",ROW('100'!A4)))</f>
        <v/>
      </c>
      <c r="F4" s="7"/>
    </row>
    <row r="5" spans="2:16" ht="15" customHeight="1" x14ac:dyDescent="0.2">
      <c r="B5" s="7" t="str">
        <f>IF(C5="","",IF(C5="جزائرية Algérienne","",COUNTIF($C$2:C5,"&lt;&gt;جزائرية Algérienne")))</f>
        <v/>
      </c>
      <c r="C5" s="7" t="str">
        <f>IF(ISBLANK('100'!A5),"",'100'!E5)</f>
        <v>جزائرية Algérienne</v>
      </c>
      <c r="D5" s="7" t="str">
        <f>IF(C5="","",IF(C5="جزائرية Algérienne","",ROW('100'!A5)))</f>
        <v/>
      </c>
      <c r="F5" s="7"/>
      <c r="I5" s="12" t="s">
        <v>54</v>
      </c>
      <c r="J5" s="12"/>
      <c r="K5" s="12"/>
      <c r="L5" s="12"/>
      <c r="M5" s="12"/>
      <c r="N5" s="12"/>
      <c r="O5" s="12"/>
      <c r="P5" s="12"/>
    </row>
    <row r="6" spans="2:16" ht="15" customHeight="1" x14ac:dyDescent="0.2">
      <c r="B6" s="7">
        <f>IF(C6="","",IF(C6="جزائرية Algérienne","",COUNTIF($C$2:C6,"&lt;&gt;جزائرية Algérienne")))</f>
        <v>1</v>
      </c>
      <c r="C6" s="7" t="str">
        <f>IF(ISBLANK('100'!A6),"",'100'!E6)</f>
        <v>ليبية</v>
      </c>
      <c r="D6" s="7">
        <f>IF(C6="","",IF(C6="جزائرية Algérienne","",ROW('100'!A6)))</f>
        <v>6</v>
      </c>
      <c r="F6" s="7"/>
      <c r="I6" s="12"/>
      <c r="J6" s="12"/>
      <c r="K6" s="12"/>
      <c r="L6" s="12"/>
      <c r="M6" s="12"/>
      <c r="N6" s="12"/>
      <c r="O6" s="12"/>
      <c r="P6" s="12"/>
    </row>
    <row r="7" spans="2:16" ht="15" customHeight="1" x14ac:dyDescent="0.2">
      <c r="B7" s="7" t="str">
        <f>IF(C7="","",IF(C7="جزائرية Algérienne","",COUNTIF($C$2:C7,"&lt;&gt;جزائرية Algérienne")))</f>
        <v/>
      </c>
      <c r="C7" s="7" t="str">
        <f>IF(ISBLANK('100'!A7),"",'100'!E7)</f>
        <v>جزائرية Algérienne</v>
      </c>
      <c r="D7" s="7" t="str">
        <f>IF(C7="","",IF(C7="جزائرية Algérienne","",ROW('100'!A7)))</f>
        <v/>
      </c>
      <c r="F7" s="7"/>
      <c r="I7" s="12"/>
      <c r="J7" s="12"/>
      <c r="K7" s="12"/>
      <c r="L7" s="12"/>
      <c r="M7" s="12"/>
      <c r="N7" s="12"/>
      <c r="O7" s="12"/>
      <c r="P7" s="12"/>
    </row>
    <row r="8" spans="2:16" ht="15" customHeight="1" x14ac:dyDescent="0.2">
      <c r="B8" s="7" t="str">
        <f>IF(C8="","",IF(C8="جزائرية Algérienne","",COUNTIF($C$2:C8,"&lt;&gt;جزائرية Algérienne")))</f>
        <v/>
      </c>
      <c r="C8" s="7" t="str">
        <f>IF(ISBLANK('100'!A8),"",'100'!E8)</f>
        <v>جزائرية Algérienne</v>
      </c>
      <c r="D8" s="7" t="str">
        <f>IF(C8="","",IF(C8="جزائرية Algérienne","",ROW('100'!A8)))</f>
        <v/>
      </c>
      <c r="F8" s="7"/>
      <c r="I8" s="12"/>
      <c r="J8" s="12"/>
      <c r="K8" s="12"/>
      <c r="L8" s="12"/>
      <c r="M8" s="12"/>
      <c r="N8" s="12"/>
      <c r="O8" s="12"/>
      <c r="P8" s="12"/>
    </row>
    <row r="9" spans="2:16" ht="15" customHeight="1" x14ac:dyDescent="0.2">
      <c r="B9" s="7" t="str">
        <f>IF(C9="","",IF(C9="جزائرية Algérienne","",COUNTIF($C$2:C9,"&lt;&gt;جزائرية Algérienne")))</f>
        <v/>
      </c>
      <c r="C9" s="7" t="str">
        <f>IF(ISBLANK('100'!A9),"",'100'!E9)</f>
        <v>جزائرية Algérienne</v>
      </c>
      <c r="D9" s="7" t="str">
        <f>IF(C9="","",IF(C9="جزائرية Algérienne","",ROW('100'!A9)))</f>
        <v/>
      </c>
      <c r="I9" s="12"/>
      <c r="J9" s="12"/>
      <c r="K9" s="12"/>
      <c r="L9" s="12"/>
      <c r="M9" s="12"/>
      <c r="N9" s="12"/>
      <c r="O9" s="12"/>
      <c r="P9" s="12"/>
    </row>
    <row r="10" spans="2:16" ht="15" customHeight="1" x14ac:dyDescent="0.2">
      <c r="B10" s="7" t="str">
        <f>IF(C10="","",IF(C10="جزائرية Algérienne","",COUNTIF($C$2:C10,"&lt;&gt;جزائرية Algérienne")))</f>
        <v/>
      </c>
      <c r="C10" s="7" t="str">
        <f>IF(ISBLANK('100'!A10),"",'100'!E10)</f>
        <v>جزائرية Algérienne</v>
      </c>
      <c r="D10" s="7" t="str">
        <f>IF(C10="","",IF(C10="جزائرية Algérienne","",ROW('100'!A10)))</f>
        <v/>
      </c>
      <c r="I10" s="12"/>
      <c r="J10" s="12"/>
      <c r="K10" s="12"/>
      <c r="L10" s="12"/>
      <c r="M10" s="12"/>
      <c r="N10" s="12"/>
      <c r="O10" s="12"/>
      <c r="P10" s="12"/>
    </row>
    <row r="11" spans="2:16" ht="15" customHeight="1" x14ac:dyDescent="0.2">
      <c r="B11" s="7" t="str">
        <f>IF(C11="","",IF(C11="جزائرية Algérienne","",COUNTIF($C$2:C11,"&lt;&gt;جزائرية Algérienne")))</f>
        <v/>
      </c>
      <c r="C11" s="7" t="str">
        <f>IF(ISBLANK('100'!A11),"",'100'!E11)</f>
        <v>جزائرية Algérienne</v>
      </c>
      <c r="D11" s="7" t="str">
        <f>IF(C11="","",IF(C11="جزائرية Algérienne","",ROW('100'!A11)))</f>
        <v/>
      </c>
      <c r="I11" s="12"/>
      <c r="J11" s="12"/>
      <c r="K11" s="12"/>
      <c r="L11" s="12"/>
      <c r="M11" s="12"/>
      <c r="N11" s="12"/>
      <c r="O11" s="12"/>
      <c r="P11" s="12"/>
    </row>
    <row r="12" spans="2:16" ht="15" customHeight="1" x14ac:dyDescent="0.2">
      <c r="B12" s="7">
        <f>IF(C12="","",IF(C12="جزائرية Algérienne","",COUNTIF($C$2:C12,"&lt;&gt;جزائرية Algérienne")))</f>
        <v>2</v>
      </c>
      <c r="C12" s="7" t="str">
        <f>IF(ISBLANK('100'!A12),"",'100'!E12)</f>
        <v>تونسية</v>
      </c>
      <c r="D12" s="7">
        <f>IF(C12="","",IF(C12="جزائرية Algérienne","",ROW('100'!A12)))</f>
        <v>12</v>
      </c>
      <c r="I12" s="12"/>
      <c r="J12" s="12"/>
      <c r="K12" s="12"/>
      <c r="L12" s="12"/>
      <c r="M12" s="12"/>
      <c r="N12" s="12"/>
      <c r="O12" s="12"/>
      <c r="P12" s="12"/>
    </row>
    <row r="13" spans="2:16" ht="15" customHeight="1" x14ac:dyDescent="0.2">
      <c r="B13" s="7">
        <f>IF(C13="","",IF(C13="جزائرية Algérienne","",COUNTIF($C$2:C13,"&lt;&gt;جزائرية Algérienne")))</f>
        <v>3</v>
      </c>
      <c r="C13" s="7" t="str">
        <f>IF(ISBLANK('100'!A13),"",'100'!E13)</f>
        <v>مصرية</v>
      </c>
      <c r="D13" s="7">
        <f>IF(C13="","",IF(C13="جزائرية Algérienne","",ROW('100'!A13)))</f>
        <v>13</v>
      </c>
      <c r="I13" s="12"/>
      <c r="J13" s="12"/>
      <c r="K13" s="12"/>
      <c r="L13" s="12"/>
      <c r="M13" s="12"/>
      <c r="N13" s="12"/>
      <c r="O13" s="12"/>
      <c r="P13" s="12"/>
    </row>
    <row r="14" spans="2:16" ht="15.75" customHeight="1" x14ac:dyDescent="0.2">
      <c r="B14" s="7" t="str">
        <f>IF(C14="","",IF(C14="جزائرية Algérienne","",COUNTIF($C$2:C14,"&lt;&gt;جزائرية Algérienne")))</f>
        <v/>
      </c>
      <c r="C14" s="7" t="str">
        <f>IF(ISBLANK('100'!A14),"",'100'!E14)</f>
        <v>جزائرية Algérienne</v>
      </c>
      <c r="D14" s="7" t="str">
        <f>IF(C14="","",IF(C14="جزائرية Algérienne","",ROW('100'!A14)))</f>
        <v/>
      </c>
      <c r="I14" s="12"/>
      <c r="J14" s="12"/>
      <c r="K14" s="12"/>
      <c r="L14" s="12"/>
      <c r="M14" s="12"/>
      <c r="N14" s="12"/>
      <c r="O14" s="12"/>
      <c r="P14" s="12"/>
    </row>
    <row r="15" spans="2:16" x14ac:dyDescent="0.2">
      <c r="B15" s="7" t="str">
        <f>IF(C15="","",IF(C15="جزائرية Algérienne","",COUNTIF($C$2:C15,"&lt;&gt;جزائرية Algérienne")))</f>
        <v/>
      </c>
      <c r="C15" s="7" t="str">
        <f>IF(ISBLANK('100'!A15),"",'100'!E15)</f>
        <v>جزائرية Algérienne</v>
      </c>
      <c r="D15" s="7" t="str">
        <f>IF(C15="","",IF(C15="جزائرية Algérienne","",ROW('100'!A15)))</f>
        <v/>
      </c>
      <c r="I15" s="12"/>
      <c r="J15" s="12"/>
      <c r="K15" s="12"/>
      <c r="L15" s="12"/>
      <c r="M15" s="12"/>
      <c r="N15" s="12"/>
      <c r="O15" s="12"/>
      <c r="P15" s="12"/>
    </row>
    <row r="16" spans="2:16" x14ac:dyDescent="0.2">
      <c r="B16" s="7" t="str">
        <f>IF(C16="","",IF(C16="جزائرية Algérienne","",COUNTIF($C$2:C16,"&lt;&gt;جزائرية Algérienne")))</f>
        <v/>
      </c>
      <c r="C16" s="7" t="str">
        <f>IF(ISBLANK('100'!A16),"",'100'!E16)</f>
        <v>جزائرية Algérienne</v>
      </c>
      <c r="D16" s="7" t="str">
        <f>IF(C16="","",IF(C16="جزائرية Algérienne","",ROW('100'!A16)))</f>
        <v/>
      </c>
      <c r="I16" s="12"/>
      <c r="J16" s="12"/>
      <c r="K16" s="12"/>
      <c r="L16" s="12"/>
      <c r="M16" s="12"/>
      <c r="N16" s="12"/>
      <c r="O16" s="12"/>
      <c r="P16" s="12"/>
    </row>
    <row r="17" spans="2:16" x14ac:dyDescent="0.2">
      <c r="B17" s="7" t="str">
        <f>IF(C17="","",IF(C17="جزائرية Algérienne","",COUNTIF($C$2:C17,"&lt;&gt;جزائرية Algérienne")))</f>
        <v/>
      </c>
      <c r="C17" s="7" t="str">
        <f>IF(ISBLANK('100'!A17),"",'100'!E17)</f>
        <v>جزائرية Algérienne</v>
      </c>
      <c r="D17" s="7" t="str">
        <f>IF(C17="","",IF(C17="جزائرية Algérienne","",ROW('100'!A17)))</f>
        <v/>
      </c>
      <c r="I17" s="12"/>
      <c r="J17" s="12"/>
      <c r="K17" s="12"/>
      <c r="L17" s="12"/>
      <c r="M17" s="12"/>
      <c r="N17" s="12"/>
      <c r="O17" s="12"/>
      <c r="P17" s="12"/>
    </row>
    <row r="18" spans="2:16" x14ac:dyDescent="0.2">
      <c r="B18" s="7">
        <f>IF(C18="","",IF(C18="جزائرية Algérienne","",COUNTIF($C$2:C18,"&lt;&gt;جزائرية Algérienne")))</f>
        <v>4</v>
      </c>
      <c r="C18" s="7" t="str">
        <f>IF(ISBLANK('100'!A18),"",'100'!E18)</f>
        <v>مغربية</v>
      </c>
      <c r="D18" s="7">
        <f>IF(C18="","",IF(C18="جزائرية Algérienne","",ROW('100'!A18)))</f>
        <v>18</v>
      </c>
      <c r="I18" s="12"/>
      <c r="J18" s="12"/>
      <c r="K18" s="12"/>
      <c r="L18" s="12"/>
      <c r="M18" s="12"/>
      <c r="N18" s="12"/>
      <c r="O18" s="12"/>
      <c r="P18" s="12"/>
    </row>
    <row r="19" spans="2:16" x14ac:dyDescent="0.2">
      <c r="B19" s="7" t="str">
        <f>IF(C19="","",IF(C19="جزائرية Algérienne","",COUNTIF($C$2:C19,"&lt;&gt;جزائرية Algérienne")))</f>
        <v/>
      </c>
      <c r="C19" s="7" t="str">
        <f>IF(ISBLANK('100'!A19),"",'100'!E19)</f>
        <v>جزائرية Algérienne</v>
      </c>
      <c r="D19" s="7" t="str">
        <f>IF(C19="","",IF(C19="جزائرية Algérienne","",ROW('100'!A19)))</f>
        <v/>
      </c>
      <c r="I19" s="12"/>
      <c r="J19" s="12"/>
      <c r="K19" s="12"/>
      <c r="L19" s="12"/>
      <c r="M19" s="12"/>
      <c r="N19" s="12"/>
      <c r="O19" s="12"/>
      <c r="P19" s="12"/>
    </row>
    <row r="20" spans="2:16" x14ac:dyDescent="0.2">
      <c r="B20" s="7" t="str">
        <f>IF(C20="","",IF(C20="جزائرية Algérienne","",COUNTIF($C$2:C20,"&lt;&gt;جزائرية Algérienne")))</f>
        <v/>
      </c>
      <c r="C20" s="7" t="str">
        <f>IF(ISBLANK('100'!A20),"",'100'!E20)</f>
        <v>جزائرية Algérienne</v>
      </c>
      <c r="D20" s="7" t="str">
        <f>IF(C20="","",IF(C20="جزائرية Algérienne","",ROW('100'!A20)))</f>
        <v/>
      </c>
    </row>
    <row r="21" spans="2:16" x14ac:dyDescent="0.2">
      <c r="B21" s="8"/>
      <c r="C21" s="8"/>
      <c r="D21" s="8"/>
    </row>
  </sheetData>
  <mergeCells count="2">
    <mergeCell ref="B1:D1"/>
    <mergeCell ref="I5:P1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/>
  <dimension ref="A1:G19"/>
  <sheetViews>
    <sheetView tabSelected="1" topLeftCell="D1" zoomScale="160" zoomScaleNormal="160" workbookViewId="0">
      <selection activeCell="D9" sqref="D9"/>
    </sheetView>
  </sheetViews>
  <sheetFormatPr defaultRowHeight="14.25" x14ac:dyDescent="0.2"/>
  <cols>
    <col min="1" max="1" width="12.125" bestFit="1" customWidth="1"/>
    <col min="2" max="2" width="19.625" bestFit="1" customWidth="1"/>
    <col min="3" max="3" width="10.875" bestFit="1" customWidth="1"/>
    <col min="4" max="4" width="28.25" bestFit="1" customWidth="1"/>
    <col min="5" max="5" width="19.625" bestFit="1" customWidth="1"/>
    <col min="6" max="6" width="29.625" bestFit="1" customWidth="1"/>
  </cols>
  <sheetData>
    <row r="1" spans="1:7" ht="15.75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49</v>
      </c>
      <c r="G1" s="4"/>
    </row>
    <row r="2" spans="1:7" x14ac:dyDescent="0.2">
      <c r="A2" s="2" t="str">
        <f ca="1">IFERROR(INDIRECT("'100'!A"&amp;SMALL('100'!$G$2:$G$100,ROW()-1)),"")</f>
        <v>ذكر - Homme</v>
      </c>
      <c r="B2" s="2" t="str">
        <f ca="1">IFERROR(INDIRECT("'100'!B"&amp;SMALL('100'!$G$2:$G$100,ROW()-1)),"")</f>
        <v xml:space="preserve">Bellahouel </v>
      </c>
      <c r="C2" s="2" t="str">
        <f ca="1">IFERROR(INDIRECT("'100'!C"&amp;SMALL('100'!$G$2:$G$100,ROW()-1)),"")</f>
        <v xml:space="preserve">Sedjerari </v>
      </c>
      <c r="D2" s="2">
        <f ca="1">IFERROR(INDIRECT("'100'!D"&amp;SMALL('100'!$G$2:$G$100,ROW()-1)),"")</f>
        <v>23641</v>
      </c>
      <c r="E2" s="2" t="str">
        <f ca="1">IFERROR(INDIRECT("'100'!E"&amp;SMALL('100'!$G$2:$G$100,ROW()-1)),"")</f>
        <v>ليبية</v>
      </c>
      <c r="F2" s="2" t="str">
        <f ca="1">IFERROR(INDIRECT("'100'!F"&amp;SMALL('100'!$G$2:$G$100,ROW()-1)),"")</f>
        <v>العاب القوى - Athlétisme</v>
      </c>
    </row>
    <row r="3" spans="1:7" x14ac:dyDescent="0.2">
      <c r="A3" s="2" t="str">
        <f ca="1">IFERROR(INDIRECT("'100'!A"&amp;SMALL('100'!$G$2:$G$100,ROW()-1)),"")</f>
        <v>ذكر - Homme</v>
      </c>
      <c r="B3" s="2" t="str">
        <f ca="1">IFERROR(INDIRECT("'100'!B"&amp;SMALL('100'!$G$2:$G$100,ROW()-1)),"")</f>
        <v xml:space="preserve">Messaoud </v>
      </c>
      <c r="C3" s="2" t="str">
        <f ca="1">IFERROR(INDIRECT("'100'!C"&amp;SMALL('100'!$G$2:$G$100,ROW()-1)),"")</f>
        <v xml:space="preserve">Hocine </v>
      </c>
      <c r="D3" s="2">
        <f ca="1">IFERROR(INDIRECT("'100'!D"&amp;SMALL('100'!$G$2:$G$100,ROW()-1)),"")</f>
        <v>28126</v>
      </c>
      <c r="E3" s="2" t="str">
        <f ca="1">IFERROR(INDIRECT("'100'!E"&amp;SMALL('100'!$G$2:$G$100,ROW()-1)),"")</f>
        <v>تونسية</v>
      </c>
      <c r="F3" s="2" t="str">
        <f ca="1">IFERROR(INDIRECT("'100'!F"&amp;SMALL('100'!$G$2:$G$100,ROW()-1)),"")</f>
        <v>العاب القوى - Athlétisme</v>
      </c>
    </row>
    <row r="4" spans="1:7" x14ac:dyDescent="0.2">
      <c r="A4" s="2" t="str">
        <f ca="1">IFERROR(INDIRECT("'100'!A"&amp;SMALL('100'!$G$2:$G$100,ROW()-1)),"")</f>
        <v>ذكر - Homme</v>
      </c>
      <c r="B4" s="2" t="str">
        <f ca="1">IFERROR(INDIRECT("'100'!B"&amp;SMALL('100'!$G$2:$G$100,ROW()-1)),"")</f>
        <v xml:space="preserve">Mohamed  Amine </v>
      </c>
      <c r="C4" s="2" t="str">
        <f ca="1">IFERROR(INDIRECT("'100'!C"&amp;SMALL('100'!$G$2:$G$100,ROW()-1)),"")</f>
        <v xml:space="preserve">Guicheniti </v>
      </c>
      <c r="D4" s="2">
        <f ca="1">IFERROR(INDIRECT("'100'!D"&amp;SMALL('100'!$G$2:$G$100,ROW()-1)),"")</f>
        <v>33878</v>
      </c>
      <c r="E4" s="2" t="str">
        <f ca="1">IFERROR(INDIRECT("'100'!E"&amp;SMALL('100'!$G$2:$G$100,ROW()-1)),"")</f>
        <v>مصرية</v>
      </c>
      <c r="F4" s="2" t="str">
        <f ca="1">IFERROR(INDIRECT("'100'!F"&amp;SMALL('100'!$G$2:$G$100,ROW()-1)),"")</f>
        <v>العاب القوى - Athlétisme</v>
      </c>
    </row>
    <row r="5" spans="1:7" x14ac:dyDescent="0.2">
      <c r="A5" s="2" t="str">
        <f ca="1">IFERROR(INDIRECT("'100'!A"&amp;SMALL('100'!$G$2:$G$100,ROW()-1)),"")</f>
        <v>ذكر - Homme</v>
      </c>
      <c r="B5" s="2" t="str">
        <f ca="1">IFERROR(INDIRECT("'100'!B"&amp;SMALL('100'!$G$2:$G$100,ROW()-1)),"")</f>
        <v xml:space="preserve">Brahim </v>
      </c>
      <c r="C5" s="2" t="str">
        <f ca="1">IFERROR(INDIRECT("'100'!C"&amp;SMALL('100'!$G$2:$G$100,ROW()-1)),"")</f>
        <v xml:space="preserve">Fetata </v>
      </c>
      <c r="D5" s="2">
        <f ca="1">IFERROR(INDIRECT("'100'!D"&amp;SMALL('100'!$G$2:$G$100,ROW()-1)),"")</f>
        <v>30634</v>
      </c>
      <c r="E5" s="2" t="str">
        <f ca="1">IFERROR(INDIRECT("'100'!E"&amp;SMALL('100'!$G$2:$G$100,ROW()-1)),"")</f>
        <v>مغربية</v>
      </c>
      <c r="F5" s="2" t="str">
        <f ca="1">IFERROR(INDIRECT("'100'!F"&amp;SMALL('100'!$G$2:$G$100,ROW()-1)),"")</f>
        <v>العاب القوى - Athlétisme</v>
      </c>
    </row>
    <row r="6" spans="1:7" x14ac:dyDescent="0.2">
      <c r="A6" s="2" t="str">
        <f ca="1">IFERROR(INDIRECT("'100'!A"&amp;SMALL('100'!$G$2:$G$100,ROW()-1)),"")</f>
        <v/>
      </c>
      <c r="B6" s="2" t="str">
        <f ca="1">IFERROR(INDIRECT("'100'!B"&amp;SMALL('100'!$G$2:$G$100,ROW()-1)),"")</f>
        <v/>
      </c>
      <c r="C6" s="2" t="str">
        <f ca="1">IFERROR(INDIRECT("'100'!C"&amp;SMALL('100'!$G$2:$G$100,ROW()-1)),"")</f>
        <v/>
      </c>
      <c r="D6" s="2" t="str">
        <f ca="1">IFERROR(INDIRECT("'100'!D"&amp;SMALL('100'!$G$2:$G$100,ROW()-1)),"")</f>
        <v/>
      </c>
      <c r="E6" s="2" t="str">
        <f ca="1">IFERROR(INDIRECT("'100'!E"&amp;SMALL('100'!$G$2:$G$100,ROW()-1)),"")</f>
        <v/>
      </c>
      <c r="F6" s="2" t="str">
        <f ca="1">IFERROR(INDIRECT("'100'!F"&amp;SMALL('100'!$G$2:$G$100,ROW()-1)),"")</f>
        <v/>
      </c>
    </row>
    <row r="7" spans="1:7" x14ac:dyDescent="0.2">
      <c r="A7" s="2" t="str">
        <f ca="1">IFERROR(INDIRECT("'100'!A"&amp;SMALL('100'!$G$2:$G$100,ROW()-1)),"")</f>
        <v/>
      </c>
      <c r="B7" s="2" t="str">
        <f ca="1">IFERROR(INDIRECT("'100'!B"&amp;SMALL('100'!$G$2:$G$100,ROW()-1)),"")</f>
        <v/>
      </c>
      <c r="C7" s="2" t="str">
        <f ca="1">IFERROR(INDIRECT("'100'!C"&amp;SMALL('100'!$G$2:$G$100,ROW()-1)),"")</f>
        <v/>
      </c>
      <c r="D7" s="2" t="str">
        <f ca="1">IFERROR(INDIRECT("'100'!D"&amp;SMALL('100'!$G$2:$G$100,ROW()-1)),"")</f>
        <v/>
      </c>
      <c r="E7" s="2" t="str">
        <f ca="1">IFERROR(INDIRECT("'100'!E"&amp;SMALL('100'!$G$2:$G$100,ROW()-1)),"")</f>
        <v/>
      </c>
      <c r="F7" s="2" t="str">
        <f ca="1">IFERROR(INDIRECT("'100'!F"&amp;SMALL('100'!$G$2:$G$100,ROW()-1)),"")</f>
        <v/>
      </c>
    </row>
    <row r="8" spans="1:7" x14ac:dyDescent="0.2">
      <c r="A8" s="2" t="str">
        <f ca="1">IFERROR(INDIRECT("'100'!A"&amp;SMALL('100'!$G$2:$G$100,ROW()-1)),"")</f>
        <v/>
      </c>
      <c r="B8" s="2" t="str">
        <f ca="1">IFERROR(INDIRECT("'100'!B"&amp;SMALL('100'!$G$2:$G$100,ROW()-1)),"")</f>
        <v/>
      </c>
      <c r="C8" s="2" t="str">
        <f ca="1">IFERROR(INDIRECT("'100'!C"&amp;SMALL('100'!$G$2:$G$100,ROW()-1)),"")</f>
        <v/>
      </c>
      <c r="D8" s="2" t="str">
        <f ca="1">IFERROR(INDIRECT("'100'!D"&amp;SMALL('100'!$G$2:$G$100,ROW()-1)),"")</f>
        <v/>
      </c>
      <c r="E8" s="2" t="str">
        <f ca="1">IFERROR(INDIRECT("'100'!E"&amp;SMALL('100'!$G$2:$G$100,ROW()-1)),"")</f>
        <v/>
      </c>
      <c r="F8" s="2" t="str">
        <f ca="1">IFERROR(INDIRECT("'100'!F"&amp;SMALL('100'!$G$2:$G$100,ROW()-1)),"")</f>
        <v/>
      </c>
    </row>
    <row r="9" spans="1:7" x14ac:dyDescent="0.2">
      <c r="A9" s="2" t="str">
        <f ca="1">IFERROR(INDIRECT("'100'!A"&amp;SMALL('100'!$G$2:$G$100,ROW()-1)),"")</f>
        <v/>
      </c>
      <c r="B9" s="2" t="str">
        <f ca="1">IFERROR(INDIRECT("'100'!B"&amp;SMALL('100'!$G$2:$G$100,ROW()-1)),"")</f>
        <v/>
      </c>
      <c r="C9" s="2" t="str">
        <f ca="1">IFERROR(INDIRECT("'100'!C"&amp;SMALL('100'!$G$2:$G$100,ROW()-1)),"")</f>
        <v/>
      </c>
      <c r="D9" s="2" t="str">
        <f ca="1">IFERROR(INDIRECT("'100'!D"&amp;SMALL('100'!$G$2:$G$100,ROW()-1)),"")</f>
        <v/>
      </c>
      <c r="E9" s="2" t="str">
        <f ca="1">IFERROR(INDIRECT("'100'!E"&amp;SMALL('100'!$G$2:$G$100,ROW()-1)),"")</f>
        <v/>
      </c>
      <c r="F9" s="2" t="str">
        <f ca="1">IFERROR(INDIRECT("'100'!F"&amp;SMALL('100'!$G$2:$G$100,ROW()-1)),"")</f>
        <v/>
      </c>
    </row>
    <row r="10" spans="1:7" x14ac:dyDescent="0.2">
      <c r="A10" s="2" t="str">
        <f ca="1">IFERROR(INDIRECT("'100'!A"&amp;SMALL('100'!$G$2:$G$100,ROW()-1)),"")</f>
        <v/>
      </c>
      <c r="B10" s="2" t="str">
        <f ca="1">IFERROR(INDIRECT("'100'!B"&amp;SMALL('100'!$G$2:$G$100,ROW()-1)),"")</f>
        <v/>
      </c>
      <c r="C10" s="2" t="str">
        <f ca="1">IFERROR(INDIRECT("'100'!C"&amp;SMALL('100'!$G$2:$G$100,ROW()-1)),"")</f>
        <v/>
      </c>
      <c r="D10" s="2" t="str">
        <f ca="1">IFERROR(INDIRECT("'100'!D"&amp;SMALL('100'!$G$2:$G$100,ROW()-1)),"")</f>
        <v/>
      </c>
      <c r="E10" s="2" t="str">
        <f ca="1">IFERROR(INDIRECT("'100'!E"&amp;SMALL('100'!$G$2:$G$100,ROW()-1)),"")</f>
        <v/>
      </c>
      <c r="F10" s="2" t="str">
        <f ca="1">IFERROR(INDIRECT("'100'!F"&amp;SMALL('100'!$G$2:$G$100,ROW()-1)),"")</f>
        <v/>
      </c>
    </row>
    <row r="11" spans="1:7" x14ac:dyDescent="0.2">
      <c r="A11" s="2" t="str">
        <f ca="1">IFERROR(INDIRECT("'100'!A"&amp;SMALL('100'!$G$2:$G$100,ROW()-1)),"")</f>
        <v/>
      </c>
      <c r="B11" s="2" t="str">
        <f ca="1">IFERROR(INDIRECT("'100'!B"&amp;SMALL('100'!$G$2:$G$100,ROW()-1)),"")</f>
        <v/>
      </c>
      <c r="C11" s="2" t="str">
        <f ca="1">IFERROR(INDIRECT("'100'!C"&amp;SMALL('100'!$G$2:$G$100,ROW()-1)),"")</f>
        <v/>
      </c>
      <c r="D11" s="2" t="str">
        <f ca="1">IFERROR(INDIRECT("'100'!D"&amp;SMALL('100'!$G$2:$G$100,ROW()-1)),"")</f>
        <v/>
      </c>
      <c r="E11" s="2" t="str">
        <f ca="1">IFERROR(INDIRECT("'100'!E"&amp;SMALL('100'!$G$2:$G$100,ROW()-1)),"")</f>
        <v/>
      </c>
      <c r="F11" s="2" t="str">
        <f ca="1">IFERROR(INDIRECT("'100'!F"&amp;SMALL('100'!$G$2:$G$100,ROW()-1)),"")</f>
        <v/>
      </c>
    </row>
    <row r="12" spans="1:7" x14ac:dyDescent="0.2">
      <c r="A12" s="2" t="str">
        <f ca="1">IFERROR(INDIRECT("'100'!A"&amp;SMALL('100'!$G$2:$G$100,ROW()-1)),"")</f>
        <v/>
      </c>
      <c r="B12" s="2" t="str">
        <f ca="1">IFERROR(INDIRECT("'100'!B"&amp;SMALL('100'!$G$2:$G$100,ROW()-1)),"")</f>
        <v/>
      </c>
      <c r="C12" s="2" t="str">
        <f ca="1">IFERROR(INDIRECT("'100'!C"&amp;SMALL('100'!$G$2:$G$100,ROW()-1)),"")</f>
        <v/>
      </c>
      <c r="D12" s="2" t="str">
        <f ca="1">IFERROR(INDIRECT("'100'!D"&amp;SMALL('100'!$G$2:$G$100,ROW()-1)),"")</f>
        <v/>
      </c>
      <c r="E12" s="2" t="str">
        <f ca="1">IFERROR(INDIRECT("'100'!E"&amp;SMALL('100'!$G$2:$G$100,ROW()-1)),"")</f>
        <v/>
      </c>
      <c r="F12" s="2" t="str">
        <f ca="1">IFERROR(INDIRECT("'100'!F"&amp;SMALL('100'!$G$2:$G$100,ROW()-1)),"")</f>
        <v/>
      </c>
    </row>
    <row r="13" spans="1:7" x14ac:dyDescent="0.2">
      <c r="A13" s="2"/>
    </row>
    <row r="14" spans="1:7" x14ac:dyDescent="0.2">
      <c r="A14" s="2"/>
    </row>
    <row r="15" spans="1:7" x14ac:dyDescent="0.2">
      <c r="A15" s="2"/>
    </row>
    <row r="16" spans="1:7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</sheetData>
  <conditionalFormatting sqref="A1">
    <cfRule type="expression" dxfId="52" priority="1">
      <formula>$F1="البارا ألعاب القوى (ذوو الاحتياجات الخاصة) - Para-athlétisme"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3EA3A40-5873-431F-84F0-13669DD0CC18}">
            <xm:f>'200'!#REF!&gt;1</xm:f>
            <x14:dxf>
              <fill>
                <patternFill>
                  <bgColor rgb="FFFFFF00"/>
                </patternFill>
              </fill>
            </x14:dxf>
          </x14:cfRule>
          <xm:sqref>A13:A19 A2:F12</xm:sqref>
        </x14:conditionalFormatting>
        <x14:conditionalFormatting xmlns:xm="http://schemas.microsoft.com/office/excel/2006/main">
          <x14:cfRule type="expression" priority="6" id="{273AD4A2-4D41-4769-91D2-44CD40A7D12A}">
            <xm:f>'200'!#REF!="WD"</xm:f>
            <x14:dxf>
              <fill>
                <patternFill>
                  <bgColor theme="8" tint="0.39994506668294322"/>
                </patternFill>
              </fill>
            </x14:dxf>
          </x14:cfRule>
          <x14:cfRule type="expression" priority="7" id="{115928DA-3EB3-440F-B5AB-3BE5FF6B4B43}">
            <xm:f>'200'!#REF!&lt;18</xm:f>
            <x14:dxf>
              <fill>
                <patternFill>
                  <bgColor rgb="FFFF0000"/>
                </patternFill>
              </fill>
            </x14:dxf>
          </x14:cfRule>
          <xm:sqref>A13:A19 A2:F12</xm:sqref>
        </x14:conditionalFormatting>
        <x14:conditionalFormatting xmlns:xm="http://schemas.microsoft.com/office/excel/2006/main">
          <x14:cfRule type="expression" priority="2" id="{C9EA1A56-68FD-43F4-954C-F026FA7BA530}">
            <xm:f>'200'!#REF!&gt;1</xm:f>
            <x14:dxf>
              <fill>
                <patternFill>
                  <bgColor rgb="FFFFFF00"/>
                </patternFill>
              </fill>
            </x14:dxf>
          </x14:cfRule>
          <xm:sqref>B1:D1</xm:sqref>
        </x14:conditionalFormatting>
        <x14:conditionalFormatting xmlns:xm="http://schemas.microsoft.com/office/excel/2006/main">
          <x14:cfRule type="expression" priority="3" id="{FCB6EE8E-9859-4D56-9F0F-A35EEF5A11E2}">
            <xm:f>'200'!#REF!="WD"</xm:f>
            <x14:dxf>
              <fill>
                <patternFill>
                  <bgColor theme="8" tint="0.39994506668294322"/>
                </patternFill>
              </fill>
            </x14:dxf>
          </x14:cfRule>
          <x14:cfRule type="expression" priority="4" id="{430678F1-0A88-47D2-A8A7-4EA6552F676E}">
            <xm:f>'200'!#REF!&lt;18</xm:f>
            <x14:dxf>
              <fill>
                <patternFill>
                  <bgColor rgb="FFFF0000"/>
                </patternFill>
              </fill>
            </x14:dxf>
          </x14:cfRule>
          <xm:sqref>A1:D1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100</vt:lpstr>
      <vt:lpstr>200</vt:lpstr>
      <vt:lpstr>ورقة1</vt:lpstr>
      <vt:lpstr>'100'!Course_sur_route</vt:lpstr>
      <vt:lpstr>nonalg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ALAWAIL</cp:lastModifiedBy>
  <cp:lastPrinted>2025-11-05T18:37:32Z</cp:lastPrinted>
  <dcterms:created xsi:type="dcterms:W3CDTF">2025-11-03T17:27:28Z</dcterms:created>
  <dcterms:modified xsi:type="dcterms:W3CDTF">2026-01-05T19:56:42Z</dcterms:modified>
</cp:coreProperties>
</file>