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8AFD7A56-E2B1-49BB-B172-7BDEEAAA2A24}" xr6:coauthVersionLast="47" xr6:coauthVersionMax="47" xr10:uidLastSave="{00000000-0000-0000-0000-000000000000}"/>
  <bookViews>
    <workbookView xWindow="-120" yWindow="-120" windowWidth="29040" windowHeight="15720" activeTab="1" xr2:uid="{1F7884A1-40FE-4FE9-82D0-09AF52FC2B02}"/>
  </bookViews>
  <sheets>
    <sheet name="الاصناف" sheetId="2" r:id="rId1"/>
    <sheet name="الاجمالي" sheetId="5" r:id="rId2"/>
    <sheet name="ش11-2025" sheetId="4" r:id="rId3"/>
    <sheet name="ش12-2025" sheetId="3" r:id="rId4"/>
  </sheets>
  <definedNames>
    <definedName name="_xlnm._FilterDatabase" localSheetId="0" hidden="1">الاصناف!$A$6:$D$829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5" l="1"/>
  <c r="C32" i="5"/>
  <c r="C33" i="5"/>
  <c r="C40" i="5"/>
  <c r="C44" i="5"/>
  <c r="C52" i="5"/>
  <c r="C53" i="5"/>
  <c r="C60" i="5"/>
  <c r="C64" i="5"/>
  <c r="C72" i="5"/>
  <c r="C73" i="5"/>
  <c r="C80" i="5"/>
  <c r="C84" i="5"/>
  <c r="C92" i="5"/>
  <c r="C93" i="5"/>
  <c r="C100" i="5"/>
  <c r="C104" i="5"/>
  <c r="C112" i="5"/>
  <c r="C113" i="5"/>
  <c r="C120" i="5"/>
  <c r="C124" i="5"/>
  <c r="C132" i="5"/>
  <c r="C133" i="5"/>
  <c r="C140" i="5"/>
  <c r="C144" i="5"/>
  <c r="C152" i="5"/>
  <c r="C153" i="5"/>
  <c r="C160" i="5"/>
  <c r="C164" i="5"/>
  <c r="C172" i="5"/>
  <c r="C173" i="5"/>
  <c r="C180" i="5"/>
  <c r="C184" i="5"/>
  <c r="C192" i="5"/>
  <c r="C193" i="5"/>
  <c r="C200" i="5"/>
  <c r="C204" i="5"/>
  <c r="C212" i="5"/>
  <c r="C213" i="5"/>
  <c r="C220" i="5"/>
  <c r="C224" i="5"/>
  <c r="C232" i="5"/>
  <c r="C233" i="5"/>
  <c r="C240" i="5"/>
  <c r="C244" i="5"/>
  <c r="C252" i="5"/>
  <c r="C253" i="5"/>
  <c r="C260" i="5"/>
  <c r="C264" i="5"/>
  <c r="C272" i="5"/>
  <c r="C273" i="5"/>
  <c r="C280" i="5"/>
  <c r="C284" i="5"/>
  <c r="C292" i="5"/>
  <c r="C293" i="5"/>
  <c r="C300" i="5"/>
  <c r="C304" i="5"/>
  <c r="C312" i="5"/>
  <c r="C313" i="5"/>
  <c r="C320" i="5"/>
  <c r="C324" i="5"/>
  <c r="C332" i="5"/>
  <c r="C333" i="5"/>
  <c r="C340" i="5"/>
  <c r="C344" i="5"/>
  <c r="C352" i="5"/>
  <c r="C353" i="5"/>
  <c r="C360" i="5"/>
  <c r="C364" i="5"/>
  <c r="C372" i="5"/>
  <c r="C373" i="5"/>
  <c r="C380" i="5"/>
  <c r="C384" i="5"/>
  <c r="C392" i="5"/>
  <c r="C393" i="5"/>
  <c r="C400" i="5"/>
  <c r="C404" i="5"/>
  <c r="C412" i="5"/>
  <c r="C413" i="5"/>
  <c r="C420" i="5"/>
  <c r="C424" i="5"/>
  <c r="C432" i="5"/>
  <c r="C433" i="5"/>
  <c r="C440" i="5"/>
  <c r="C444" i="5"/>
  <c r="C452" i="5"/>
  <c r="C453" i="5"/>
  <c r="C460" i="5"/>
  <c r="C464" i="5"/>
  <c r="C472" i="5"/>
  <c r="C473" i="5"/>
  <c r="C480" i="5"/>
  <c r="C484" i="5"/>
  <c r="C492" i="5"/>
  <c r="C493" i="5"/>
  <c r="C500" i="5"/>
  <c r="C504" i="5"/>
  <c r="C512" i="5"/>
  <c r="C513" i="5"/>
  <c r="C520" i="5"/>
  <c r="C524" i="5"/>
  <c r="C532" i="5"/>
  <c r="C533" i="5"/>
  <c r="C540" i="5"/>
  <c r="C544" i="5"/>
  <c r="C552" i="5"/>
  <c r="C553" i="5"/>
  <c r="C560" i="5"/>
  <c r="C564" i="5"/>
  <c r="C572" i="5"/>
  <c r="C573" i="5"/>
  <c r="C580" i="5"/>
  <c r="C584" i="5"/>
  <c r="C592" i="5"/>
  <c r="C593" i="5"/>
  <c r="C600" i="5"/>
  <c r="C604" i="5"/>
  <c r="C612" i="5"/>
  <c r="C613" i="5"/>
  <c r="C620" i="5"/>
  <c r="C624" i="5"/>
  <c r="C632" i="5"/>
  <c r="C633" i="5"/>
  <c r="C640" i="5"/>
  <c r="C644" i="5"/>
  <c r="C652" i="5"/>
  <c r="C653" i="5"/>
  <c r="C660" i="5"/>
  <c r="C664" i="5"/>
  <c r="C672" i="5"/>
  <c r="C673" i="5"/>
  <c r="C680" i="5"/>
  <c r="C684" i="5"/>
  <c r="C692" i="5"/>
  <c r="C693" i="5"/>
  <c r="C700" i="5"/>
  <c r="C704" i="5"/>
  <c r="C712" i="5"/>
  <c r="C713" i="5"/>
  <c r="C720" i="5"/>
  <c r="C724" i="5"/>
  <c r="C732" i="5"/>
  <c r="C733" i="5"/>
  <c r="C740" i="5"/>
  <c r="C744" i="5"/>
  <c r="C752" i="5"/>
  <c r="C753" i="5"/>
  <c r="C760" i="5"/>
  <c r="C764" i="5"/>
  <c r="C772" i="5"/>
  <c r="C773" i="5"/>
  <c r="C780" i="5"/>
  <c r="C784" i="5"/>
  <c r="C792" i="5"/>
  <c r="C793" i="5"/>
  <c r="C800" i="5"/>
  <c r="C804" i="5"/>
  <c r="C812" i="5"/>
  <c r="C813" i="5"/>
  <c r="C820" i="5"/>
  <c r="C824" i="5"/>
  <c r="C12" i="5"/>
  <c r="C13" i="5"/>
  <c r="E16" i="5"/>
  <c r="E20" i="5"/>
  <c r="E28" i="5"/>
  <c r="E29" i="5"/>
  <c r="E30" i="5"/>
  <c r="E36" i="5"/>
  <c r="E40" i="5"/>
  <c r="E48" i="5"/>
  <c r="E49" i="5"/>
  <c r="E50" i="5"/>
  <c r="E56" i="5"/>
  <c r="E60" i="5"/>
  <c r="E68" i="5"/>
  <c r="E69" i="5"/>
  <c r="E70" i="5"/>
  <c r="E76" i="5"/>
  <c r="E80" i="5"/>
  <c r="E88" i="5"/>
  <c r="E89" i="5"/>
  <c r="E90" i="5"/>
  <c r="E96" i="5"/>
  <c r="E100" i="5"/>
  <c r="E108" i="5"/>
  <c r="E109" i="5"/>
  <c r="E110" i="5"/>
  <c r="E116" i="5"/>
  <c r="E120" i="5"/>
  <c r="E128" i="5"/>
  <c r="E129" i="5"/>
  <c r="E130" i="5"/>
  <c r="E136" i="5"/>
  <c r="E140" i="5"/>
  <c r="E148" i="5"/>
  <c r="E149" i="5"/>
  <c r="E150" i="5"/>
  <c r="E156" i="5"/>
  <c r="E160" i="5"/>
  <c r="E168" i="5"/>
  <c r="E169" i="5"/>
  <c r="E170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E436" i="5"/>
  <c r="E437" i="5"/>
  <c r="E438" i="5"/>
  <c r="E439" i="5"/>
  <c r="E440" i="5"/>
  <c r="E441" i="5"/>
  <c r="E442" i="5"/>
  <c r="E443" i="5"/>
  <c r="E444" i="5"/>
  <c r="E445" i="5"/>
  <c r="E446" i="5"/>
  <c r="E447" i="5"/>
  <c r="E448" i="5"/>
  <c r="E449" i="5"/>
  <c r="E450" i="5"/>
  <c r="E451" i="5"/>
  <c r="E452" i="5"/>
  <c r="E453" i="5"/>
  <c r="E454" i="5"/>
  <c r="E455" i="5"/>
  <c r="E456" i="5"/>
  <c r="E457" i="5"/>
  <c r="E458" i="5"/>
  <c r="E459" i="5"/>
  <c r="E460" i="5"/>
  <c r="E461" i="5"/>
  <c r="E462" i="5"/>
  <c r="E463" i="5"/>
  <c r="E464" i="5"/>
  <c r="E465" i="5"/>
  <c r="E466" i="5"/>
  <c r="E467" i="5"/>
  <c r="E468" i="5"/>
  <c r="E469" i="5"/>
  <c r="E470" i="5"/>
  <c r="E471" i="5"/>
  <c r="E472" i="5"/>
  <c r="E473" i="5"/>
  <c r="E474" i="5"/>
  <c r="E475" i="5"/>
  <c r="E476" i="5"/>
  <c r="E477" i="5"/>
  <c r="E478" i="5"/>
  <c r="E479" i="5"/>
  <c r="E480" i="5"/>
  <c r="E481" i="5"/>
  <c r="E482" i="5"/>
  <c r="E483" i="5"/>
  <c r="E484" i="5"/>
  <c r="E485" i="5"/>
  <c r="E486" i="5"/>
  <c r="E487" i="5"/>
  <c r="E488" i="5"/>
  <c r="E489" i="5"/>
  <c r="E490" i="5"/>
  <c r="E491" i="5"/>
  <c r="E492" i="5"/>
  <c r="E493" i="5"/>
  <c r="E494" i="5"/>
  <c r="E495" i="5"/>
  <c r="E496" i="5"/>
  <c r="E497" i="5"/>
  <c r="E498" i="5"/>
  <c r="E499" i="5"/>
  <c r="E500" i="5"/>
  <c r="E501" i="5"/>
  <c r="E502" i="5"/>
  <c r="E503" i="5"/>
  <c r="E504" i="5"/>
  <c r="E505" i="5"/>
  <c r="E506" i="5"/>
  <c r="E507" i="5"/>
  <c r="E508" i="5"/>
  <c r="E509" i="5"/>
  <c r="E510" i="5"/>
  <c r="E511" i="5"/>
  <c r="E512" i="5"/>
  <c r="E513" i="5"/>
  <c r="E514" i="5"/>
  <c r="E515" i="5"/>
  <c r="E516" i="5"/>
  <c r="E517" i="5"/>
  <c r="E518" i="5"/>
  <c r="E519" i="5"/>
  <c r="E520" i="5"/>
  <c r="E521" i="5"/>
  <c r="E522" i="5"/>
  <c r="E523" i="5"/>
  <c r="E524" i="5"/>
  <c r="E525" i="5"/>
  <c r="E526" i="5"/>
  <c r="E527" i="5"/>
  <c r="E528" i="5"/>
  <c r="E529" i="5"/>
  <c r="E530" i="5"/>
  <c r="E531" i="5"/>
  <c r="E532" i="5"/>
  <c r="E533" i="5"/>
  <c r="E534" i="5"/>
  <c r="E535" i="5"/>
  <c r="E536" i="5"/>
  <c r="E537" i="5"/>
  <c r="E538" i="5"/>
  <c r="E539" i="5"/>
  <c r="E540" i="5"/>
  <c r="E541" i="5"/>
  <c r="E542" i="5"/>
  <c r="E543" i="5"/>
  <c r="E544" i="5"/>
  <c r="E545" i="5"/>
  <c r="E546" i="5"/>
  <c r="E547" i="5"/>
  <c r="E548" i="5"/>
  <c r="E549" i="5"/>
  <c r="E550" i="5"/>
  <c r="E551" i="5"/>
  <c r="E552" i="5"/>
  <c r="E553" i="5"/>
  <c r="E554" i="5"/>
  <c r="E555" i="5"/>
  <c r="E556" i="5"/>
  <c r="E557" i="5"/>
  <c r="E558" i="5"/>
  <c r="E559" i="5"/>
  <c r="E560" i="5"/>
  <c r="E561" i="5"/>
  <c r="E562" i="5"/>
  <c r="E563" i="5"/>
  <c r="E564" i="5"/>
  <c r="E565" i="5"/>
  <c r="E566" i="5"/>
  <c r="E567" i="5"/>
  <c r="E568" i="5"/>
  <c r="E569" i="5"/>
  <c r="E570" i="5"/>
  <c r="E571" i="5"/>
  <c r="E572" i="5"/>
  <c r="E573" i="5"/>
  <c r="E574" i="5"/>
  <c r="E575" i="5"/>
  <c r="E576" i="5"/>
  <c r="E577" i="5"/>
  <c r="E578" i="5"/>
  <c r="E579" i="5"/>
  <c r="E580" i="5"/>
  <c r="E581" i="5"/>
  <c r="E582" i="5"/>
  <c r="E583" i="5"/>
  <c r="E584" i="5"/>
  <c r="E585" i="5"/>
  <c r="E586" i="5"/>
  <c r="E587" i="5"/>
  <c r="E588" i="5"/>
  <c r="E589" i="5"/>
  <c r="E590" i="5"/>
  <c r="E591" i="5"/>
  <c r="E592" i="5"/>
  <c r="E593" i="5"/>
  <c r="E594" i="5"/>
  <c r="E595" i="5"/>
  <c r="E596" i="5"/>
  <c r="E597" i="5"/>
  <c r="E598" i="5"/>
  <c r="E599" i="5"/>
  <c r="E600" i="5"/>
  <c r="E601" i="5"/>
  <c r="E602" i="5"/>
  <c r="E603" i="5"/>
  <c r="E604" i="5"/>
  <c r="E605" i="5"/>
  <c r="E606" i="5"/>
  <c r="E607" i="5"/>
  <c r="E608" i="5"/>
  <c r="E609" i="5"/>
  <c r="E610" i="5"/>
  <c r="E611" i="5"/>
  <c r="E612" i="5"/>
  <c r="E613" i="5"/>
  <c r="E614" i="5"/>
  <c r="E615" i="5"/>
  <c r="E616" i="5"/>
  <c r="E617" i="5"/>
  <c r="E618" i="5"/>
  <c r="E619" i="5"/>
  <c r="E620" i="5"/>
  <c r="E621" i="5"/>
  <c r="E622" i="5"/>
  <c r="E623" i="5"/>
  <c r="E624" i="5"/>
  <c r="E625" i="5"/>
  <c r="E626" i="5"/>
  <c r="E627" i="5"/>
  <c r="E628" i="5"/>
  <c r="E629" i="5"/>
  <c r="E630" i="5"/>
  <c r="E631" i="5"/>
  <c r="E632" i="5"/>
  <c r="E633" i="5"/>
  <c r="E634" i="5"/>
  <c r="E635" i="5"/>
  <c r="E636" i="5"/>
  <c r="E637" i="5"/>
  <c r="E638" i="5"/>
  <c r="E639" i="5"/>
  <c r="E640" i="5"/>
  <c r="E641" i="5"/>
  <c r="E642" i="5"/>
  <c r="E643" i="5"/>
  <c r="E644" i="5"/>
  <c r="E645" i="5"/>
  <c r="E646" i="5"/>
  <c r="E647" i="5"/>
  <c r="E648" i="5"/>
  <c r="E649" i="5"/>
  <c r="E650" i="5"/>
  <c r="E651" i="5"/>
  <c r="E652" i="5"/>
  <c r="E653" i="5"/>
  <c r="E654" i="5"/>
  <c r="E655" i="5"/>
  <c r="E656" i="5"/>
  <c r="E657" i="5"/>
  <c r="E658" i="5"/>
  <c r="E659" i="5"/>
  <c r="E660" i="5"/>
  <c r="E661" i="5"/>
  <c r="E662" i="5"/>
  <c r="E663" i="5"/>
  <c r="E664" i="5"/>
  <c r="E665" i="5"/>
  <c r="E666" i="5"/>
  <c r="E667" i="5"/>
  <c r="E668" i="5"/>
  <c r="E669" i="5"/>
  <c r="E670" i="5"/>
  <c r="E671" i="5"/>
  <c r="E672" i="5"/>
  <c r="E673" i="5"/>
  <c r="E674" i="5"/>
  <c r="E675" i="5"/>
  <c r="E676" i="5"/>
  <c r="E677" i="5"/>
  <c r="E678" i="5"/>
  <c r="E679" i="5"/>
  <c r="E680" i="5"/>
  <c r="E681" i="5"/>
  <c r="E682" i="5"/>
  <c r="E683" i="5"/>
  <c r="E684" i="5"/>
  <c r="E685" i="5"/>
  <c r="E686" i="5"/>
  <c r="E687" i="5"/>
  <c r="E688" i="5"/>
  <c r="E689" i="5"/>
  <c r="E690" i="5"/>
  <c r="E691" i="5"/>
  <c r="E692" i="5"/>
  <c r="E693" i="5"/>
  <c r="E694" i="5"/>
  <c r="E695" i="5"/>
  <c r="E696" i="5"/>
  <c r="E697" i="5"/>
  <c r="E698" i="5"/>
  <c r="E699" i="5"/>
  <c r="E700" i="5"/>
  <c r="E701" i="5"/>
  <c r="E702" i="5"/>
  <c r="E703" i="5"/>
  <c r="E704" i="5"/>
  <c r="E705" i="5"/>
  <c r="E706" i="5"/>
  <c r="E707" i="5"/>
  <c r="E708" i="5"/>
  <c r="E709" i="5"/>
  <c r="E710" i="5"/>
  <c r="E711" i="5"/>
  <c r="E712" i="5"/>
  <c r="E713" i="5"/>
  <c r="E714" i="5"/>
  <c r="E715" i="5"/>
  <c r="E716" i="5"/>
  <c r="E717" i="5"/>
  <c r="E718" i="5"/>
  <c r="E719" i="5"/>
  <c r="E720" i="5"/>
  <c r="E721" i="5"/>
  <c r="E722" i="5"/>
  <c r="E723" i="5"/>
  <c r="E724" i="5"/>
  <c r="E725" i="5"/>
  <c r="E726" i="5"/>
  <c r="E727" i="5"/>
  <c r="E728" i="5"/>
  <c r="E729" i="5"/>
  <c r="E730" i="5"/>
  <c r="E731" i="5"/>
  <c r="E732" i="5"/>
  <c r="E733" i="5"/>
  <c r="E734" i="5"/>
  <c r="E735" i="5"/>
  <c r="E736" i="5"/>
  <c r="E737" i="5"/>
  <c r="E738" i="5"/>
  <c r="E739" i="5"/>
  <c r="E740" i="5"/>
  <c r="E741" i="5"/>
  <c r="E742" i="5"/>
  <c r="E743" i="5"/>
  <c r="E744" i="5"/>
  <c r="E745" i="5"/>
  <c r="E746" i="5"/>
  <c r="E747" i="5"/>
  <c r="E748" i="5"/>
  <c r="E749" i="5"/>
  <c r="E750" i="5"/>
  <c r="E751" i="5"/>
  <c r="E752" i="5"/>
  <c r="E753" i="5"/>
  <c r="E754" i="5"/>
  <c r="E755" i="5"/>
  <c r="E756" i="5"/>
  <c r="E757" i="5"/>
  <c r="E758" i="5"/>
  <c r="E759" i="5"/>
  <c r="E760" i="5"/>
  <c r="E761" i="5"/>
  <c r="E762" i="5"/>
  <c r="E763" i="5"/>
  <c r="E764" i="5"/>
  <c r="E765" i="5"/>
  <c r="E766" i="5"/>
  <c r="E767" i="5"/>
  <c r="E768" i="5"/>
  <c r="E769" i="5"/>
  <c r="E770" i="5"/>
  <c r="E771" i="5"/>
  <c r="E772" i="5"/>
  <c r="E773" i="5"/>
  <c r="E774" i="5"/>
  <c r="E775" i="5"/>
  <c r="E776" i="5"/>
  <c r="E777" i="5"/>
  <c r="E778" i="5"/>
  <c r="E779" i="5"/>
  <c r="E780" i="5"/>
  <c r="E781" i="5"/>
  <c r="E782" i="5"/>
  <c r="E783" i="5"/>
  <c r="E784" i="5"/>
  <c r="E785" i="5"/>
  <c r="E786" i="5"/>
  <c r="E787" i="5"/>
  <c r="E788" i="5"/>
  <c r="E789" i="5"/>
  <c r="E790" i="5"/>
  <c r="E791" i="5"/>
  <c r="E792" i="5"/>
  <c r="E793" i="5"/>
  <c r="E794" i="5"/>
  <c r="E795" i="5"/>
  <c r="E796" i="5"/>
  <c r="E797" i="5"/>
  <c r="E798" i="5"/>
  <c r="E799" i="5"/>
  <c r="E800" i="5"/>
  <c r="E801" i="5"/>
  <c r="E802" i="5"/>
  <c r="E803" i="5"/>
  <c r="E804" i="5"/>
  <c r="E805" i="5"/>
  <c r="E806" i="5"/>
  <c r="E807" i="5"/>
  <c r="E808" i="5"/>
  <c r="E809" i="5"/>
  <c r="E810" i="5"/>
  <c r="E811" i="5"/>
  <c r="E812" i="5"/>
  <c r="E813" i="5"/>
  <c r="E814" i="5"/>
  <c r="E815" i="5"/>
  <c r="E816" i="5"/>
  <c r="E817" i="5"/>
  <c r="E818" i="5"/>
  <c r="E819" i="5"/>
  <c r="E820" i="5"/>
  <c r="E821" i="5"/>
  <c r="E822" i="5"/>
  <c r="E823" i="5"/>
  <c r="E824" i="5"/>
  <c r="E825" i="5"/>
  <c r="E826" i="5"/>
  <c r="E827" i="5"/>
  <c r="E828" i="5"/>
  <c r="E829" i="5"/>
  <c r="B8" i="5"/>
  <c r="C8" i="5" s="1"/>
  <c r="B9" i="5"/>
  <c r="C9" i="5" s="1"/>
  <c r="B10" i="5"/>
  <c r="C10" i="5" s="1"/>
  <c r="B11" i="5"/>
  <c r="C11" i="5" s="1"/>
  <c r="B12" i="5"/>
  <c r="B13" i="5"/>
  <c r="E13" i="5" s="1"/>
  <c r="B14" i="5"/>
  <c r="E14" i="5" s="1"/>
  <c r="B15" i="5"/>
  <c r="C15" i="5" s="1"/>
  <c r="B16" i="5"/>
  <c r="C16" i="5" s="1"/>
  <c r="B17" i="5"/>
  <c r="C17" i="5" s="1"/>
  <c r="B18" i="5"/>
  <c r="C18" i="5" s="1"/>
  <c r="B19" i="5"/>
  <c r="C19" i="5" s="1"/>
  <c r="B20" i="5"/>
  <c r="C20" i="5" s="1"/>
  <c r="B21" i="5"/>
  <c r="C21" i="5" s="1"/>
  <c r="B22" i="5"/>
  <c r="C22" i="5" s="1"/>
  <c r="B23" i="5"/>
  <c r="C23" i="5" s="1"/>
  <c r="B24" i="5"/>
  <c r="E24" i="5" s="1"/>
  <c r="B25" i="5"/>
  <c r="C25" i="5" s="1"/>
  <c r="B26" i="5"/>
  <c r="C26" i="5" s="1"/>
  <c r="B27" i="5"/>
  <c r="C27" i="5" s="1"/>
  <c r="B28" i="5"/>
  <c r="C28" i="5" s="1"/>
  <c r="B29" i="5"/>
  <c r="C29" i="5" s="1"/>
  <c r="B30" i="5"/>
  <c r="C30" i="5" s="1"/>
  <c r="B31" i="5"/>
  <c r="E31" i="5" s="1"/>
  <c r="B32" i="5"/>
  <c r="E32" i="5" s="1"/>
  <c r="B33" i="5"/>
  <c r="E33" i="5" s="1"/>
  <c r="B34" i="5"/>
  <c r="E34" i="5" s="1"/>
  <c r="B35" i="5"/>
  <c r="C35" i="5" s="1"/>
  <c r="B36" i="5"/>
  <c r="C36" i="5" s="1"/>
  <c r="B37" i="5"/>
  <c r="C37" i="5" s="1"/>
  <c r="B38" i="5"/>
  <c r="C38" i="5" s="1"/>
  <c r="B39" i="5"/>
  <c r="C39" i="5" s="1"/>
  <c r="B40" i="5"/>
  <c r="B41" i="5"/>
  <c r="C41" i="5" s="1"/>
  <c r="B42" i="5"/>
  <c r="C42" i="5" s="1"/>
  <c r="B43" i="5"/>
  <c r="C43" i="5" s="1"/>
  <c r="B44" i="5"/>
  <c r="E44" i="5" s="1"/>
  <c r="B45" i="5"/>
  <c r="C45" i="5" s="1"/>
  <c r="B46" i="5"/>
  <c r="C46" i="5" s="1"/>
  <c r="B47" i="5"/>
  <c r="C47" i="5" s="1"/>
  <c r="B48" i="5"/>
  <c r="C48" i="5" s="1"/>
  <c r="B49" i="5"/>
  <c r="C49" i="5" s="1"/>
  <c r="B50" i="5"/>
  <c r="C50" i="5" s="1"/>
  <c r="B51" i="5"/>
  <c r="E51" i="5" s="1"/>
  <c r="B52" i="5"/>
  <c r="E52" i="5" s="1"/>
  <c r="B53" i="5"/>
  <c r="E53" i="5" s="1"/>
  <c r="B54" i="5"/>
  <c r="E54" i="5" s="1"/>
  <c r="B55" i="5"/>
  <c r="C55" i="5" s="1"/>
  <c r="B56" i="5"/>
  <c r="C56" i="5" s="1"/>
  <c r="B57" i="5"/>
  <c r="C57" i="5" s="1"/>
  <c r="B58" i="5"/>
  <c r="C58" i="5" s="1"/>
  <c r="B59" i="5"/>
  <c r="C59" i="5" s="1"/>
  <c r="B60" i="5"/>
  <c r="B61" i="5"/>
  <c r="C61" i="5" s="1"/>
  <c r="B62" i="5"/>
  <c r="C62" i="5" s="1"/>
  <c r="B63" i="5"/>
  <c r="C63" i="5" s="1"/>
  <c r="B64" i="5"/>
  <c r="E64" i="5" s="1"/>
  <c r="B65" i="5"/>
  <c r="C65" i="5" s="1"/>
  <c r="B66" i="5"/>
  <c r="C66" i="5" s="1"/>
  <c r="B67" i="5"/>
  <c r="C67" i="5" s="1"/>
  <c r="B68" i="5"/>
  <c r="C68" i="5" s="1"/>
  <c r="B69" i="5"/>
  <c r="C69" i="5" s="1"/>
  <c r="B70" i="5"/>
  <c r="C70" i="5" s="1"/>
  <c r="B71" i="5"/>
  <c r="E71" i="5" s="1"/>
  <c r="B72" i="5"/>
  <c r="E72" i="5" s="1"/>
  <c r="B73" i="5"/>
  <c r="E73" i="5" s="1"/>
  <c r="B74" i="5"/>
  <c r="E74" i="5" s="1"/>
  <c r="B75" i="5"/>
  <c r="C75" i="5" s="1"/>
  <c r="B76" i="5"/>
  <c r="C76" i="5" s="1"/>
  <c r="B77" i="5"/>
  <c r="C77" i="5" s="1"/>
  <c r="B78" i="5"/>
  <c r="C78" i="5" s="1"/>
  <c r="B79" i="5"/>
  <c r="C79" i="5" s="1"/>
  <c r="B80" i="5"/>
  <c r="B81" i="5"/>
  <c r="C81" i="5" s="1"/>
  <c r="B82" i="5"/>
  <c r="C82" i="5" s="1"/>
  <c r="B83" i="5"/>
  <c r="C83" i="5" s="1"/>
  <c r="B84" i="5"/>
  <c r="E84" i="5" s="1"/>
  <c r="B85" i="5"/>
  <c r="C85" i="5" s="1"/>
  <c r="B86" i="5"/>
  <c r="C86" i="5" s="1"/>
  <c r="B87" i="5"/>
  <c r="C87" i="5" s="1"/>
  <c r="B88" i="5"/>
  <c r="C88" i="5" s="1"/>
  <c r="B89" i="5"/>
  <c r="C89" i="5" s="1"/>
  <c r="B90" i="5"/>
  <c r="C90" i="5" s="1"/>
  <c r="B91" i="5"/>
  <c r="E91" i="5" s="1"/>
  <c r="B92" i="5"/>
  <c r="E92" i="5" s="1"/>
  <c r="B93" i="5"/>
  <c r="E93" i="5" s="1"/>
  <c r="B94" i="5"/>
  <c r="E94" i="5" s="1"/>
  <c r="B95" i="5"/>
  <c r="C95" i="5" s="1"/>
  <c r="B96" i="5"/>
  <c r="C96" i="5" s="1"/>
  <c r="B97" i="5"/>
  <c r="C97" i="5" s="1"/>
  <c r="B98" i="5"/>
  <c r="C98" i="5" s="1"/>
  <c r="B99" i="5"/>
  <c r="C99" i="5" s="1"/>
  <c r="B100" i="5"/>
  <c r="B101" i="5"/>
  <c r="C101" i="5" s="1"/>
  <c r="B102" i="5"/>
  <c r="C102" i="5" s="1"/>
  <c r="B103" i="5"/>
  <c r="C103" i="5" s="1"/>
  <c r="B104" i="5"/>
  <c r="E104" i="5" s="1"/>
  <c r="B105" i="5"/>
  <c r="C105" i="5" s="1"/>
  <c r="B106" i="5"/>
  <c r="C106" i="5" s="1"/>
  <c r="B107" i="5"/>
  <c r="C107" i="5" s="1"/>
  <c r="B108" i="5"/>
  <c r="C108" i="5" s="1"/>
  <c r="B109" i="5"/>
  <c r="C109" i="5" s="1"/>
  <c r="B110" i="5"/>
  <c r="C110" i="5" s="1"/>
  <c r="B111" i="5"/>
  <c r="E111" i="5" s="1"/>
  <c r="B112" i="5"/>
  <c r="E112" i="5" s="1"/>
  <c r="B113" i="5"/>
  <c r="E113" i="5" s="1"/>
  <c r="B114" i="5"/>
  <c r="E114" i="5" s="1"/>
  <c r="B115" i="5"/>
  <c r="C115" i="5" s="1"/>
  <c r="B116" i="5"/>
  <c r="C116" i="5" s="1"/>
  <c r="B117" i="5"/>
  <c r="C117" i="5" s="1"/>
  <c r="B118" i="5"/>
  <c r="C118" i="5" s="1"/>
  <c r="B119" i="5"/>
  <c r="C119" i="5" s="1"/>
  <c r="B120" i="5"/>
  <c r="B121" i="5"/>
  <c r="C121" i="5" s="1"/>
  <c r="B122" i="5"/>
  <c r="C122" i="5" s="1"/>
  <c r="B123" i="5"/>
  <c r="C123" i="5" s="1"/>
  <c r="B124" i="5"/>
  <c r="E124" i="5" s="1"/>
  <c r="B125" i="5"/>
  <c r="C125" i="5" s="1"/>
  <c r="B126" i="5"/>
  <c r="C126" i="5" s="1"/>
  <c r="B127" i="5"/>
  <c r="C127" i="5" s="1"/>
  <c r="B128" i="5"/>
  <c r="C128" i="5" s="1"/>
  <c r="B129" i="5"/>
  <c r="C129" i="5" s="1"/>
  <c r="B130" i="5"/>
  <c r="C130" i="5" s="1"/>
  <c r="B131" i="5"/>
  <c r="E131" i="5" s="1"/>
  <c r="B132" i="5"/>
  <c r="E132" i="5" s="1"/>
  <c r="B133" i="5"/>
  <c r="E133" i="5" s="1"/>
  <c r="B134" i="5"/>
  <c r="E134" i="5" s="1"/>
  <c r="B135" i="5"/>
  <c r="C135" i="5" s="1"/>
  <c r="B136" i="5"/>
  <c r="C136" i="5" s="1"/>
  <c r="B137" i="5"/>
  <c r="C137" i="5" s="1"/>
  <c r="B138" i="5"/>
  <c r="C138" i="5" s="1"/>
  <c r="B139" i="5"/>
  <c r="C139" i="5" s="1"/>
  <c r="B140" i="5"/>
  <c r="B141" i="5"/>
  <c r="C141" i="5" s="1"/>
  <c r="B142" i="5"/>
  <c r="C142" i="5" s="1"/>
  <c r="B143" i="5"/>
  <c r="C143" i="5" s="1"/>
  <c r="B144" i="5"/>
  <c r="E144" i="5" s="1"/>
  <c r="B145" i="5"/>
  <c r="C145" i="5" s="1"/>
  <c r="B146" i="5"/>
  <c r="C146" i="5" s="1"/>
  <c r="B147" i="5"/>
  <c r="C147" i="5" s="1"/>
  <c r="B148" i="5"/>
  <c r="C148" i="5" s="1"/>
  <c r="B149" i="5"/>
  <c r="C149" i="5" s="1"/>
  <c r="B150" i="5"/>
  <c r="C150" i="5" s="1"/>
  <c r="B151" i="5"/>
  <c r="E151" i="5" s="1"/>
  <c r="B152" i="5"/>
  <c r="E152" i="5" s="1"/>
  <c r="B153" i="5"/>
  <c r="E153" i="5" s="1"/>
  <c r="B154" i="5"/>
  <c r="E154" i="5" s="1"/>
  <c r="B155" i="5"/>
  <c r="C155" i="5" s="1"/>
  <c r="B156" i="5"/>
  <c r="C156" i="5" s="1"/>
  <c r="B157" i="5"/>
  <c r="C157" i="5" s="1"/>
  <c r="B158" i="5"/>
  <c r="C158" i="5" s="1"/>
  <c r="B159" i="5"/>
  <c r="C159" i="5" s="1"/>
  <c r="B160" i="5"/>
  <c r="B161" i="5"/>
  <c r="C161" i="5" s="1"/>
  <c r="B162" i="5"/>
  <c r="C162" i="5" s="1"/>
  <c r="B163" i="5"/>
  <c r="C163" i="5" s="1"/>
  <c r="B164" i="5"/>
  <c r="E164" i="5" s="1"/>
  <c r="B165" i="5"/>
  <c r="C165" i="5" s="1"/>
  <c r="B166" i="5"/>
  <c r="C166" i="5" s="1"/>
  <c r="B167" i="5"/>
  <c r="C167" i="5" s="1"/>
  <c r="B168" i="5"/>
  <c r="C168" i="5" s="1"/>
  <c r="B169" i="5"/>
  <c r="C169" i="5" s="1"/>
  <c r="B170" i="5"/>
  <c r="C170" i="5" s="1"/>
  <c r="B171" i="5"/>
  <c r="E171" i="5" s="1"/>
  <c r="B172" i="5"/>
  <c r="E172" i="5" s="1"/>
  <c r="B173" i="5"/>
  <c r="E173" i="5" s="1"/>
  <c r="B174" i="5"/>
  <c r="E174" i="5" s="1"/>
  <c r="B175" i="5"/>
  <c r="C175" i="5" s="1"/>
  <c r="B176" i="5"/>
  <c r="C176" i="5" s="1"/>
  <c r="B177" i="5"/>
  <c r="C177" i="5" s="1"/>
  <c r="B178" i="5"/>
  <c r="C178" i="5" s="1"/>
  <c r="B179" i="5"/>
  <c r="C179" i="5" s="1"/>
  <c r="B180" i="5"/>
  <c r="B181" i="5"/>
  <c r="C181" i="5" s="1"/>
  <c r="B182" i="5"/>
  <c r="C182" i="5" s="1"/>
  <c r="B183" i="5"/>
  <c r="C183" i="5" s="1"/>
  <c r="B184" i="5"/>
  <c r="B185" i="5"/>
  <c r="C185" i="5" s="1"/>
  <c r="B186" i="5"/>
  <c r="C186" i="5" s="1"/>
  <c r="B187" i="5"/>
  <c r="C187" i="5" s="1"/>
  <c r="B188" i="5"/>
  <c r="C188" i="5" s="1"/>
  <c r="B189" i="5"/>
  <c r="C189" i="5" s="1"/>
  <c r="B190" i="5"/>
  <c r="C190" i="5" s="1"/>
  <c r="B191" i="5"/>
  <c r="C191" i="5" s="1"/>
  <c r="B192" i="5"/>
  <c r="B193" i="5"/>
  <c r="B194" i="5"/>
  <c r="C194" i="5" s="1"/>
  <c r="B195" i="5"/>
  <c r="C195" i="5" s="1"/>
  <c r="B196" i="5"/>
  <c r="C196" i="5" s="1"/>
  <c r="B197" i="5"/>
  <c r="C197" i="5" s="1"/>
  <c r="B198" i="5"/>
  <c r="C198" i="5" s="1"/>
  <c r="B199" i="5"/>
  <c r="C199" i="5" s="1"/>
  <c r="B200" i="5"/>
  <c r="B201" i="5"/>
  <c r="C201" i="5" s="1"/>
  <c r="B202" i="5"/>
  <c r="C202" i="5" s="1"/>
  <c r="B203" i="5"/>
  <c r="C203" i="5" s="1"/>
  <c r="B204" i="5"/>
  <c r="B205" i="5"/>
  <c r="C205" i="5" s="1"/>
  <c r="B206" i="5"/>
  <c r="C206" i="5" s="1"/>
  <c r="B207" i="5"/>
  <c r="C207" i="5" s="1"/>
  <c r="B208" i="5"/>
  <c r="C208" i="5" s="1"/>
  <c r="B209" i="5"/>
  <c r="C209" i="5" s="1"/>
  <c r="B210" i="5"/>
  <c r="C210" i="5" s="1"/>
  <c r="B211" i="5"/>
  <c r="C211" i="5" s="1"/>
  <c r="B212" i="5"/>
  <c r="B213" i="5"/>
  <c r="B214" i="5"/>
  <c r="C214" i="5" s="1"/>
  <c r="B215" i="5"/>
  <c r="C215" i="5" s="1"/>
  <c r="B216" i="5"/>
  <c r="C216" i="5" s="1"/>
  <c r="B217" i="5"/>
  <c r="C217" i="5" s="1"/>
  <c r="B218" i="5"/>
  <c r="C218" i="5" s="1"/>
  <c r="B219" i="5"/>
  <c r="C219" i="5" s="1"/>
  <c r="B220" i="5"/>
  <c r="B221" i="5"/>
  <c r="C221" i="5" s="1"/>
  <c r="B222" i="5"/>
  <c r="C222" i="5" s="1"/>
  <c r="B223" i="5"/>
  <c r="C223" i="5" s="1"/>
  <c r="B224" i="5"/>
  <c r="B225" i="5"/>
  <c r="C225" i="5" s="1"/>
  <c r="B226" i="5"/>
  <c r="C226" i="5" s="1"/>
  <c r="B227" i="5"/>
  <c r="C227" i="5" s="1"/>
  <c r="B228" i="5"/>
  <c r="C228" i="5" s="1"/>
  <c r="B229" i="5"/>
  <c r="C229" i="5" s="1"/>
  <c r="B230" i="5"/>
  <c r="C230" i="5" s="1"/>
  <c r="B231" i="5"/>
  <c r="C231" i="5" s="1"/>
  <c r="B232" i="5"/>
  <c r="B233" i="5"/>
  <c r="B234" i="5"/>
  <c r="C234" i="5" s="1"/>
  <c r="B235" i="5"/>
  <c r="C235" i="5" s="1"/>
  <c r="B236" i="5"/>
  <c r="C236" i="5" s="1"/>
  <c r="B237" i="5"/>
  <c r="C237" i="5" s="1"/>
  <c r="B238" i="5"/>
  <c r="C238" i="5" s="1"/>
  <c r="B239" i="5"/>
  <c r="C239" i="5" s="1"/>
  <c r="B240" i="5"/>
  <c r="B241" i="5"/>
  <c r="C241" i="5" s="1"/>
  <c r="B242" i="5"/>
  <c r="C242" i="5" s="1"/>
  <c r="B243" i="5"/>
  <c r="C243" i="5" s="1"/>
  <c r="B244" i="5"/>
  <c r="B245" i="5"/>
  <c r="C245" i="5" s="1"/>
  <c r="B246" i="5"/>
  <c r="C246" i="5" s="1"/>
  <c r="B247" i="5"/>
  <c r="C247" i="5" s="1"/>
  <c r="B248" i="5"/>
  <c r="C248" i="5" s="1"/>
  <c r="B249" i="5"/>
  <c r="C249" i="5" s="1"/>
  <c r="B250" i="5"/>
  <c r="C250" i="5" s="1"/>
  <c r="B251" i="5"/>
  <c r="C251" i="5" s="1"/>
  <c r="B252" i="5"/>
  <c r="B253" i="5"/>
  <c r="B254" i="5"/>
  <c r="C254" i="5" s="1"/>
  <c r="B255" i="5"/>
  <c r="C255" i="5" s="1"/>
  <c r="B256" i="5"/>
  <c r="C256" i="5" s="1"/>
  <c r="B257" i="5"/>
  <c r="C257" i="5" s="1"/>
  <c r="B258" i="5"/>
  <c r="C258" i="5" s="1"/>
  <c r="B259" i="5"/>
  <c r="C259" i="5" s="1"/>
  <c r="B260" i="5"/>
  <c r="B261" i="5"/>
  <c r="C261" i="5" s="1"/>
  <c r="B262" i="5"/>
  <c r="C262" i="5" s="1"/>
  <c r="B263" i="5"/>
  <c r="C263" i="5" s="1"/>
  <c r="B264" i="5"/>
  <c r="B265" i="5"/>
  <c r="C265" i="5" s="1"/>
  <c r="B266" i="5"/>
  <c r="C266" i="5" s="1"/>
  <c r="B267" i="5"/>
  <c r="C267" i="5" s="1"/>
  <c r="B268" i="5"/>
  <c r="C268" i="5" s="1"/>
  <c r="B269" i="5"/>
  <c r="C269" i="5" s="1"/>
  <c r="B270" i="5"/>
  <c r="C270" i="5" s="1"/>
  <c r="B271" i="5"/>
  <c r="C271" i="5" s="1"/>
  <c r="B272" i="5"/>
  <c r="B273" i="5"/>
  <c r="B274" i="5"/>
  <c r="C274" i="5" s="1"/>
  <c r="B275" i="5"/>
  <c r="C275" i="5" s="1"/>
  <c r="B276" i="5"/>
  <c r="C276" i="5" s="1"/>
  <c r="B277" i="5"/>
  <c r="C277" i="5" s="1"/>
  <c r="B278" i="5"/>
  <c r="C278" i="5" s="1"/>
  <c r="B279" i="5"/>
  <c r="C279" i="5" s="1"/>
  <c r="B280" i="5"/>
  <c r="B281" i="5"/>
  <c r="C281" i="5" s="1"/>
  <c r="B282" i="5"/>
  <c r="C282" i="5" s="1"/>
  <c r="B283" i="5"/>
  <c r="C283" i="5" s="1"/>
  <c r="B284" i="5"/>
  <c r="B285" i="5"/>
  <c r="C285" i="5" s="1"/>
  <c r="B286" i="5"/>
  <c r="C286" i="5" s="1"/>
  <c r="B287" i="5"/>
  <c r="C287" i="5" s="1"/>
  <c r="B288" i="5"/>
  <c r="C288" i="5" s="1"/>
  <c r="B289" i="5"/>
  <c r="C289" i="5" s="1"/>
  <c r="B290" i="5"/>
  <c r="C290" i="5" s="1"/>
  <c r="B291" i="5"/>
  <c r="C291" i="5" s="1"/>
  <c r="B292" i="5"/>
  <c r="B293" i="5"/>
  <c r="B294" i="5"/>
  <c r="C294" i="5" s="1"/>
  <c r="B295" i="5"/>
  <c r="C295" i="5" s="1"/>
  <c r="B296" i="5"/>
  <c r="C296" i="5" s="1"/>
  <c r="B297" i="5"/>
  <c r="C297" i="5" s="1"/>
  <c r="B298" i="5"/>
  <c r="C298" i="5" s="1"/>
  <c r="B299" i="5"/>
  <c r="C299" i="5" s="1"/>
  <c r="B300" i="5"/>
  <c r="B301" i="5"/>
  <c r="C301" i="5" s="1"/>
  <c r="B302" i="5"/>
  <c r="C302" i="5" s="1"/>
  <c r="B303" i="5"/>
  <c r="C303" i="5" s="1"/>
  <c r="B304" i="5"/>
  <c r="B305" i="5"/>
  <c r="C305" i="5" s="1"/>
  <c r="B306" i="5"/>
  <c r="C306" i="5" s="1"/>
  <c r="B307" i="5"/>
  <c r="C307" i="5" s="1"/>
  <c r="B308" i="5"/>
  <c r="C308" i="5" s="1"/>
  <c r="B309" i="5"/>
  <c r="C309" i="5" s="1"/>
  <c r="B310" i="5"/>
  <c r="C310" i="5" s="1"/>
  <c r="B311" i="5"/>
  <c r="C311" i="5" s="1"/>
  <c r="B312" i="5"/>
  <c r="B313" i="5"/>
  <c r="B314" i="5"/>
  <c r="C314" i="5" s="1"/>
  <c r="B315" i="5"/>
  <c r="C315" i="5" s="1"/>
  <c r="B316" i="5"/>
  <c r="C316" i="5" s="1"/>
  <c r="B317" i="5"/>
  <c r="C317" i="5" s="1"/>
  <c r="B318" i="5"/>
  <c r="C318" i="5" s="1"/>
  <c r="B319" i="5"/>
  <c r="C319" i="5" s="1"/>
  <c r="B320" i="5"/>
  <c r="B321" i="5"/>
  <c r="C321" i="5" s="1"/>
  <c r="B322" i="5"/>
  <c r="C322" i="5" s="1"/>
  <c r="B323" i="5"/>
  <c r="C323" i="5" s="1"/>
  <c r="B324" i="5"/>
  <c r="B325" i="5"/>
  <c r="C325" i="5" s="1"/>
  <c r="B326" i="5"/>
  <c r="C326" i="5" s="1"/>
  <c r="B327" i="5"/>
  <c r="C327" i="5" s="1"/>
  <c r="B328" i="5"/>
  <c r="C328" i="5" s="1"/>
  <c r="B329" i="5"/>
  <c r="C329" i="5" s="1"/>
  <c r="B330" i="5"/>
  <c r="C330" i="5" s="1"/>
  <c r="B331" i="5"/>
  <c r="C331" i="5" s="1"/>
  <c r="B332" i="5"/>
  <c r="B333" i="5"/>
  <c r="B334" i="5"/>
  <c r="C334" i="5" s="1"/>
  <c r="B335" i="5"/>
  <c r="C335" i="5" s="1"/>
  <c r="B336" i="5"/>
  <c r="C336" i="5" s="1"/>
  <c r="B337" i="5"/>
  <c r="C337" i="5" s="1"/>
  <c r="B338" i="5"/>
  <c r="C338" i="5" s="1"/>
  <c r="B339" i="5"/>
  <c r="C339" i="5" s="1"/>
  <c r="B340" i="5"/>
  <c r="B341" i="5"/>
  <c r="C341" i="5" s="1"/>
  <c r="B342" i="5"/>
  <c r="C342" i="5" s="1"/>
  <c r="B343" i="5"/>
  <c r="C343" i="5" s="1"/>
  <c r="B344" i="5"/>
  <c r="B345" i="5"/>
  <c r="C345" i="5" s="1"/>
  <c r="B346" i="5"/>
  <c r="C346" i="5" s="1"/>
  <c r="B347" i="5"/>
  <c r="C347" i="5" s="1"/>
  <c r="B348" i="5"/>
  <c r="C348" i="5" s="1"/>
  <c r="B349" i="5"/>
  <c r="C349" i="5" s="1"/>
  <c r="B350" i="5"/>
  <c r="C350" i="5" s="1"/>
  <c r="B351" i="5"/>
  <c r="C351" i="5" s="1"/>
  <c r="B352" i="5"/>
  <c r="B353" i="5"/>
  <c r="B354" i="5"/>
  <c r="C354" i="5" s="1"/>
  <c r="B355" i="5"/>
  <c r="C355" i="5" s="1"/>
  <c r="B356" i="5"/>
  <c r="C356" i="5" s="1"/>
  <c r="B357" i="5"/>
  <c r="C357" i="5" s="1"/>
  <c r="B358" i="5"/>
  <c r="C358" i="5" s="1"/>
  <c r="B359" i="5"/>
  <c r="C359" i="5" s="1"/>
  <c r="B360" i="5"/>
  <c r="B361" i="5"/>
  <c r="C361" i="5" s="1"/>
  <c r="B362" i="5"/>
  <c r="C362" i="5" s="1"/>
  <c r="B363" i="5"/>
  <c r="C363" i="5" s="1"/>
  <c r="B364" i="5"/>
  <c r="B365" i="5"/>
  <c r="C365" i="5" s="1"/>
  <c r="B366" i="5"/>
  <c r="C366" i="5" s="1"/>
  <c r="B367" i="5"/>
  <c r="C367" i="5" s="1"/>
  <c r="B368" i="5"/>
  <c r="C368" i="5" s="1"/>
  <c r="B369" i="5"/>
  <c r="C369" i="5" s="1"/>
  <c r="B370" i="5"/>
  <c r="C370" i="5" s="1"/>
  <c r="B371" i="5"/>
  <c r="C371" i="5" s="1"/>
  <c r="B372" i="5"/>
  <c r="B373" i="5"/>
  <c r="B374" i="5"/>
  <c r="C374" i="5" s="1"/>
  <c r="B375" i="5"/>
  <c r="C375" i="5" s="1"/>
  <c r="B376" i="5"/>
  <c r="C376" i="5" s="1"/>
  <c r="B377" i="5"/>
  <c r="C377" i="5" s="1"/>
  <c r="B378" i="5"/>
  <c r="C378" i="5" s="1"/>
  <c r="B379" i="5"/>
  <c r="C379" i="5" s="1"/>
  <c r="B380" i="5"/>
  <c r="B381" i="5"/>
  <c r="C381" i="5" s="1"/>
  <c r="B382" i="5"/>
  <c r="C382" i="5" s="1"/>
  <c r="B383" i="5"/>
  <c r="C383" i="5" s="1"/>
  <c r="B384" i="5"/>
  <c r="B385" i="5"/>
  <c r="C385" i="5" s="1"/>
  <c r="B386" i="5"/>
  <c r="C386" i="5" s="1"/>
  <c r="B387" i="5"/>
  <c r="C387" i="5" s="1"/>
  <c r="B388" i="5"/>
  <c r="C388" i="5" s="1"/>
  <c r="B389" i="5"/>
  <c r="C389" i="5" s="1"/>
  <c r="B390" i="5"/>
  <c r="C390" i="5" s="1"/>
  <c r="B391" i="5"/>
  <c r="C391" i="5" s="1"/>
  <c r="B392" i="5"/>
  <c r="B393" i="5"/>
  <c r="B394" i="5"/>
  <c r="C394" i="5" s="1"/>
  <c r="B395" i="5"/>
  <c r="C395" i="5" s="1"/>
  <c r="B396" i="5"/>
  <c r="C396" i="5" s="1"/>
  <c r="B397" i="5"/>
  <c r="C397" i="5" s="1"/>
  <c r="B398" i="5"/>
  <c r="C398" i="5" s="1"/>
  <c r="B399" i="5"/>
  <c r="C399" i="5" s="1"/>
  <c r="B400" i="5"/>
  <c r="B401" i="5"/>
  <c r="C401" i="5" s="1"/>
  <c r="B402" i="5"/>
  <c r="C402" i="5" s="1"/>
  <c r="B403" i="5"/>
  <c r="C403" i="5" s="1"/>
  <c r="B404" i="5"/>
  <c r="B405" i="5"/>
  <c r="C405" i="5" s="1"/>
  <c r="B406" i="5"/>
  <c r="C406" i="5" s="1"/>
  <c r="B407" i="5"/>
  <c r="C407" i="5" s="1"/>
  <c r="B408" i="5"/>
  <c r="C408" i="5" s="1"/>
  <c r="B409" i="5"/>
  <c r="C409" i="5" s="1"/>
  <c r="B410" i="5"/>
  <c r="C410" i="5" s="1"/>
  <c r="B411" i="5"/>
  <c r="C411" i="5" s="1"/>
  <c r="B412" i="5"/>
  <c r="B413" i="5"/>
  <c r="B414" i="5"/>
  <c r="C414" i="5" s="1"/>
  <c r="B415" i="5"/>
  <c r="C415" i="5" s="1"/>
  <c r="B416" i="5"/>
  <c r="C416" i="5" s="1"/>
  <c r="B417" i="5"/>
  <c r="C417" i="5" s="1"/>
  <c r="B418" i="5"/>
  <c r="C418" i="5" s="1"/>
  <c r="B419" i="5"/>
  <c r="C419" i="5" s="1"/>
  <c r="B420" i="5"/>
  <c r="B421" i="5"/>
  <c r="C421" i="5" s="1"/>
  <c r="B422" i="5"/>
  <c r="C422" i="5" s="1"/>
  <c r="B423" i="5"/>
  <c r="C423" i="5" s="1"/>
  <c r="B424" i="5"/>
  <c r="B425" i="5"/>
  <c r="C425" i="5" s="1"/>
  <c r="B426" i="5"/>
  <c r="C426" i="5" s="1"/>
  <c r="B427" i="5"/>
  <c r="C427" i="5" s="1"/>
  <c r="B428" i="5"/>
  <c r="C428" i="5" s="1"/>
  <c r="B429" i="5"/>
  <c r="C429" i="5" s="1"/>
  <c r="B430" i="5"/>
  <c r="C430" i="5" s="1"/>
  <c r="B431" i="5"/>
  <c r="C431" i="5" s="1"/>
  <c r="B432" i="5"/>
  <c r="B433" i="5"/>
  <c r="B434" i="5"/>
  <c r="C434" i="5" s="1"/>
  <c r="B435" i="5"/>
  <c r="C435" i="5" s="1"/>
  <c r="B436" i="5"/>
  <c r="C436" i="5" s="1"/>
  <c r="B437" i="5"/>
  <c r="C437" i="5" s="1"/>
  <c r="B438" i="5"/>
  <c r="C438" i="5" s="1"/>
  <c r="B439" i="5"/>
  <c r="C439" i="5" s="1"/>
  <c r="B440" i="5"/>
  <c r="B441" i="5"/>
  <c r="C441" i="5" s="1"/>
  <c r="B442" i="5"/>
  <c r="C442" i="5" s="1"/>
  <c r="B443" i="5"/>
  <c r="C443" i="5" s="1"/>
  <c r="B444" i="5"/>
  <c r="B445" i="5"/>
  <c r="C445" i="5" s="1"/>
  <c r="B446" i="5"/>
  <c r="C446" i="5" s="1"/>
  <c r="B447" i="5"/>
  <c r="C447" i="5" s="1"/>
  <c r="B448" i="5"/>
  <c r="C448" i="5" s="1"/>
  <c r="B449" i="5"/>
  <c r="C449" i="5" s="1"/>
  <c r="B450" i="5"/>
  <c r="C450" i="5" s="1"/>
  <c r="B451" i="5"/>
  <c r="C451" i="5" s="1"/>
  <c r="B452" i="5"/>
  <c r="B453" i="5"/>
  <c r="B454" i="5"/>
  <c r="C454" i="5" s="1"/>
  <c r="B455" i="5"/>
  <c r="C455" i="5" s="1"/>
  <c r="B456" i="5"/>
  <c r="C456" i="5" s="1"/>
  <c r="B457" i="5"/>
  <c r="C457" i="5" s="1"/>
  <c r="B458" i="5"/>
  <c r="C458" i="5" s="1"/>
  <c r="B459" i="5"/>
  <c r="C459" i="5" s="1"/>
  <c r="B460" i="5"/>
  <c r="B461" i="5"/>
  <c r="C461" i="5" s="1"/>
  <c r="B462" i="5"/>
  <c r="C462" i="5" s="1"/>
  <c r="B463" i="5"/>
  <c r="C463" i="5" s="1"/>
  <c r="B464" i="5"/>
  <c r="B465" i="5"/>
  <c r="C465" i="5" s="1"/>
  <c r="B466" i="5"/>
  <c r="C466" i="5" s="1"/>
  <c r="B467" i="5"/>
  <c r="C467" i="5" s="1"/>
  <c r="B468" i="5"/>
  <c r="C468" i="5" s="1"/>
  <c r="B469" i="5"/>
  <c r="C469" i="5" s="1"/>
  <c r="B470" i="5"/>
  <c r="C470" i="5" s="1"/>
  <c r="B471" i="5"/>
  <c r="C471" i="5" s="1"/>
  <c r="B472" i="5"/>
  <c r="B473" i="5"/>
  <c r="B474" i="5"/>
  <c r="C474" i="5" s="1"/>
  <c r="B475" i="5"/>
  <c r="C475" i="5" s="1"/>
  <c r="B476" i="5"/>
  <c r="C476" i="5" s="1"/>
  <c r="B477" i="5"/>
  <c r="C477" i="5" s="1"/>
  <c r="B478" i="5"/>
  <c r="C478" i="5" s="1"/>
  <c r="B479" i="5"/>
  <c r="C479" i="5" s="1"/>
  <c r="B480" i="5"/>
  <c r="B481" i="5"/>
  <c r="C481" i="5" s="1"/>
  <c r="B482" i="5"/>
  <c r="C482" i="5" s="1"/>
  <c r="B483" i="5"/>
  <c r="C483" i="5" s="1"/>
  <c r="B484" i="5"/>
  <c r="B485" i="5"/>
  <c r="C485" i="5" s="1"/>
  <c r="B486" i="5"/>
  <c r="C486" i="5" s="1"/>
  <c r="B487" i="5"/>
  <c r="C487" i="5" s="1"/>
  <c r="B488" i="5"/>
  <c r="C488" i="5" s="1"/>
  <c r="B489" i="5"/>
  <c r="C489" i="5" s="1"/>
  <c r="B490" i="5"/>
  <c r="C490" i="5" s="1"/>
  <c r="B491" i="5"/>
  <c r="C491" i="5" s="1"/>
  <c r="B492" i="5"/>
  <c r="B493" i="5"/>
  <c r="B494" i="5"/>
  <c r="C494" i="5" s="1"/>
  <c r="B495" i="5"/>
  <c r="C495" i="5" s="1"/>
  <c r="B496" i="5"/>
  <c r="C496" i="5" s="1"/>
  <c r="B497" i="5"/>
  <c r="C497" i="5" s="1"/>
  <c r="B498" i="5"/>
  <c r="C498" i="5" s="1"/>
  <c r="B499" i="5"/>
  <c r="C499" i="5" s="1"/>
  <c r="B500" i="5"/>
  <c r="B501" i="5"/>
  <c r="C501" i="5" s="1"/>
  <c r="B502" i="5"/>
  <c r="C502" i="5" s="1"/>
  <c r="B503" i="5"/>
  <c r="C503" i="5" s="1"/>
  <c r="B504" i="5"/>
  <c r="B505" i="5"/>
  <c r="C505" i="5" s="1"/>
  <c r="B506" i="5"/>
  <c r="C506" i="5" s="1"/>
  <c r="B507" i="5"/>
  <c r="C507" i="5" s="1"/>
  <c r="B508" i="5"/>
  <c r="C508" i="5" s="1"/>
  <c r="B509" i="5"/>
  <c r="C509" i="5" s="1"/>
  <c r="B510" i="5"/>
  <c r="C510" i="5" s="1"/>
  <c r="B511" i="5"/>
  <c r="C511" i="5" s="1"/>
  <c r="B512" i="5"/>
  <c r="B513" i="5"/>
  <c r="B514" i="5"/>
  <c r="C514" i="5" s="1"/>
  <c r="B515" i="5"/>
  <c r="C515" i="5" s="1"/>
  <c r="B516" i="5"/>
  <c r="C516" i="5" s="1"/>
  <c r="B517" i="5"/>
  <c r="C517" i="5" s="1"/>
  <c r="B518" i="5"/>
  <c r="C518" i="5" s="1"/>
  <c r="B519" i="5"/>
  <c r="C519" i="5" s="1"/>
  <c r="B520" i="5"/>
  <c r="B521" i="5"/>
  <c r="C521" i="5" s="1"/>
  <c r="B522" i="5"/>
  <c r="C522" i="5" s="1"/>
  <c r="B523" i="5"/>
  <c r="C523" i="5" s="1"/>
  <c r="B524" i="5"/>
  <c r="B525" i="5"/>
  <c r="C525" i="5" s="1"/>
  <c r="B526" i="5"/>
  <c r="C526" i="5" s="1"/>
  <c r="B527" i="5"/>
  <c r="C527" i="5" s="1"/>
  <c r="B528" i="5"/>
  <c r="C528" i="5" s="1"/>
  <c r="B529" i="5"/>
  <c r="C529" i="5" s="1"/>
  <c r="B530" i="5"/>
  <c r="C530" i="5" s="1"/>
  <c r="B531" i="5"/>
  <c r="C531" i="5" s="1"/>
  <c r="B532" i="5"/>
  <c r="B533" i="5"/>
  <c r="B534" i="5"/>
  <c r="C534" i="5" s="1"/>
  <c r="B535" i="5"/>
  <c r="C535" i="5" s="1"/>
  <c r="B536" i="5"/>
  <c r="C536" i="5" s="1"/>
  <c r="B537" i="5"/>
  <c r="C537" i="5" s="1"/>
  <c r="B538" i="5"/>
  <c r="C538" i="5" s="1"/>
  <c r="B539" i="5"/>
  <c r="C539" i="5" s="1"/>
  <c r="B540" i="5"/>
  <c r="B541" i="5"/>
  <c r="C541" i="5" s="1"/>
  <c r="B542" i="5"/>
  <c r="C542" i="5" s="1"/>
  <c r="B543" i="5"/>
  <c r="C543" i="5" s="1"/>
  <c r="B544" i="5"/>
  <c r="B545" i="5"/>
  <c r="C545" i="5" s="1"/>
  <c r="B546" i="5"/>
  <c r="C546" i="5" s="1"/>
  <c r="B547" i="5"/>
  <c r="C547" i="5" s="1"/>
  <c r="B548" i="5"/>
  <c r="C548" i="5" s="1"/>
  <c r="B549" i="5"/>
  <c r="C549" i="5" s="1"/>
  <c r="B550" i="5"/>
  <c r="C550" i="5" s="1"/>
  <c r="B551" i="5"/>
  <c r="C551" i="5" s="1"/>
  <c r="B552" i="5"/>
  <c r="B553" i="5"/>
  <c r="B554" i="5"/>
  <c r="C554" i="5" s="1"/>
  <c r="B555" i="5"/>
  <c r="C555" i="5" s="1"/>
  <c r="B556" i="5"/>
  <c r="C556" i="5" s="1"/>
  <c r="B557" i="5"/>
  <c r="C557" i="5" s="1"/>
  <c r="B558" i="5"/>
  <c r="C558" i="5" s="1"/>
  <c r="B559" i="5"/>
  <c r="C559" i="5" s="1"/>
  <c r="B560" i="5"/>
  <c r="B561" i="5"/>
  <c r="C561" i="5" s="1"/>
  <c r="B562" i="5"/>
  <c r="C562" i="5" s="1"/>
  <c r="B563" i="5"/>
  <c r="C563" i="5" s="1"/>
  <c r="B564" i="5"/>
  <c r="B565" i="5"/>
  <c r="C565" i="5" s="1"/>
  <c r="B566" i="5"/>
  <c r="C566" i="5" s="1"/>
  <c r="B567" i="5"/>
  <c r="C567" i="5" s="1"/>
  <c r="B568" i="5"/>
  <c r="C568" i="5" s="1"/>
  <c r="B569" i="5"/>
  <c r="C569" i="5" s="1"/>
  <c r="B570" i="5"/>
  <c r="C570" i="5" s="1"/>
  <c r="B571" i="5"/>
  <c r="C571" i="5" s="1"/>
  <c r="B572" i="5"/>
  <c r="B573" i="5"/>
  <c r="B574" i="5"/>
  <c r="C574" i="5" s="1"/>
  <c r="B575" i="5"/>
  <c r="C575" i="5" s="1"/>
  <c r="B576" i="5"/>
  <c r="C576" i="5" s="1"/>
  <c r="B577" i="5"/>
  <c r="C577" i="5" s="1"/>
  <c r="B578" i="5"/>
  <c r="C578" i="5" s="1"/>
  <c r="B579" i="5"/>
  <c r="C579" i="5" s="1"/>
  <c r="B580" i="5"/>
  <c r="B581" i="5"/>
  <c r="C581" i="5" s="1"/>
  <c r="B582" i="5"/>
  <c r="C582" i="5" s="1"/>
  <c r="B583" i="5"/>
  <c r="C583" i="5" s="1"/>
  <c r="B584" i="5"/>
  <c r="B585" i="5"/>
  <c r="C585" i="5" s="1"/>
  <c r="B586" i="5"/>
  <c r="C586" i="5" s="1"/>
  <c r="B587" i="5"/>
  <c r="C587" i="5" s="1"/>
  <c r="B588" i="5"/>
  <c r="C588" i="5" s="1"/>
  <c r="B589" i="5"/>
  <c r="C589" i="5" s="1"/>
  <c r="B590" i="5"/>
  <c r="C590" i="5" s="1"/>
  <c r="B591" i="5"/>
  <c r="C591" i="5" s="1"/>
  <c r="B592" i="5"/>
  <c r="B593" i="5"/>
  <c r="B594" i="5"/>
  <c r="C594" i="5" s="1"/>
  <c r="B595" i="5"/>
  <c r="C595" i="5" s="1"/>
  <c r="B596" i="5"/>
  <c r="C596" i="5" s="1"/>
  <c r="B597" i="5"/>
  <c r="C597" i="5" s="1"/>
  <c r="B598" i="5"/>
  <c r="C598" i="5" s="1"/>
  <c r="B599" i="5"/>
  <c r="C599" i="5" s="1"/>
  <c r="B600" i="5"/>
  <c r="B601" i="5"/>
  <c r="C601" i="5" s="1"/>
  <c r="B602" i="5"/>
  <c r="C602" i="5" s="1"/>
  <c r="B603" i="5"/>
  <c r="C603" i="5" s="1"/>
  <c r="B604" i="5"/>
  <c r="B605" i="5"/>
  <c r="C605" i="5" s="1"/>
  <c r="B606" i="5"/>
  <c r="C606" i="5" s="1"/>
  <c r="B607" i="5"/>
  <c r="C607" i="5" s="1"/>
  <c r="B608" i="5"/>
  <c r="C608" i="5" s="1"/>
  <c r="B609" i="5"/>
  <c r="C609" i="5" s="1"/>
  <c r="B610" i="5"/>
  <c r="C610" i="5" s="1"/>
  <c r="B611" i="5"/>
  <c r="C611" i="5" s="1"/>
  <c r="B612" i="5"/>
  <c r="B613" i="5"/>
  <c r="B614" i="5"/>
  <c r="C614" i="5" s="1"/>
  <c r="B615" i="5"/>
  <c r="C615" i="5" s="1"/>
  <c r="B616" i="5"/>
  <c r="C616" i="5" s="1"/>
  <c r="B617" i="5"/>
  <c r="C617" i="5" s="1"/>
  <c r="B618" i="5"/>
  <c r="C618" i="5" s="1"/>
  <c r="B619" i="5"/>
  <c r="C619" i="5" s="1"/>
  <c r="B620" i="5"/>
  <c r="B621" i="5"/>
  <c r="C621" i="5" s="1"/>
  <c r="B622" i="5"/>
  <c r="C622" i="5" s="1"/>
  <c r="B623" i="5"/>
  <c r="C623" i="5" s="1"/>
  <c r="B624" i="5"/>
  <c r="B625" i="5"/>
  <c r="C625" i="5" s="1"/>
  <c r="B626" i="5"/>
  <c r="C626" i="5" s="1"/>
  <c r="B627" i="5"/>
  <c r="C627" i="5" s="1"/>
  <c r="B628" i="5"/>
  <c r="C628" i="5" s="1"/>
  <c r="B629" i="5"/>
  <c r="C629" i="5" s="1"/>
  <c r="B630" i="5"/>
  <c r="C630" i="5" s="1"/>
  <c r="B631" i="5"/>
  <c r="C631" i="5" s="1"/>
  <c r="B632" i="5"/>
  <c r="B633" i="5"/>
  <c r="B634" i="5"/>
  <c r="C634" i="5" s="1"/>
  <c r="B635" i="5"/>
  <c r="C635" i="5" s="1"/>
  <c r="B636" i="5"/>
  <c r="C636" i="5" s="1"/>
  <c r="B637" i="5"/>
  <c r="C637" i="5" s="1"/>
  <c r="B638" i="5"/>
  <c r="C638" i="5" s="1"/>
  <c r="B639" i="5"/>
  <c r="C639" i="5" s="1"/>
  <c r="B640" i="5"/>
  <c r="B641" i="5"/>
  <c r="C641" i="5" s="1"/>
  <c r="B642" i="5"/>
  <c r="C642" i="5" s="1"/>
  <c r="B643" i="5"/>
  <c r="C643" i="5" s="1"/>
  <c r="B644" i="5"/>
  <c r="B645" i="5"/>
  <c r="C645" i="5" s="1"/>
  <c r="B646" i="5"/>
  <c r="C646" i="5" s="1"/>
  <c r="B647" i="5"/>
  <c r="C647" i="5" s="1"/>
  <c r="B648" i="5"/>
  <c r="C648" i="5" s="1"/>
  <c r="B649" i="5"/>
  <c r="C649" i="5" s="1"/>
  <c r="B650" i="5"/>
  <c r="C650" i="5" s="1"/>
  <c r="B651" i="5"/>
  <c r="C651" i="5" s="1"/>
  <c r="B652" i="5"/>
  <c r="B653" i="5"/>
  <c r="B654" i="5"/>
  <c r="C654" i="5" s="1"/>
  <c r="B655" i="5"/>
  <c r="C655" i="5" s="1"/>
  <c r="B656" i="5"/>
  <c r="C656" i="5" s="1"/>
  <c r="B657" i="5"/>
  <c r="C657" i="5" s="1"/>
  <c r="B658" i="5"/>
  <c r="C658" i="5" s="1"/>
  <c r="B659" i="5"/>
  <c r="C659" i="5" s="1"/>
  <c r="B660" i="5"/>
  <c r="B661" i="5"/>
  <c r="C661" i="5" s="1"/>
  <c r="B662" i="5"/>
  <c r="C662" i="5" s="1"/>
  <c r="B663" i="5"/>
  <c r="C663" i="5" s="1"/>
  <c r="B664" i="5"/>
  <c r="B665" i="5"/>
  <c r="C665" i="5" s="1"/>
  <c r="B666" i="5"/>
  <c r="C666" i="5" s="1"/>
  <c r="B667" i="5"/>
  <c r="C667" i="5" s="1"/>
  <c r="B668" i="5"/>
  <c r="C668" i="5" s="1"/>
  <c r="B669" i="5"/>
  <c r="C669" i="5" s="1"/>
  <c r="B670" i="5"/>
  <c r="C670" i="5" s="1"/>
  <c r="B671" i="5"/>
  <c r="C671" i="5" s="1"/>
  <c r="B672" i="5"/>
  <c r="B673" i="5"/>
  <c r="B674" i="5"/>
  <c r="C674" i="5" s="1"/>
  <c r="B675" i="5"/>
  <c r="C675" i="5" s="1"/>
  <c r="B676" i="5"/>
  <c r="C676" i="5" s="1"/>
  <c r="B677" i="5"/>
  <c r="C677" i="5" s="1"/>
  <c r="B678" i="5"/>
  <c r="C678" i="5" s="1"/>
  <c r="B679" i="5"/>
  <c r="C679" i="5" s="1"/>
  <c r="B680" i="5"/>
  <c r="B681" i="5"/>
  <c r="C681" i="5" s="1"/>
  <c r="B682" i="5"/>
  <c r="C682" i="5" s="1"/>
  <c r="B683" i="5"/>
  <c r="C683" i="5" s="1"/>
  <c r="B684" i="5"/>
  <c r="B685" i="5"/>
  <c r="C685" i="5" s="1"/>
  <c r="B686" i="5"/>
  <c r="C686" i="5" s="1"/>
  <c r="B687" i="5"/>
  <c r="C687" i="5" s="1"/>
  <c r="B688" i="5"/>
  <c r="C688" i="5" s="1"/>
  <c r="B689" i="5"/>
  <c r="C689" i="5" s="1"/>
  <c r="B690" i="5"/>
  <c r="C690" i="5" s="1"/>
  <c r="B691" i="5"/>
  <c r="C691" i="5" s="1"/>
  <c r="B692" i="5"/>
  <c r="B693" i="5"/>
  <c r="B694" i="5"/>
  <c r="C694" i="5" s="1"/>
  <c r="B695" i="5"/>
  <c r="C695" i="5" s="1"/>
  <c r="B696" i="5"/>
  <c r="C696" i="5" s="1"/>
  <c r="B697" i="5"/>
  <c r="C697" i="5" s="1"/>
  <c r="B698" i="5"/>
  <c r="C698" i="5" s="1"/>
  <c r="B699" i="5"/>
  <c r="C699" i="5" s="1"/>
  <c r="B700" i="5"/>
  <c r="B701" i="5"/>
  <c r="C701" i="5" s="1"/>
  <c r="B702" i="5"/>
  <c r="C702" i="5" s="1"/>
  <c r="B703" i="5"/>
  <c r="C703" i="5" s="1"/>
  <c r="B704" i="5"/>
  <c r="B705" i="5"/>
  <c r="C705" i="5" s="1"/>
  <c r="B706" i="5"/>
  <c r="C706" i="5" s="1"/>
  <c r="B707" i="5"/>
  <c r="C707" i="5" s="1"/>
  <c r="B708" i="5"/>
  <c r="C708" i="5" s="1"/>
  <c r="B709" i="5"/>
  <c r="C709" i="5" s="1"/>
  <c r="B710" i="5"/>
  <c r="C710" i="5" s="1"/>
  <c r="B711" i="5"/>
  <c r="C711" i="5" s="1"/>
  <c r="B712" i="5"/>
  <c r="B713" i="5"/>
  <c r="B714" i="5"/>
  <c r="C714" i="5" s="1"/>
  <c r="B715" i="5"/>
  <c r="C715" i="5" s="1"/>
  <c r="B716" i="5"/>
  <c r="C716" i="5" s="1"/>
  <c r="B717" i="5"/>
  <c r="C717" i="5" s="1"/>
  <c r="B718" i="5"/>
  <c r="C718" i="5" s="1"/>
  <c r="B719" i="5"/>
  <c r="C719" i="5" s="1"/>
  <c r="B720" i="5"/>
  <c r="B721" i="5"/>
  <c r="C721" i="5" s="1"/>
  <c r="B722" i="5"/>
  <c r="C722" i="5" s="1"/>
  <c r="B723" i="5"/>
  <c r="C723" i="5" s="1"/>
  <c r="B724" i="5"/>
  <c r="B725" i="5"/>
  <c r="C725" i="5" s="1"/>
  <c r="B726" i="5"/>
  <c r="C726" i="5" s="1"/>
  <c r="B727" i="5"/>
  <c r="C727" i="5" s="1"/>
  <c r="B728" i="5"/>
  <c r="C728" i="5" s="1"/>
  <c r="B729" i="5"/>
  <c r="C729" i="5" s="1"/>
  <c r="B730" i="5"/>
  <c r="C730" i="5" s="1"/>
  <c r="B731" i="5"/>
  <c r="C731" i="5" s="1"/>
  <c r="B732" i="5"/>
  <c r="B733" i="5"/>
  <c r="B734" i="5"/>
  <c r="C734" i="5" s="1"/>
  <c r="B735" i="5"/>
  <c r="C735" i="5" s="1"/>
  <c r="B736" i="5"/>
  <c r="C736" i="5" s="1"/>
  <c r="B737" i="5"/>
  <c r="C737" i="5" s="1"/>
  <c r="B738" i="5"/>
  <c r="C738" i="5" s="1"/>
  <c r="B739" i="5"/>
  <c r="C739" i="5" s="1"/>
  <c r="B740" i="5"/>
  <c r="B741" i="5"/>
  <c r="C741" i="5" s="1"/>
  <c r="B742" i="5"/>
  <c r="C742" i="5" s="1"/>
  <c r="B743" i="5"/>
  <c r="C743" i="5" s="1"/>
  <c r="B744" i="5"/>
  <c r="B745" i="5"/>
  <c r="C745" i="5" s="1"/>
  <c r="B746" i="5"/>
  <c r="C746" i="5" s="1"/>
  <c r="B747" i="5"/>
  <c r="C747" i="5" s="1"/>
  <c r="B748" i="5"/>
  <c r="C748" i="5" s="1"/>
  <c r="B749" i="5"/>
  <c r="C749" i="5" s="1"/>
  <c r="B750" i="5"/>
  <c r="C750" i="5" s="1"/>
  <c r="B751" i="5"/>
  <c r="C751" i="5" s="1"/>
  <c r="B752" i="5"/>
  <c r="B753" i="5"/>
  <c r="B754" i="5"/>
  <c r="C754" i="5" s="1"/>
  <c r="B755" i="5"/>
  <c r="C755" i="5" s="1"/>
  <c r="B756" i="5"/>
  <c r="C756" i="5" s="1"/>
  <c r="B757" i="5"/>
  <c r="C757" i="5" s="1"/>
  <c r="B758" i="5"/>
  <c r="C758" i="5" s="1"/>
  <c r="B759" i="5"/>
  <c r="C759" i="5" s="1"/>
  <c r="B760" i="5"/>
  <c r="B761" i="5"/>
  <c r="C761" i="5" s="1"/>
  <c r="B762" i="5"/>
  <c r="C762" i="5" s="1"/>
  <c r="B763" i="5"/>
  <c r="C763" i="5" s="1"/>
  <c r="B764" i="5"/>
  <c r="B765" i="5"/>
  <c r="C765" i="5" s="1"/>
  <c r="B766" i="5"/>
  <c r="C766" i="5" s="1"/>
  <c r="B767" i="5"/>
  <c r="C767" i="5" s="1"/>
  <c r="B768" i="5"/>
  <c r="C768" i="5" s="1"/>
  <c r="B769" i="5"/>
  <c r="C769" i="5" s="1"/>
  <c r="B770" i="5"/>
  <c r="C770" i="5" s="1"/>
  <c r="B771" i="5"/>
  <c r="C771" i="5" s="1"/>
  <c r="B772" i="5"/>
  <c r="B773" i="5"/>
  <c r="B774" i="5"/>
  <c r="C774" i="5" s="1"/>
  <c r="B775" i="5"/>
  <c r="C775" i="5" s="1"/>
  <c r="B776" i="5"/>
  <c r="C776" i="5" s="1"/>
  <c r="B777" i="5"/>
  <c r="C777" i="5" s="1"/>
  <c r="B778" i="5"/>
  <c r="C778" i="5" s="1"/>
  <c r="B779" i="5"/>
  <c r="C779" i="5" s="1"/>
  <c r="B780" i="5"/>
  <c r="B781" i="5"/>
  <c r="C781" i="5" s="1"/>
  <c r="B782" i="5"/>
  <c r="C782" i="5" s="1"/>
  <c r="B783" i="5"/>
  <c r="C783" i="5" s="1"/>
  <c r="B784" i="5"/>
  <c r="B785" i="5"/>
  <c r="C785" i="5" s="1"/>
  <c r="B786" i="5"/>
  <c r="C786" i="5" s="1"/>
  <c r="B787" i="5"/>
  <c r="C787" i="5" s="1"/>
  <c r="B788" i="5"/>
  <c r="C788" i="5" s="1"/>
  <c r="B789" i="5"/>
  <c r="C789" i="5" s="1"/>
  <c r="B790" i="5"/>
  <c r="C790" i="5" s="1"/>
  <c r="B791" i="5"/>
  <c r="C791" i="5" s="1"/>
  <c r="B792" i="5"/>
  <c r="B793" i="5"/>
  <c r="B794" i="5"/>
  <c r="C794" i="5" s="1"/>
  <c r="B795" i="5"/>
  <c r="C795" i="5" s="1"/>
  <c r="B796" i="5"/>
  <c r="C796" i="5" s="1"/>
  <c r="B797" i="5"/>
  <c r="C797" i="5" s="1"/>
  <c r="B798" i="5"/>
  <c r="C798" i="5" s="1"/>
  <c r="B799" i="5"/>
  <c r="C799" i="5" s="1"/>
  <c r="B800" i="5"/>
  <c r="B801" i="5"/>
  <c r="C801" i="5" s="1"/>
  <c r="B802" i="5"/>
  <c r="C802" i="5" s="1"/>
  <c r="B803" i="5"/>
  <c r="C803" i="5" s="1"/>
  <c r="B804" i="5"/>
  <c r="B805" i="5"/>
  <c r="C805" i="5" s="1"/>
  <c r="B806" i="5"/>
  <c r="C806" i="5" s="1"/>
  <c r="B807" i="5"/>
  <c r="C807" i="5" s="1"/>
  <c r="B808" i="5"/>
  <c r="C808" i="5" s="1"/>
  <c r="B809" i="5"/>
  <c r="C809" i="5" s="1"/>
  <c r="B810" i="5"/>
  <c r="C810" i="5" s="1"/>
  <c r="B811" i="5"/>
  <c r="C811" i="5" s="1"/>
  <c r="B812" i="5"/>
  <c r="B813" i="5"/>
  <c r="B814" i="5"/>
  <c r="C814" i="5" s="1"/>
  <c r="B815" i="5"/>
  <c r="C815" i="5" s="1"/>
  <c r="B816" i="5"/>
  <c r="C816" i="5" s="1"/>
  <c r="B817" i="5"/>
  <c r="C817" i="5" s="1"/>
  <c r="B818" i="5"/>
  <c r="C818" i="5" s="1"/>
  <c r="B819" i="5"/>
  <c r="C819" i="5" s="1"/>
  <c r="B820" i="5"/>
  <c r="B821" i="5"/>
  <c r="C821" i="5" s="1"/>
  <c r="B822" i="5"/>
  <c r="C822" i="5" s="1"/>
  <c r="B823" i="5"/>
  <c r="C823" i="5" s="1"/>
  <c r="B824" i="5"/>
  <c r="B825" i="5"/>
  <c r="C825" i="5" s="1"/>
  <c r="B826" i="5"/>
  <c r="C826" i="5" s="1"/>
  <c r="B827" i="5"/>
  <c r="C827" i="5" s="1"/>
  <c r="B828" i="5"/>
  <c r="C828" i="5" s="1"/>
  <c r="B7" i="5"/>
  <c r="C7" i="5" s="1"/>
  <c r="C14" i="5" l="1"/>
  <c r="C174" i="5"/>
  <c r="C154" i="5"/>
  <c r="C134" i="5"/>
  <c r="C114" i="5"/>
  <c r="C94" i="5"/>
  <c r="C74" i="5"/>
  <c r="C54" i="5"/>
  <c r="C34" i="5"/>
  <c r="E167" i="5"/>
  <c r="E147" i="5"/>
  <c r="E127" i="5"/>
  <c r="E107" i="5"/>
  <c r="E87" i="5"/>
  <c r="E67" i="5"/>
  <c r="E47" i="5"/>
  <c r="E27" i="5"/>
  <c r="C171" i="5"/>
  <c r="C151" i="5"/>
  <c r="C131" i="5"/>
  <c r="C111" i="5"/>
  <c r="C91" i="5"/>
  <c r="C71" i="5"/>
  <c r="C51" i="5"/>
  <c r="C31" i="5"/>
  <c r="E166" i="5"/>
  <c r="E146" i="5"/>
  <c r="E126" i="5"/>
  <c r="E106" i="5"/>
  <c r="E86" i="5"/>
  <c r="E66" i="5"/>
  <c r="E46" i="5"/>
  <c r="E26" i="5"/>
  <c r="E165" i="5"/>
  <c r="E145" i="5"/>
  <c r="E125" i="5"/>
  <c r="E105" i="5"/>
  <c r="E85" i="5"/>
  <c r="E65" i="5"/>
  <c r="E45" i="5"/>
  <c r="E25" i="5"/>
  <c r="E163" i="5"/>
  <c r="E143" i="5"/>
  <c r="E123" i="5"/>
  <c r="E103" i="5"/>
  <c r="E83" i="5"/>
  <c r="E63" i="5"/>
  <c r="E43" i="5"/>
  <c r="E23" i="5"/>
  <c r="E162" i="5"/>
  <c r="E142" i="5"/>
  <c r="E122" i="5"/>
  <c r="E102" i="5"/>
  <c r="E82" i="5"/>
  <c r="E62" i="5"/>
  <c r="E42" i="5"/>
  <c r="E22" i="5"/>
  <c r="E161" i="5"/>
  <c r="E141" i="5"/>
  <c r="E121" i="5"/>
  <c r="E101" i="5"/>
  <c r="E81" i="5"/>
  <c r="E61" i="5"/>
  <c r="E41" i="5"/>
  <c r="E21" i="5"/>
  <c r="E159" i="5"/>
  <c r="E139" i="5"/>
  <c r="E119" i="5"/>
  <c r="E99" i="5"/>
  <c r="E79" i="5"/>
  <c r="E59" i="5"/>
  <c r="E39" i="5"/>
  <c r="E19" i="5"/>
  <c r="E158" i="5"/>
  <c r="E138" i="5"/>
  <c r="E118" i="5"/>
  <c r="E98" i="5"/>
  <c r="E78" i="5"/>
  <c r="E58" i="5"/>
  <c r="E38" i="5"/>
  <c r="E18" i="5"/>
  <c r="E157" i="5"/>
  <c r="E137" i="5"/>
  <c r="E117" i="5"/>
  <c r="E97" i="5"/>
  <c r="E77" i="5"/>
  <c r="E57" i="5"/>
  <c r="E37" i="5"/>
  <c r="E17" i="5"/>
  <c r="E155" i="5"/>
  <c r="E135" i="5"/>
  <c r="E115" i="5"/>
  <c r="E95" i="5"/>
  <c r="E75" i="5"/>
  <c r="E55" i="5"/>
  <c r="E35" i="5"/>
  <c r="E15" i="5"/>
  <c r="E830" i="5"/>
  <c r="F175" i="4"/>
  <c r="E175" i="4"/>
  <c r="D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F187" i="3"/>
  <c r="D187" i="3"/>
  <c r="E187" i="3" s="1"/>
  <c r="E186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</calcChain>
</file>

<file path=xl/sharedStrings.xml><?xml version="1.0" encoding="utf-8"?>
<sst xmlns="http://schemas.openxmlformats.org/spreadsheetml/2006/main" count="3186" uniqueCount="847">
  <si>
    <t>كود الصنف</t>
  </si>
  <si>
    <t>اسم الصنف</t>
  </si>
  <si>
    <t>الوحدة</t>
  </si>
  <si>
    <t>بيان</t>
  </si>
  <si>
    <t>كمية</t>
  </si>
  <si>
    <t>قيمة</t>
  </si>
  <si>
    <t>متوسط السعر</t>
  </si>
  <si>
    <t>Electrical Cable 1x300mm</t>
  </si>
  <si>
    <t>متر</t>
  </si>
  <si>
    <t>Electric socket10A</t>
  </si>
  <si>
    <t>حبه</t>
  </si>
  <si>
    <t>WIRE  1.5mm</t>
  </si>
  <si>
    <t>بندل</t>
  </si>
  <si>
    <t xml:space="preserve">Cable tray plastic </t>
  </si>
  <si>
    <t>Electricl Cable 3Cx6MM</t>
  </si>
  <si>
    <t xml:space="preserve">screw driver with insulation </t>
  </si>
  <si>
    <t>طقم</t>
  </si>
  <si>
    <t>Cable Lugs 120x10mm</t>
  </si>
  <si>
    <t xml:space="preserve">Battery 70Ah </t>
  </si>
  <si>
    <t>Machine temp sensor manual 175F</t>
  </si>
  <si>
    <t>Lad lamp 40w ,220v</t>
  </si>
  <si>
    <t>power plug 3 pin</t>
  </si>
  <si>
    <t>PUSH BUTTON RED - NO</t>
  </si>
  <si>
    <t>PUSH BUTTON GREEN - NC</t>
  </si>
  <si>
    <t>Control Cable 19x1.5mm</t>
  </si>
  <si>
    <t xml:space="preserve">Plier 8inch </t>
  </si>
  <si>
    <t>مربط بلاستيك أسود مقاس 200</t>
  </si>
  <si>
    <t>Electrical Cable 4*4MM2</t>
  </si>
  <si>
    <t>Panel Light Led Blue 22mm 220v</t>
  </si>
  <si>
    <t>Panel Light Led Red 22mm 220v</t>
  </si>
  <si>
    <t>Panel Light Led Yellow 22mm 220v</t>
  </si>
  <si>
    <t>AUXILIARY CONTACT 1NO-1NC</t>
  </si>
  <si>
    <t>Electric PVC tap</t>
  </si>
  <si>
    <t xml:space="preserve">بطاريات سيارة </t>
  </si>
  <si>
    <t>مفتاح طوارئ EMERGENCY SWITCH</t>
  </si>
  <si>
    <t>مفتاح كهرباء متعدد</t>
  </si>
  <si>
    <t xml:space="preserve">راس كيبل صغير </t>
  </si>
  <si>
    <t>Socket Box</t>
  </si>
  <si>
    <t>اGLASS FIBER SHEET 1*2MTR*6MM</t>
  </si>
  <si>
    <t>FLEXOCOAT BASE 2216</t>
  </si>
  <si>
    <t>FLEXOCOAT HARDNER 2216</t>
  </si>
  <si>
    <t>اصابع بطارية</t>
  </si>
  <si>
    <t xml:space="preserve">Electrical flexible hose 1inch </t>
  </si>
  <si>
    <t>Electrical cable 4x2.5mm</t>
  </si>
  <si>
    <t xml:space="preserve">Flow switch 250v  عوامة كهرباء 5 متر </t>
  </si>
  <si>
    <t>Pvc Cable Ties 368mm*4.8mm</t>
  </si>
  <si>
    <t>Led Light 300w</t>
  </si>
  <si>
    <t>SOLENOID VALVE 4V420-15-220V</t>
  </si>
  <si>
    <t>Cable Lugs 120x12mm</t>
  </si>
  <si>
    <t>Cable Lugs 25x10mm</t>
  </si>
  <si>
    <t>Flixable Hose 1/2 inch 30 MTR جرجور</t>
  </si>
  <si>
    <t>BREAKER MCCB 100A</t>
  </si>
  <si>
    <t>LAMP TUBE LIGHT 48W 120CM</t>
  </si>
  <si>
    <t>Cable Lugs 10x6mm</t>
  </si>
  <si>
    <t>Cable Lugs 16x6mm</t>
  </si>
  <si>
    <t>CONTROL CABLE 8C*1.5MM2</t>
  </si>
  <si>
    <t>Breaker MCCB 250A</t>
  </si>
  <si>
    <t>WELDING CABLE 70MM</t>
  </si>
  <si>
    <t>LED LIGHT 250W</t>
  </si>
  <si>
    <t>Electrical cable 2.5X3C</t>
  </si>
  <si>
    <t>Cooler pump 220V,130W</t>
  </si>
  <si>
    <t>SPRAY WARNISH ورنيش صدا تركي</t>
  </si>
  <si>
    <t>COOLING FAN 220V * 150MM</t>
  </si>
  <si>
    <t>Electrical cable 4x16mm2</t>
  </si>
  <si>
    <t xml:space="preserve"> Timer H5B-M6 6S/60S/6M/60M 220V</t>
  </si>
  <si>
    <t xml:space="preserve">مفتاح كمرسور 3 خط 3 خرم ايطالى </t>
  </si>
  <si>
    <t>Flexible Cable 3*25mm</t>
  </si>
  <si>
    <t>Cable Lugs 70x12mm</t>
  </si>
  <si>
    <t>Cable Lugs 300x14mm</t>
  </si>
  <si>
    <t>Cable Cutter 500mm</t>
  </si>
  <si>
    <t>Control Cable 10C x 1 mm2</t>
  </si>
  <si>
    <t xml:space="preserve">BATTERY UPS 1500VA LCD 230V </t>
  </si>
  <si>
    <t xml:space="preserve">CRANE REMOTE WITH RECEIVER </t>
  </si>
  <si>
    <t>SUBMRSIBLE PUMP 1HP,220V</t>
  </si>
  <si>
    <t xml:space="preserve">لمبة رافعة شوكية 24فولت </t>
  </si>
  <si>
    <t xml:space="preserve">Breaker MCB 100A ,3pole  </t>
  </si>
  <si>
    <t>Carbon Bursh 203</t>
  </si>
  <si>
    <t>Breaker MCB 63A 3pole</t>
  </si>
  <si>
    <t>Breaker MCB 63A 2pole</t>
  </si>
  <si>
    <t xml:space="preserve">Breaker 16A  1Pole </t>
  </si>
  <si>
    <t>Welding machine 630A</t>
  </si>
  <si>
    <t xml:space="preserve">Breaker MCB 32A,3Pole </t>
  </si>
  <si>
    <t>Cable Lugs size 50-10</t>
  </si>
  <si>
    <t>Digital Multimeter</t>
  </si>
  <si>
    <t>CONTACTOR 75A 3P 220V</t>
  </si>
  <si>
    <t>FLEXIBLE CABLE 2X16MM</t>
  </si>
  <si>
    <t>BELL 6inch 220V</t>
  </si>
  <si>
    <t>Contactor 3P 50A,220V</t>
  </si>
  <si>
    <t>Relay 22 - 32A</t>
  </si>
  <si>
    <t>Electrical Cable 2C,1.5MM</t>
  </si>
  <si>
    <t>Contactor 150A,110V</t>
  </si>
  <si>
    <t>DIODE ST2 H(NS-RS) 201</t>
  </si>
  <si>
    <t>Digital Timer AH4CN RG/9.99s 9990H</t>
  </si>
  <si>
    <t>Battery 80Ah</t>
  </si>
  <si>
    <t>Battery Connections</t>
  </si>
  <si>
    <t>Panel Key</t>
  </si>
  <si>
    <t>PVC Fisher 6mm</t>
  </si>
  <si>
    <t>باكت</t>
  </si>
  <si>
    <t>Flexible Cable 3C*2.5mm</t>
  </si>
  <si>
    <t>Energy Meter</t>
  </si>
  <si>
    <t>Cable Lugs 95x10mm</t>
  </si>
  <si>
    <t>Cable Lugs 120mm</t>
  </si>
  <si>
    <t>Relay 230V AC</t>
  </si>
  <si>
    <t>Wire 1C,4MM</t>
  </si>
  <si>
    <t>DURACELL AA BATTERY</t>
  </si>
  <si>
    <t>Cable Lug 16x10mm</t>
  </si>
  <si>
    <t>Contactor 150A,220V</t>
  </si>
  <si>
    <t>Fuse 3A</t>
  </si>
  <si>
    <t>W.C.LEAD 32 NO 13 F LONG 16R-TAB STYLE</t>
  </si>
  <si>
    <t>Contactor 330A,110V</t>
  </si>
  <si>
    <t>DC POWER SUPPLY 24V DC 5AMP PHOENIX Not</t>
  </si>
  <si>
    <t>MIC+BOARD WITH PROGRAM FOR VIP SR#9716</t>
  </si>
  <si>
    <t>Contactor Coil 200A,110V</t>
  </si>
  <si>
    <t>Cable Lugs 630/14mm</t>
  </si>
  <si>
    <t>Aluminum Cable  1x800mm</t>
  </si>
  <si>
    <t>Aluminum  Cable 4x120mm</t>
  </si>
  <si>
    <t>Aluminum  Cable Lugs  120x16mm</t>
  </si>
  <si>
    <t>Heat Shrink Tube Insulator Red</t>
  </si>
  <si>
    <t>PVC Elec Box 15x15cm</t>
  </si>
  <si>
    <t>محول تيار كهربائي CT 100/5A</t>
  </si>
  <si>
    <t>Insulation &amp; Earth Resistance Tester</t>
  </si>
  <si>
    <t>Fuse 125A</t>
  </si>
  <si>
    <t>Proximity Sensor PNP 3-Terminals</t>
  </si>
  <si>
    <t>Carbon Bursh A-65</t>
  </si>
  <si>
    <t>Incremental EncoderType-8.5000.GB52.1024</t>
  </si>
  <si>
    <t>Cable Lable and Marker</t>
  </si>
  <si>
    <t>كرتونه</t>
  </si>
  <si>
    <t>محول تيار كهربائي منخفض 5/5000 أمبير</t>
  </si>
  <si>
    <t>Profinet Cable</t>
  </si>
  <si>
    <t>6ES7 223-1BH32- 0XB0</t>
  </si>
  <si>
    <t>Wire Lugs 1mm</t>
  </si>
  <si>
    <t>Drive 3phase 15KW</t>
  </si>
  <si>
    <t>Electrical Cable 4Cx10mm</t>
  </si>
  <si>
    <t>ورق عازل افران الصهر 1متر * 0.45مم</t>
  </si>
  <si>
    <t>Contactor 100A 220V AC 55KW 2NO+2NC</t>
  </si>
  <si>
    <t>Hydraulic Coil S.V.24V</t>
  </si>
  <si>
    <t>Pneumatic  Coil S.V.24V</t>
  </si>
  <si>
    <t>Electricl Cable 4Cx6MM</t>
  </si>
  <si>
    <t>Relay 110V with Base</t>
  </si>
  <si>
    <t>Limit Switch A5/250V AC 0.4A/115VDC IP65</t>
  </si>
  <si>
    <t>Fuse 125A,500V</t>
  </si>
  <si>
    <t>FAN AC220-240V 50/60Hz 0.23A</t>
  </si>
  <si>
    <t xml:space="preserve">  ELECTRIC MOTOR 5.5KW,4POLE 220/380V</t>
  </si>
  <si>
    <t>Carbon Brush for DC Motor 16x32x45,250KW</t>
  </si>
  <si>
    <t>Diode 6B60</t>
  </si>
  <si>
    <t>Overload 13-18A</t>
  </si>
  <si>
    <t>Carbon Brush - 41</t>
  </si>
  <si>
    <t>زوج</t>
  </si>
  <si>
    <t>Electro Box or Junction Box 80x80x40mm</t>
  </si>
  <si>
    <t>Overload Relay 17.0A HGC25/32/40 25.0</t>
  </si>
  <si>
    <t>Contactor 300A,110V - 220V,160KW</t>
  </si>
  <si>
    <t>Spanner wrench 38mm</t>
  </si>
  <si>
    <t xml:space="preserve">                    Cross Bearing KY-124</t>
  </si>
  <si>
    <t>Tag production  16mm</t>
  </si>
  <si>
    <t>B.S Elbow  2.5inch</t>
  </si>
  <si>
    <t>HYDRAULIC  PIPE 1/2 INCH 6 METER</t>
  </si>
  <si>
    <t>سلك تربيط املس مبروم5.5  ملم</t>
  </si>
  <si>
    <t>ربطه</t>
  </si>
  <si>
    <t xml:space="preserve">حديد مبروم </t>
  </si>
  <si>
    <t>Bearing 6302</t>
  </si>
  <si>
    <t>Bearing 24030 type SKF</t>
  </si>
  <si>
    <t>Bearing FL212</t>
  </si>
  <si>
    <t>Belt B82</t>
  </si>
  <si>
    <t>Belt C60</t>
  </si>
  <si>
    <t xml:space="preserve">Bearing 24030 type URB </t>
  </si>
  <si>
    <t>Coupling for  Rolling</t>
  </si>
  <si>
    <t>Belt C83</t>
  </si>
  <si>
    <t>Belt A53</t>
  </si>
  <si>
    <t xml:space="preserve">طربال 15*10 متر </t>
  </si>
  <si>
    <t>Belt C100</t>
  </si>
  <si>
    <t>Belt C90</t>
  </si>
  <si>
    <t>oil seal 72x50x8mm</t>
  </si>
  <si>
    <t>Union 3inch</t>
  </si>
  <si>
    <t>B.S FLANGE 1.5inch</t>
  </si>
  <si>
    <t>Steel Plate 244*122*20mm</t>
  </si>
  <si>
    <t>SS ROUND BAR 304/304L 20MM MTR</t>
  </si>
  <si>
    <t>Tube 80*40 1.4mm 6m</t>
  </si>
  <si>
    <t>Clamp 12mm (1/4inch</t>
  </si>
  <si>
    <t>SS Allen Bolt 10x25mm</t>
  </si>
  <si>
    <t>AIR HOSE PIPE 1INCH لي هواء أسود</t>
  </si>
  <si>
    <t>Drill Bit 36mm</t>
  </si>
  <si>
    <t>RUBBER COUPPLING L 190</t>
  </si>
  <si>
    <t>Bearing 6309-2</t>
  </si>
  <si>
    <t>Belt C72</t>
  </si>
  <si>
    <t>Bolt 12mmx6inch</t>
  </si>
  <si>
    <t>SEPARATER FILITER LB 11102/2</t>
  </si>
  <si>
    <t>OIL  FILTER  COMPRESSOR W962</t>
  </si>
  <si>
    <t>AIR  FILTER COMPRESSOR  C1250</t>
  </si>
  <si>
    <t>Steel sheet 2440x1220x8mm</t>
  </si>
  <si>
    <t>Bearing P212</t>
  </si>
  <si>
    <t xml:space="preserve">bolt L=1inch x D=8inch </t>
  </si>
  <si>
    <t>steel angle 2.5inch x 2.5xinch  x5mm</t>
  </si>
  <si>
    <t>steel plate 244x122x8mm</t>
  </si>
  <si>
    <t xml:space="preserve">GI pipe 1 1/2 inch </t>
  </si>
  <si>
    <t>Bearing 22220CCKW33C3-SKF</t>
  </si>
  <si>
    <t>مقص زجاج الماني</t>
  </si>
  <si>
    <t>|(MESH 25MM (WAIRE MESH</t>
  </si>
  <si>
    <t>PIPE ID90 OD70</t>
  </si>
  <si>
    <t>allen key bolt 12x80mm</t>
  </si>
  <si>
    <t xml:space="preserve">nut 1.5inch </t>
  </si>
  <si>
    <t>steel plate 2000x1380x35mm</t>
  </si>
  <si>
    <t>Steel plate 244x122x12mm</t>
  </si>
  <si>
    <t xml:space="preserve"> طربال 8*10متر</t>
  </si>
  <si>
    <t>NUT 3/4 inch</t>
  </si>
  <si>
    <t xml:space="preserve">washer 3/4 inch </t>
  </si>
  <si>
    <t>Nut 1inch</t>
  </si>
  <si>
    <t>GEAR Oil 220</t>
  </si>
  <si>
    <t>درام</t>
  </si>
  <si>
    <t>(Bolt  1inch,tooth (8</t>
  </si>
  <si>
    <t>pipe id-60mm,od=73mm</t>
  </si>
  <si>
    <t>Steel plate 244x122x6mm</t>
  </si>
  <si>
    <t>Belt C73</t>
  </si>
  <si>
    <t>Flat bar 100×10 mm</t>
  </si>
  <si>
    <t>H Beam 150x150x10mm</t>
  </si>
  <si>
    <t>U channal 150x80x8mm</t>
  </si>
  <si>
    <t>Bolt 5/8 X 3inch Full Thred</t>
  </si>
  <si>
    <t>Steel Angle 90x90x10mm</t>
  </si>
  <si>
    <t>BELT C95</t>
  </si>
  <si>
    <t>Steel Plate 1220x2440x16mm</t>
  </si>
  <si>
    <t>H Beam 100x200x10mm</t>
  </si>
  <si>
    <t>Compressor oil d60</t>
  </si>
  <si>
    <t>لتر</t>
  </si>
  <si>
    <t>Oil Filter Compressor W 962</t>
  </si>
  <si>
    <t>Steel Tube20x20x1.5mm 6m</t>
  </si>
  <si>
    <t>Bearing 6214</t>
  </si>
  <si>
    <t>I Beam 100x200x12000X10mm</t>
  </si>
  <si>
    <t>Belt A65</t>
  </si>
  <si>
    <t>Cross Bearing KY-124 59X170</t>
  </si>
  <si>
    <t>''Bolt 3/4''x4</t>
  </si>
  <si>
    <t>''Bolt 3/4''x3</t>
  </si>
  <si>
    <t>''Anchor bolt 14mmx5</t>
  </si>
  <si>
    <t>Bearing 23126</t>
  </si>
  <si>
    <t>''Nut 5/8</t>
  </si>
  <si>
    <t>Steel Angle 60x60x6mmx6000mm</t>
  </si>
  <si>
    <t>Round Bar 75mm</t>
  </si>
  <si>
    <t>Oil Seal 110x85x15</t>
  </si>
  <si>
    <t>H Beam 200x200x12mx12mit</t>
  </si>
  <si>
    <t>Spring 20mm,OD 96mm,length 500mm</t>
  </si>
  <si>
    <t>Round Bar Dia 60mm</t>
  </si>
  <si>
    <t>''Nipple 1/2'' * 3/8</t>
  </si>
  <si>
    <t>Steel Rope Wire 12mm</t>
  </si>
  <si>
    <t>Bolt 16MMx50MM</t>
  </si>
  <si>
    <t>Seamless pipe id35mm, od65mmx6mit</t>
  </si>
  <si>
    <t>Seamless pipe id40mm, od70mmx6mit</t>
  </si>
  <si>
    <t>I Beam 120x60x12000x8mm</t>
  </si>
  <si>
    <t>JI Bolt 12mmx70mm</t>
  </si>
  <si>
    <t>CHUCK NUT-H311</t>
  </si>
  <si>
    <t>Rubber Flange 1inch</t>
  </si>
  <si>
    <t>Asbestos Rope 3MM</t>
  </si>
  <si>
    <t>Female Coupling 3inch</t>
  </si>
  <si>
    <t>Anchor Bolt 14x150mm</t>
  </si>
  <si>
    <t>Anchor Screw Bolt 10x100mm</t>
  </si>
  <si>
    <t>U Channel 200x12x65</t>
  </si>
  <si>
    <t>''Steel Pipe 5</t>
  </si>
  <si>
    <t>Hydraulic cylinder 200mm</t>
  </si>
  <si>
    <t>Bearing H2313</t>
  </si>
  <si>
    <t>Brass Round 40mm</t>
  </si>
  <si>
    <t>Plat 40mm</t>
  </si>
  <si>
    <t>Plate 25mm</t>
  </si>
  <si>
    <t>Bearing 5305 S</t>
  </si>
  <si>
    <t>Poly 3535x 5 SPCx160x65mm</t>
  </si>
  <si>
    <t>HYD.Solenoid Valve 2 WAY 0.5 inch</t>
  </si>
  <si>
    <t>''T Pipe 1</t>
  </si>
  <si>
    <t>Spring th=3mm,OD=8mm L=4inch</t>
  </si>
  <si>
    <t>Rubber Hose Pipe ID=19mm,OD=28mm</t>
  </si>
  <si>
    <t>Flexible Pipe 3inch</t>
  </si>
  <si>
    <t>Anker Bolt 16mmx8inch</t>
  </si>
  <si>
    <t>''Reducer 7/8'' into 3/4</t>
  </si>
  <si>
    <t>Encoder Coupling</t>
  </si>
  <si>
    <t xml:space="preserve"> ميزان بندل Electronic Crane Scale</t>
  </si>
  <si>
    <t>Blet C92</t>
  </si>
  <si>
    <t>SS Bolt 12mmx65mm</t>
  </si>
  <si>
    <t>Bolt 16mmx3mit</t>
  </si>
  <si>
    <t>Thread FRL 0.5inch</t>
  </si>
  <si>
    <t>Mesh Steel Sheet</t>
  </si>
  <si>
    <t>V-Belt C114</t>
  </si>
  <si>
    <t>Fly Shear Blades</t>
  </si>
  <si>
    <t>Reducer 8/10 inch</t>
  </si>
  <si>
    <t>Crop and Copple Shear Blades 140x11x31mm</t>
  </si>
  <si>
    <t>Cold Shear  Blade 650x120x50mm</t>
  </si>
  <si>
    <t>Reducer 0.5 / 1inch</t>
  </si>
  <si>
    <t>Seamless pipe OD 220mm,length 600mm</t>
  </si>
  <si>
    <t>Black pipe 6inch</t>
  </si>
  <si>
    <t>Rex Valve 6inch</t>
  </si>
  <si>
    <t>(Looped Wire ( Aluminum Wire</t>
  </si>
  <si>
    <t>Strainer Filter 8inch</t>
  </si>
  <si>
    <t>Hyduralic Hose Pipe 1/2''X2mit</t>
  </si>
  <si>
    <t>Hyduralic Hose Pipe 1/2''X4mit</t>
  </si>
  <si>
    <t>''Hyduralic Base With Valve 1/2</t>
  </si>
  <si>
    <t>allen key bolt 12x90mm</t>
  </si>
  <si>
    <t>Bolt 18x90mm</t>
  </si>
  <si>
    <t>Nut 18mm</t>
  </si>
  <si>
    <t>كوبلنج هواء وصلة 8مم</t>
  </si>
  <si>
    <t>نبل كوبلنج سنه خارجي ذكر 4/1</t>
  </si>
  <si>
    <t>T Nipple 1/2inch</t>
  </si>
  <si>
    <t>Nipple 3/4:1/2</t>
  </si>
  <si>
    <t>''Bolt 3/4''x6</t>
  </si>
  <si>
    <t>Bolt 6x100mm</t>
  </si>
  <si>
    <t>Nut 6mm</t>
  </si>
  <si>
    <t>Oil Seal  (O Ring) 116x106x5mm</t>
  </si>
  <si>
    <t>Oil Seal (O Ring) 106x96x5mm</t>
  </si>
  <si>
    <t>O-Ring 16x12x2mm</t>
  </si>
  <si>
    <t>Bolt Full Thread 21x60mm</t>
  </si>
  <si>
    <t>Springe Washer 21mm</t>
  </si>
  <si>
    <t>SS Bolt 14mmx75mm</t>
  </si>
  <si>
    <t>Nut 14mm</t>
  </si>
  <si>
    <t>Hydraulic Hose pipe 1.5inch,80CM</t>
  </si>
  <si>
    <t>Stand Entry Guide</t>
  </si>
  <si>
    <t>Caset Guide</t>
  </si>
  <si>
    <t>Roughing Guide</t>
  </si>
  <si>
    <t>Cone for pipe 170x48x150mm</t>
  </si>
  <si>
    <t>''T pipe 2.5</t>
  </si>
  <si>
    <t>''Elbow 2.5</t>
  </si>
  <si>
    <t>Nut 21mm</t>
  </si>
  <si>
    <t>Solenoid Valve  WITF PT-P 4V410-15</t>
  </si>
  <si>
    <t>Hydraulic Hose Pipe 1/2'',1 1/2MTR</t>
  </si>
  <si>
    <t>Butterfly Valve 10inch</t>
  </si>
  <si>
    <t>Flange 10inch</t>
  </si>
  <si>
    <t>Rubber Flange 10inch</t>
  </si>
  <si>
    <t>''Bolt 5/8''x7</t>
  </si>
  <si>
    <t>Allen Key Set 1 to 10mm</t>
  </si>
  <si>
    <t>Seamless pipe ID50,OD60,6mit</t>
  </si>
  <si>
    <t>Bearing RMS12</t>
  </si>
  <si>
    <t>Round Bar Dia 300x80mm</t>
  </si>
  <si>
    <t>Belt C111</t>
  </si>
  <si>
    <t>Belt B111</t>
  </si>
  <si>
    <t>Bearing 4T-32205</t>
  </si>
  <si>
    <t>Bearing4T-32010</t>
  </si>
  <si>
    <t xml:space="preserve">                    Cross Bearing 50x155</t>
  </si>
  <si>
    <t>Oil Seal 55x40x10TG4</t>
  </si>
  <si>
    <t>Oil Seal 250x220x15</t>
  </si>
  <si>
    <t>طربال6*4 متر</t>
  </si>
  <si>
    <t>HAND TAPE ( Cobalt Grade ) 10MMX1.50</t>
  </si>
  <si>
    <t>WORM GEAR BOX SRV150 50MM</t>
  </si>
  <si>
    <t xml:space="preserve">BRANDIN CHECK NUT </t>
  </si>
  <si>
    <t xml:space="preserve">Chisel Bit 16KG for jake hammar </t>
  </si>
  <si>
    <t xml:space="preserve">Grinding wheel </t>
  </si>
  <si>
    <t>CORBIDE .V TOOLS TIP 40MM</t>
  </si>
  <si>
    <t>HSS WHITE TOOL 1/2x6 inch</t>
  </si>
  <si>
    <t xml:space="preserve">HSS white tool 3/8 x 6inch </t>
  </si>
  <si>
    <t>TAPER SOCKET  MT4-3</t>
  </si>
  <si>
    <t>TOOL HOLDER 35X35X200XM9.5</t>
  </si>
  <si>
    <t>TOOL HOLDER 35X35X200XM11.5</t>
  </si>
  <si>
    <t>TOOL HOLDER 35X35X200XM13.5</t>
  </si>
  <si>
    <t>TOOL HOLDER 35X35X200XM15.5</t>
  </si>
  <si>
    <t>TOOL HOLDER 150608 35X35X200 RIGHT</t>
  </si>
  <si>
    <t>TOOL HOLDER 150608 35X35X200 LEFT</t>
  </si>
  <si>
    <t>HSS ARBOR 10X4.5MM</t>
  </si>
  <si>
    <t>HSS ARBOR 7.6X4.0MM</t>
  </si>
  <si>
    <t>CNC TOOL 4.0MM FOR HSS ROLL</t>
  </si>
  <si>
    <t>CNC TOOL 4.5MM FOR HSS ROLL</t>
  </si>
  <si>
    <t>HSS GRINDING WHEEL FOR CNC</t>
  </si>
  <si>
    <t>SOLID CBN TOOL 9.5MM</t>
  </si>
  <si>
    <t>SOLID CBN TOOL 11.5MM</t>
  </si>
  <si>
    <t>SOLID CBN TOOL 13.5MM</t>
  </si>
  <si>
    <t>SOLID CBN TOOL 15.5MM</t>
  </si>
  <si>
    <t>SOLID CBN TOOL DNMG 150608</t>
  </si>
  <si>
    <t>COOLING PIPE</t>
  </si>
  <si>
    <t>BELLOW COVER</t>
  </si>
  <si>
    <t>SPARESET SHIM&amp;CLAMP EACH HOLDER,HOLDER</t>
  </si>
  <si>
    <t>CRM G-43400</t>
  </si>
  <si>
    <t>(Consumable Set (MOSS V2</t>
  </si>
  <si>
    <t>Certified Reference Material G86200 H-20</t>
  </si>
  <si>
    <t>Electrode Cleaning Brush</t>
  </si>
  <si>
    <t>Jack Hammer  (L.T Machine</t>
  </si>
  <si>
    <t>Steel Rope 20mm</t>
  </si>
  <si>
    <t>SEPARATER FILITER LB 13 145/3</t>
  </si>
  <si>
    <t>AIR FILTER A25352-KSA</t>
  </si>
  <si>
    <t>Clamp SS 3 inch 76 - 64</t>
  </si>
  <si>
    <t>Coupling 110</t>
  </si>
  <si>
    <t>Rubber Coupling 110</t>
  </si>
  <si>
    <t>Copper Foot Valve 3inch</t>
  </si>
  <si>
    <t>Steel Rope 18mm</t>
  </si>
  <si>
    <t>Chain Sprocket  50-19T</t>
  </si>
  <si>
    <t>Distilled water</t>
  </si>
  <si>
    <t>Bearing 22220EXQW33C3-NACHI</t>
  </si>
  <si>
    <t>Chuck  nut H320-SKF</t>
  </si>
  <si>
    <t>Housing bearing SN 510</t>
  </si>
  <si>
    <t>CHUCK NUT-H310</t>
  </si>
  <si>
    <t>Hydraulic Hose Pipe 1 1/2'',1 1/2MTR</t>
  </si>
  <si>
    <t>Hydrulic hose pipe 1/2inch, 5meter</t>
  </si>
  <si>
    <t>Hydraulic Oil Filter HF6173/BT366-10</t>
  </si>
  <si>
    <t>Bolt 14x75mm</t>
  </si>
  <si>
    <t>Plastic Nut Lock 14mm</t>
  </si>
  <si>
    <t xml:space="preserve">EYE BOLT FOR 1 QC SLIDE </t>
  </si>
  <si>
    <t>State Gas Cutter 48inch (Cutter Troch</t>
  </si>
  <si>
    <t xml:space="preserve">Hydraulic cylinder for CCM machine  </t>
  </si>
  <si>
    <t xml:space="preserve">Slide gate assembly for 1QC system </t>
  </si>
  <si>
    <t>''B S FLANGE S/O 5</t>
  </si>
  <si>
    <t>''PRESSURE GAUGE 1-10BAR,1/2</t>
  </si>
  <si>
    <t>RUBBER FLANGE 4inch</t>
  </si>
  <si>
    <t>Collector Nozzle Holder 1 QC</t>
  </si>
  <si>
    <t>Brake Colth (Liner )BB127x10MM</t>
  </si>
  <si>
    <t>V.Belt A67</t>
  </si>
  <si>
    <t>Nipple 1/4</t>
  </si>
  <si>
    <t>Bearing 22220CC/C3W33</t>
  </si>
  <si>
    <t>Flat Spring Washer 20MM</t>
  </si>
  <si>
    <t>''S/ON FLANGE ANSI 8</t>
  </si>
  <si>
    <t>''S/ON FLANGE ANSI 5</t>
  </si>
  <si>
    <t>''B.S ELBOW  8</t>
  </si>
  <si>
    <t>''B.S ELBOW  5</t>
  </si>
  <si>
    <t>Seamless pipe 5''xSCH40x6.12mtr</t>
  </si>
  <si>
    <t>Gear Oil 320</t>
  </si>
  <si>
    <t>Drill Bit Concrete 6mm</t>
  </si>
  <si>
    <t>(GI Clamp 3/4inch (16-22mm</t>
  </si>
  <si>
    <t>''Steel Screw 6mmx1 1/2</t>
  </si>
  <si>
    <t>Bolt 8x70mm</t>
  </si>
  <si>
    <t>Nut 8mm</t>
  </si>
  <si>
    <t>Washer 8mm</t>
  </si>
  <si>
    <t>''Pressure Switch bar 0-6 1/4</t>
  </si>
  <si>
    <t>Bronze Pipe od100mm,id50mm</t>
  </si>
  <si>
    <t>''SS Pipe 1</t>
  </si>
  <si>
    <t>''SS Pipe 1 1/4</t>
  </si>
  <si>
    <t>''Torque Wrench 25 to120mm2, 3/4</t>
  </si>
  <si>
    <t>''Butterfly Valve 2.5</t>
  </si>
  <si>
    <t>Asbestos Rope 6MM</t>
  </si>
  <si>
    <t>GBM Coupling NO.107</t>
  </si>
  <si>
    <t>Brass Round 50mm</t>
  </si>
  <si>
    <t>Pencil Grinder GGS BC 220VAC</t>
  </si>
  <si>
    <t>Compressor Oil D46</t>
  </si>
  <si>
    <t>Hydraulic Hose Pipe 3/4inch,1 1/2meter</t>
  </si>
  <si>
    <t>High Tension MS Bolt Nut 14x70mm</t>
  </si>
  <si>
    <t>Spring Washer 14x70mm</t>
  </si>
  <si>
    <t>OIL FILITER LB962/2</t>
  </si>
  <si>
    <t>''Clamp 60-63  2 1/2</t>
  </si>
  <si>
    <t>Mould Jacket Assembly for 130x130 Sectio</t>
  </si>
  <si>
    <t>SS Spray Ring Suitable for 130x130 Secti</t>
  </si>
  <si>
    <t>SS Spray Cooling Pipe for Zone-1 Suitabl</t>
  </si>
  <si>
    <t>GBM Coupling NO.104</t>
  </si>
  <si>
    <t>Head Transition Link for Section 130x130</t>
  </si>
  <si>
    <t>Housing bearing SNL 520</t>
  </si>
  <si>
    <t>TSN520-SKF</t>
  </si>
  <si>
    <t>Bearing GE50ES-2RS-SKF</t>
  </si>
  <si>
    <t>SOLENOID VALVE WAY 1-1/2''  2/2</t>
  </si>
  <si>
    <t>Crane Duty Helical Gear Box</t>
  </si>
  <si>
    <t>Brake Liner 150x10mm</t>
  </si>
  <si>
    <t>Nitrogen Regulator</t>
  </si>
  <si>
    <t>Air Coupling Nitrogen 1/2*1/2</t>
  </si>
  <si>
    <t xml:space="preserve"> Air Nipple Nitrogen 12*1/2</t>
  </si>
  <si>
    <t>Bronze Pipe od 150mm id 60mm</t>
  </si>
  <si>
    <t xml:space="preserve"> Silicon O Ring for Mould Jact 130x130</t>
  </si>
  <si>
    <t>Hydraulic Hose Pipe 1 1/4'',1 1/2MTR</t>
  </si>
  <si>
    <t>Bolt 28x300mm</t>
  </si>
  <si>
    <t>Nut 28mm</t>
  </si>
  <si>
    <t>Washer 28mm</t>
  </si>
  <si>
    <t>Bolt 16x60mm</t>
  </si>
  <si>
    <t>Bolt 30x220mm</t>
  </si>
  <si>
    <t>Flat Washer 30mm</t>
  </si>
  <si>
    <t>Spring Washer 30mm</t>
  </si>
  <si>
    <t>Rubber Coupling 150</t>
  </si>
  <si>
    <t>NRV 2 1/2'' Length 215mm</t>
  </si>
  <si>
    <t>Safety Clothes</t>
  </si>
  <si>
    <t>Belt BX- 46</t>
  </si>
  <si>
    <t>Bearing x 32207M</t>
  </si>
  <si>
    <t>Bearing 33205</t>
  </si>
  <si>
    <t>Bolt 6x60mm</t>
  </si>
  <si>
    <t>Belt A56 SHI</t>
  </si>
  <si>
    <t>Belt MF28 SHI</t>
  </si>
  <si>
    <t>Side Wall3 Arms Lining Vibrator Operatio</t>
  </si>
  <si>
    <t>(SS Round Bar 8mm (SS Wire 8mm</t>
  </si>
  <si>
    <t>GI T 2.5inch</t>
  </si>
  <si>
    <t>GI pipe 2.5inch</t>
  </si>
  <si>
    <t>Brake Liner 200x16mm</t>
  </si>
  <si>
    <t>Steel Rope 22mm</t>
  </si>
  <si>
    <t>Exhaust Fan 1000MM,0.55KW,3PH,380V</t>
  </si>
  <si>
    <t>Allen Key 17mm</t>
  </si>
  <si>
    <t>''Spanner Wrench 12</t>
  </si>
  <si>
    <t>ميزان الكتروني 300كجم</t>
  </si>
  <si>
    <t>Steel Rope 6mm</t>
  </si>
  <si>
    <t>Belt 330J</t>
  </si>
  <si>
    <t>Bearing 6008</t>
  </si>
  <si>
    <t>''GI union 1.25</t>
  </si>
  <si>
    <t>'' GI Elbow 1.25</t>
  </si>
  <si>
    <t xml:space="preserve"> GI pipe nipple 1.25''x15CM</t>
  </si>
  <si>
    <t>''GI Tee pipe 1.25</t>
  </si>
  <si>
    <t>GI pipe 1.25''x6MTR</t>
  </si>
  <si>
    <t xml:space="preserve"> ''GI Coupling 1.25</t>
  </si>
  <si>
    <t>حبل رفع  5 متر 3 طن</t>
  </si>
  <si>
    <t>Nut with plastic lock 12mm</t>
  </si>
  <si>
    <t xml:space="preserve">Steel chain sprocket B-80 , 4inch </t>
  </si>
  <si>
    <t>bolt 12x75mm</t>
  </si>
  <si>
    <t>Stad bolt 10x60mm</t>
  </si>
  <si>
    <t xml:space="preserve">Nipple 1inch </t>
  </si>
  <si>
    <t>Reducer 3/4inch to 1/2inch</t>
  </si>
  <si>
    <t>Ring 1400/110</t>
  </si>
  <si>
    <t>grease gun</t>
  </si>
  <si>
    <t xml:space="preserve">Grease pump </t>
  </si>
  <si>
    <t xml:space="preserve">Door closer </t>
  </si>
  <si>
    <t xml:space="preserve">Clamp 1inch </t>
  </si>
  <si>
    <t xml:space="preserve">M.S Elbow 4inch </t>
  </si>
  <si>
    <t>M.S Pipe 4inch thickness 8mm</t>
  </si>
  <si>
    <t>Nipple 3/4 inch</t>
  </si>
  <si>
    <t xml:space="preserve">Paint 2liter </t>
  </si>
  <si>
    <t>Hydrulic Hose Pipe 1/2inch,1.5mit</t>
  </si>
  <si>
    <t>GI UNION 1/2 INCH</t>
  </si>
  <si>
    <t>TEFLONE TAPE</t>
  </si>
  <si>
    <t>Coupling FCL250</t>
  </si>
  <si>
    <t>NRV Non Return Valve 1inch</t>
  </si>
  <si>
    <t>Hydraulic Hose pipe 1/2inch,1M</t>
  </si>
  <si>
    <t>شفرة سكين</t>
  </si>
  <si>
    <t>B.S FLANGE PN16 2.5 INCH</t>
  </si>
  <si>
    <t>B.S FLANGE 2inch</t>
  </si>
  <si>
    <t>Tape 5meter by inch</t>
  </si>
  <si>
    <t>Cutting  Dasic  230x3.2x22.23</t>
  </si>
  <si>
    <t xml:space="preserve"> SS Welding Rod  4.0X350MM</t>
  </si>
  <si>
    <t>سلك لحام 4 ملم</t>
  </si>
  <si>
    <t>سلك لحام 3.2مم</t>
  </si>
  <si>
    <t xml:space="preserve">Safety shoes </t>
  </si>
  <si>
    <t>UNIFORM</t>
  </si>
  <si>
    <t>Steel Clamp 1/2inch</t>
  </si>
  <si>
    <t xml:space="preserve">حجر قص كبير 355 </t>
  </si>
  <si>
    <t>كمامات عادية</t>
  </si>
  <si>
    <t xml:space="preserve">ورق طباعة </t>
  </si>
  <si>
    <t>Oxygen Regulator</t>
  </si>
  <si>
    <t xml:space="preserve">هوك كرين مع لوك </t>
  </si>
  <si>
    <t>SPRAY PAINT</t>
  </si>
  <si>
    <t>Gas Regulator With Lock</t>
  </si>
  <si>
    <t>Bearing URB 22218</t>
  </si>
  <si>
    <t xml:space="preserve">Gate valve 1 inch </t>
  </si>
  <si>
    <t xml:space="preserve">Gate valve 2inch </t>
  </si>
  <si>
    <t>معجون لحام حديد M Seal</t>
  </si>
  <si>
    <t>Gate valve 0.5inch</t>
  </si>
  <si>
    <t>ريشة منشارHexa Blade</t>
  </si>
  <si>
    <t>مكنسة</t>
  </si>
  <si>
    <t>قفازات وسط</t>
  </si>
  <si>
    <t>قفازات قطنية</t>
  </si>
  <si>
    <t xml:space="preserve">صامولة ابيض خشن </t>
  </si>
  <si>
    <t xml:space="preserve">قماش مشكل </t>
  </si>
  <si>
    <t>نظارة واقية شفافة</t>
  </si>
  <si>
    <t>نظارة واقية سوداء</t>
  </si>
  <si>
    <t xml:space="preserve">فايلات </t>
  </si>
  <si>
    <t xml:space="preserve">حبر طابعة عادية </t>
  </si>
  <si>
    <t>Bearing 6306-2</t>
  </si>
  <si>
    <t>Hydrulic oil 68</t>
  </si>
  <si>
    <t>Grease EP3</t>
  </si>
  <si>
    <t xml:space="preserve">Gate valve 3/4inch </t>
  </si>
  <si>
    <t>راس اكسجين مقاس 3</t>
  </si>
  <si>
    <t>مسمار شينكو مع ربل 1*14</t>
  </si>
  <si>
    <t>براغي اسود صلب خشن 5/8*3</t>
  </si>
  <si>
    <t>Chain B80</t>
  </si>
  <si>
    <t>عفريتة Hydraulic jack 20ton</t>
  </si>
  <si>
    <t xml:space="preserve">كوريك </t>
  </si>
  <si>
    <t xml:space="preserve">سطل بلاستيك </t>
  </si>
  <si>
    <t>عصا مكنسة</t>
  </si>
  <si>
    <t>Bearing 22313-SKF</t>
  </si>
  <si>
    <t>Nut Bolt Washer 6mm*16mm</t>
  </si>
  <si>
    <t>HAND TAP 10MM</t>
  </si>
  <si>
    <t>كفوف قطن لاتيكس</t>
  </si>
  <si>
    <t>GI PIPE 6MTR 1inch</t>
  </si>
  <si>
    <t>U CHANNEL 10CM 6M</t>
  </si>
  <si>
    <t>صاج مبرز 5.7 مم 1*2م    Checker plate</t>
  </si>
  <si>
    <t>وجه نار احمر 3مم</t>
  </si>
  <si>
    <t>قفل خابور</t>
  </si>
  <si>
    <t>Solenoid Valve 1/2 inch -V5242 - 15A</t>
  </si>
  <si>
    <t>CHAIN 100</t>
  </si>
  <si>
    <t>PVC PIPE 9.2mm 12inch</t>
  </si>
  <si>
    <t>PVC ELBOW 12inch</t>
  </si>
  <si>
    <t>Flexible Hyd Pipe 1inch,1meter</t>
  </si>
  <si>
    <t>''Butterfly Valve SS 5</t>
  </si>
  <si>
    <t>Grinding Wheel 250x25x32</t>
  </si>
  <si>
    <t>ELBOW 6 INCH</t>
  </si>
  <si>
    <t>SS Hose Clamp 3/4inch</t>
  </si>
  <si>
    <t xml:space="preserve">AIR HOSE PIPE 1/2INCH </t>
  </si>
  <si>
    <t>TAPE 7.5 METER</t>
  </si>
  <si>
    <t>Grinding Wheel 115x6.4x22.23</t>
  </si>
  <si>
    <t>EMERY PAPER ROUND</t>
  </si>
  <si>
    <t>طباشير كتابة</t>
  </si>
  <si>
    <t xml:space="preserve">اقلام </t>
  </si>
  <si>
    <t xml:space="preserve">قفل باب  ايطالي </t>
  </si>
  <si>
    <t>Oxygen Gas Cutter Pipe 15Meter</t>
  </si>
  <si>
    <t>Spot light</t>
  </si>
  <si>
    <t xml:space="preserve">welding helmet </t>
  </si>
  <si>
    <t>برميل دهان 20 لتر</t>
  </si>
  <si>
    <t xml:space="preserve"> لحام بلاستيك Araldite</t>
  </si>
  <si>
    <t xml:space="preserve">GI elbow 1/2inch </t>
  </si>
  <si>
    <t>مفتاح اسبانه 12بوصة Scerw Spanner</t>
  </si>
  <si>
    <t>Washer 12mm</t>
  </si>
  <si>
    <t>Oxygen Gas Cutter Pipe 30Meter</t>
  </si>
  <si>
    <t>Grinding Wheel 230x6.4x22.23  9inch</t>
  </si>
  <si>
    <t>Cutting Disc 115x1x22.23 4 1/2inch</t>
  </si>
  <si>
    <t>سيليكون لاصق الماني</t>
  </si>
  <si>
    <t>لفة كيبل نت</t>
  </si>
  <si>
    <t xml:space="preserve">فرشة دهان 2 انش </t>
  </si>
  <si>
    <t>فلتر هواء رافعة UNICARAIR</t>
  </si>
  <si>
    <t>فلتر زيت رافعة UNICARAIR</t>
  </si>
  <si>
    <t>راس اكسجين مقاس 4</t>
  </si>
  <si>
    <t>راس اكسجين مقاس 5</t>
  </si>
  <si>
    <t>راس اكسجين مقاس 2</t>
  </si>
  <si>
    <t xml:space="preserve"> SS Hose Clamp (51 - 27mm) 1inch</t>
  </si>
  <si>
    <t>WD 40 (للصدا )</t>
  </si>
  <si>
    <t>فرشة حديد الماني شد 12</t>
  </si>
  <si>
    <t>Nut 10mm</t>
  </si>
  <si>
    <t>Washer 10mm</t>
  </si>
  <si>
    <t>طرمبة مشحمة يدوي صيني 10 كيلو</t>
  </si>
  <si>
    <t>STEEL CHANNAL سكة حديد</t>
  </si>
  <si>
    <t xml:space="preserve"> FLEXIBLE CABLE 3C*1.5MM2</t>
  </si>
  <si>
    <t>Bolt 12x80mm</t>
  </si>
  <si>
    <t>Timer AH27 - B 24 - 220 V</t>
  </si>
  <si>
    <t>CRC _ CONTACT CLEANER بخاخ كهرباء</t>
  </si>
  <si>
    <t>Bolt 12mmx40mm</t>
  </si>
  <si>
    <t xml:space="preserve">مفتاح فلتر    FILTER SPAINER </t>
  </si>
  <si>
    <t>GASKET TUB _ RED SILICONE</t>
  </si>
  <si>
    <t>grease gun hose pipe 15mt</t>
  </si>
  <si>
    <t>Welding Glass  White</t>
  </si>
  <si>
    <t>HELMET</t>
  </si>
  <si>
    <t>''Lifting Belt 3ton*3meter 3</t>
  </si>
  <si>
    <t>Gate Valve 1/2 inch</t>
  </si>
  <si>
    <t>''FLEXIBLE 1</t>
  </si>
  <si>
    <t>جاكيت أصفر</t>
  </si>
  <si>
    <t xml:space="preserve">GEAR COUPLING 103 </t>
  </si>
  <si>
    <t>GEAR COUPLING 104</t>
  </si>
  <si>
    <t xml:space="preserve">مقص حديد SCRAP SCISSOR </t>
  </si>
  <si>
    <t>Foot Valve 6inch</t>
  </si>
  <si>
    <t>WIRE 1*1MM</t>
  </si>
  <si>
    <t>grease gun hose pipe 5mt</t>
  </si>
  <si>
    <t>HAND TAPE 10MMX1.50</t>
  </si>
  <si>
    <t>bolt 10mm x 60mm</t>
  </si>
  <si>
    <t>bolt 12mm x 70mm</t>
  </si>
  <si>
    <t xml:space="preserve">GI elbow 3inch </t>
  </si>
  <si>
    <t xml:space="preserve">Elbow 1 1/2 inch </t>
  </si>
  <si>
    <t>قلم كوركت / مزيل</t>
  </si>
  <si>
    <t xml:space="preserve">دبابيس دباسة </t>
  </si>
  <si>
    <t>بخاخ فوم 750 ملم</t>
  </si>
  <si>
    <t>بخاخ فوم الماني</t>
  </si>
  <si>
    <t xml:space="preserve">Flexible water hose 3inch </t>
  </si>
  <si>
    <t>قفازات لحام احمر</t>
  </si>
  <si>
    <t xml:space="preserve">Nipple 1 1/2 inch </t>
  </si>
  <si>
    <t>CUTTER TORCH</t>
  </si>
  <si>
    <t>OIL ENGINE 15W40</t>
  </si>
  <si>
    <t>Rubber coupling  PO100</t>
  </si>
  <si>
    <t>Coupling 100</t>
  </si>
  <si>
    <t xml:space="preserve">Bearing 6208 </t>
  </si>
  <si>
    <t>Battery Charger 220v,24-12vDC,50A</t>
  </si>
  <si>
    <t>وردة صاج ابيض صغير 22*3*39</t>
  </si>
  <si>
    <t>washer 5/8inch</t>
  </si>
  <si>
    <t>Polyester Filter 234x4000mm,550g</t>
  </si>
  <si>
    <t>nut 12mm</t>
  </si>
  <si>
    <t>bolt 16x75mm</t>
  </si>
  <si>
    <t>nut 16mm</t>
  </si>
  <si>
    <t>washer 16mm</t>
  </si>
  <si>
    <t>Washer 14mm</t>
  </si>
  <si>
    <t>Brass Nipple 1/2inch</t>
  </si>
  <si>
    <t xml:space="preserve">Grinding Machine </t>
  </si>
  <si>
    <t xml:space="preserve">Belt for Air compressor </t>
  </si>
  <si>
    <t>Spanner wrench set 6-32mm</t>
  </si>
  <si>
    <t>Socket spanner wrench set 6-32mm</t>
  </si>
  <si>
    <t>فايل بلاستيكي شفاف</t>
  </si>
  <si>
    <t>AIR BLOWER 400W,220V</t>
  </si>
  <si>
    <t>سلك لحام 2.6مم</t>
  </si>
  <si>
    <t>كوريك مربع</t>
  </si>
  <si>
    <t>أقلام ملونة</t>
  </si>
  <si>
    <t>قلم لاصق</t>
  </si>
  <si>
    <t>قلم معلم أحمر</t>
  </si>
  <si>
    <t>اكياس جامبو</t>
  </si>
  <si>
    <t>Welding Holder 550A</t>
  </si>
  <si>
    <t>GI Socket 1inch</t>
  </si>
  <si>
    <t>لحام زهر Casting Welding Rod</t>
  </si>
  <si>
    <t>Soldering iron</t>
  </si>
  <si>
    <t>Hand Drill Machine</t>
  </si>
  <si>
    <t>''Rubber Flange 6</t>
  </si>
  <si>
    <t>''Brass ball valve 1/2</t>
  </si>
  <si>
    <t xml:space="preserve"> Checker plate 5.7x1220x2440mm</t>
  </si>
  <si>
    <t>ink 151A</t>
  </si>
  <si>
    <t>Steel Angle 50x50x5mmx6000mm</t>
  </si>
  <si>
    <t>''Rubber Flange 8</t>
  </si>
  <si>
    <t>washer 20mm</t>
  </si>
  <si>
    <t>Coupling bolt 16x60</t>
  </si>
  <si>
    <t>فايل بلاستيك بسوستة</t>
  </si>
  <si>
    <t>Spring washer 18mm</t>
  </si>
  <si>
    <t>Flat Washer 18mm</t>
  </si>
  <si>
    <t>''Flange 4</t>
  </si>
  <si>
    <t>Welding Glass  Black</t>
  </si>
  <si>
    <t xml:space="preserve">  منشار حديد  Hexa Frame (Hack Saw</t>
  </si>
  <si>
    <t>Hydraulic Nipple 1/2inch</t>
  </si>
  <si>
    <t>MS pipe 1inch ,6mit</t>
  </si>
  <si>
    <t>''MS Elbow 1</t>
  </si>
  <si>
    <t>''MS Flange 1</t>
  </si>
  <si>
    <t>ink 154A</t>
  </si>
  <si>
    <t>Drill Bit Concrete 14mm</t>
  </si>
  <si>
    <t>(GI Clamp 1.25inch (22-30mm</t>
  </si>
  <si>
    <t>ink 117A</t>
  </si>
  <si>
    <t>Safety Face</t>
  </si>
  <si>
    <t>Long Rubber Shoes</t>
  </si>
  <si>
    <t>سندات ميزان</t>
  </si>
  <si>
    <t>سندات تسليم مواد</t>
  </si>
  <si>
    <t>لحام قصدير  Soldering</t>
  </si>
  <si>
    <t>كيلو</t>
  </si>
  <si>
    <t>سندات امر تحميل</t>
  </si>
  <si>
    <t>عفريتة Hydraulic jack 30ton</t>
  </si>
  <si>
    <t>سكراب حديد</t>
  </si>
  <si>
    <t>طن</t>
  </si>
  <si>
    <t>Steel plate 3000x1500x3mm</t>
  </si>
  <si>
    <t>%MORTAR 90</t>
  </si>
  <si>
    <t>RADEX</t>
  </si>
  <si>
    <t>LANCING PIPE 6MM</t>
  </si>
  <si>
    <t>LANCING PIPE 12MM</t>
  </si>
  <si>
    <t>SPRAY NOZZLE</t>
  </si>
  <si>
    <t>Collector Nozzle 25MM 1QC</t>
  </si>
  <si>
    <t>Ladle Nozzle 25MM 1QC</t>
  </si>
  <si>
    <t>Tundish Well Block</t>
  </si>
  <si>
    <t>Tundish Nozzle 13.5 MM 1QC</t>
  </si>
  <si>
    <t>Slide Gate Pate 25MM 1QC</t>
  </si>
  <si>
    <t xml:space="preserve">CCM BOLT 10x1 </t>
  </si>
  <si>
    <t>CASTING PAWDER</t>
  </si>
  <si>
    <t xml:space="preserve">CCM BOLT 1X3 METER </t>
  </si>
  <si>
    <t>صوديوم سيليكات</t>
  </si>
  <si>
    <t>SILICO MANGANESE</t>
  </si>
  <si>
    <t>RAMMING MASS</t>
  </si>
  <si>
    <t>NFC</t>
  </si>
  <si>
    <t>Porus Plug</t>
  </si>
  <si>
    <t>COPPER MOULD TUBE 100X100X901R4000</t>
  </si>
  <si>
    <t xml:space="preserve">FERRO SILICON </t>
  </si>
  <si>
    <t>CASTABLE 90</t>
  </si>
  <si>
    <t xml:space="preserve">Aluminum for melting furnace  </t>
  </si>
  <si>
    <t>''CCM BOLT 12"x1</t>
  </si>
  <si>
    <t>COPPER MOULD TUBE 130X130X900</t>
  </si>
  <si>
    <t>Tundish Nozzle 14MM 1QC</t>
  </si>
  <si>
    <t>Molasses</t>
  </si>
  <si>
    <t>بليت 100*100 طول 285سم</t>
  </si>
  <si>
    <t>حديد بليت مقاس 100*100 طول 273</t>
  </si>
  <si>
    <t>حديد بليت مقاس 100*100 طول 277سم</t>
  </si>
  <si>
    <t xml:space="preserve">نقل منتجات </t>
  </si>
  <si>
    <t>صيانة معدات متحركة</t>
  </si>
  <si>
    <t>صيانة سيارات المصنع</t>
  </si>
  <si>
    <t>صيانة رافعه شوكية</t>
  </si>
  <si>
    <t>صيانة محرك كهربائي</t>
  </si>
  <si>
    <t>صيانة ثلاجة</t>
  </si>
  <si>
    <t>صيانة غسالة</t>
  </si>
  <si>
    <t>ميزان خارجى</t>
  </si>
  <si>
    <t>صيانة سباكة المصنع</t>
  </si>
  <si>
    <t>طقم قفل باب كامل</t>
  </si>
  <si>
    <t>وصلة كهربائية</t>
  </si>
  <si>
    <t>فلاش</t>
  </si>
  <si>
    <t>صيانة مكيفات</t>
  </si>
  <si>
    <t>صيانة كهرباء المصنع</t>
  </si>
  <si>
    <t>محبس نحاس 1/2 انش</t>
  </si>
  <si>
    <t>صيانة كهرباء السكن</t>
  </si>
  <si>
    <t>مرتبة</t>
  </si>
  <si>
    <t>كاميرا مراقبة مخفية</t>
  </si>
  <si>
    <t>غسالة</t>
  </si>
  <si>
    <t>دولاب</t>
  </si>
  <si>
    <t>لي سخان 60سم</t>
  </si>
  <si>
    <t>Elbow 2inch</t>
  </si>
  <si>
    <t>MS U channel 12000x100x50mm</t>
  </si>
  <si>
    <t>لمبات سوبت لايت 30واط</t>
  </si>
  <si>
    <t>ماكينة رش دهان مع جرجور</t>
  </si>
  <si>
    <t>رمل</t>
  </si>
  <si>
    <t>خلاط دش حمام</t>
  </si>
  <si>
    <t>اسعافات أولية</t>
  </si>
  <si>
    <t>''PVC PIPE 3</t>
  </si>
  <si>
    <t>اسطوانات غاز</t>
  </si>
  <si>
    <t>Sandwich Panel 6x1mit</t>
  </si>
  <si>
    <t>خلاط حوض</t>
  </si>
  <si>
    <t>Self Screw 65mm</t>
  </si>
  <si>
    <t>Pressure Water Pump</t>
  </si>
  <si>
    <t>شطاف حمام</t>
  </si>
  <si>
    <t>بنزين</t>
  </si>
  <si>
    <t>ممسحة أرضيات</t>
  </si>
  <si>
    <t>سايفون حمام الماني</t>
  </si>
  <si>
    <t>مروحة شفط حمام</t>
  </si>
  <si>
    <t>اسمنت</t>
  </si>
  <si>
    <t>سخان ماء</t>
  </si>
  <si>
    <t>صيانة حمامات مصنع رقم 1</t>
  </si>
  <si>
    <t>نقل مخلفات المصنع</t>
  </si>
  <si>
    <t>ديزل وزيت خام</t>
  </si>
  <si>
    <t>مياة تشغلية</t>
  </si>
  <si>
    <t>كهرباء تشغلية</t>
  </si>
  <si>
    <t>صيانة سكن العمال</t>
  </si>
  <si>
    <t>امن وسلامة</t>
  </si>
  <si>
    <t>مصاريف حكومية تشغلية</t>
  </si>
  <si>
    <t>غاز</t>
  </si>
  <si>
    <t>اكسجين</t>
  </si>
  <si>
    <t>مياه شرب للعاملين</t>
  </si>
  <si>
    <t>مستلزمات الانترنت</t>
  </si>
  <si>
    <t>اكياس نفايات صغيرة</t>
  </si>
  <si>
    <t>منظف زجاج</t>
  </si>
  <si>
    <t>فوط مسح مكاتب</t>
  </si>
  <si>
    <t>تامين طبى ادارية</t>
  </si>
  <si>
    <t>نقل وانتقالات</t>
  </si>
  <si>
    <t>صابون أرضيات</t>
  </si>
  <si>
    <t>مستلزمات انتاج تشغيلية</t>
  </si>
  <si>
    <t>ايجار معدات تشغيلية</t>
  </si>
  <si>
    <t>تامين طبى تشغلية</t>
  </si>
  <si>
    <t>صيانة أجهزة المكاتب كمبيوتر-لابتوب</t>
  </si>
  <si>
    <t>صيانة سباكة سكن العمال</t>
  </si>
  <si>
    <t>أجور تخليص جمركي</t>
  </si>
  <si>
    <t>رول دهان صغيرة</t>
  </si>
  <si>
    <t>اجور عمالة</t>
  </si>
  <si>
    <t>اعمال تطوير قسم الدرفلة</t>
  </si>
  <si>
    <t>ديزل</t>
  </si>
  <si>
    <t>أكياس نفايات كبيرة</t>
  </si>
  <si>
    <t>مستلزمات نظافة السكن</t>
  </si>
  <si>
    <t>شعلة غاز</t>
  </si>
  <si>
    <t>سرير مفرد</t>
  </si>
  <si>
    <t>بطانية</t>
  </si>
  <si>
    <t>مخدة</t>
  </si>
  <si>
    <t>ثلاجة</t>
  </si>
  <si>
    <t>سرير دبل</t>
  </si>
  <si>
    <t>كمبيوتر كامل (شاشة+كمبيوتر)</t>
  </si>
  <si>
    <t>طابعة كمبيوتر</t>
  </si>
  <si>
    <t>قرطاسية ومكتبية</t>
  </si>
  <si>
    <t>مكيف شباك</t>
  </si>
  <si>
    <t>مستلزمات نظافة المصنع</t>
  </si>
  <si>
    <t>برادة ماء</t>
  </si>
  <si>
    <t>تجهيزات مباني وهناجر المصنع</t>
  </si>
  <si>
    <t>نقل مستلزمات انتاج</t>
  </si>
  <si>
    <t>جهاز اشعاع</t>
  </si>
  <si>
    <t>اتعاب استشارات مالية وفنية</t>
  </si>
  <si>
    <t>مصروف ضيافة</t>
  </si>
  <si>
    <t>صرف صحى وسخب مياة</t>
  </si>
  <si>
    <t>رد</t>
  </si>
  <si>
    <t>خرسانة جاهزة</t>
  </si>
  <si>
    <t>ٌRMU (قاطع كهربائى  33: فولت)</t>
  </si>
  <si>
    <t>برامج محاسبية</t>
  </si>
  <si>
    <t>مفروشات</t>
  </si>
  <si>
    <t>Service charge</t>
  </si>
  <si>
    <t>نقل مواد</t>
  </si>
  <si>
    <t>مكيف جري اسبليت 18 الف وحدة واي فاي</t>
  </si>
  <si>
    <t>حليب</t>
  </si>
  <si>
    <t>لوحات كهرباء</t>
  </si>
  <si>
    <t>محول كهرباء 1500</t>
  </si>
  <si>
    <t>محول كهرباء 2000</t>
  </si>
  <si>
    <t>TWIN CHANNEL GATE</t>
  </si>
  <si>
    <t>نيتروجين</t>
  </si>
  <si>
    <t>كهرباء سكن</t>
  </si>
  <si>
    <t>كيلو وت</t>
  </si>
  <si>
    <t>غاز الارجون</t>
  </si>
  <si>
    <t>ايجار</t>
  </si>
  <si>
    <t>كفرات تريلا</t>
  </si>
  <si>
    <t>كفرات باص</t>
  </si>
  <si>
    <t>كفرات سيارة ونيت</t>
  </si>
  <si>
    <t>أجور عمالة</t>
  </si>
  <si>
    <t>أجور ميناء</t>
  </si>
  <si>
    <t>أجور تفريغ</t>
  </si>
  <si>
    <t>موعد فسح</t>
  </si>
  <si>
    <t>إذن تسليم</t>
  </si>
  <si>
    <t>مكيفات  لغرفة محولات الصهر</t>
  </si>
  <si>
    <t>كمبروسر هواء حلزونى تركى 50HP</t>
  </si>
  <si>
    <t>مغناطيس</t>
  </si>
  <si>
    <t>أجور نقل</t>
  </si>
  <si>
    <t>رسوم جمركية</t>
  </si>
  <si>
    <t>تأمين طبي بيعي وتسويقي</t>
  </si>
  <si>
    <t>تذاكر سفر</t>
  </si>
  <si>
    <t>الكمية</t>
  </si>
  <si>
    <t>القيمة</t>
  </si>
  <si>
    <t>شهر11</t>
  </si>
  <si>
    <t>شهر12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</si>
</sst>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0" xfId="0" applyBorder="1"/>
    <xf numFmtId="2" fontId="0" fillId="0" borderId="0" xfId="0" applyNumberFormat="1"/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ادي" xfId="0" builtinId="0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A1A04-F88D-4076-9D3C-903150B2615A}">
  <dimension ref="A6:D828"/>
  <sheetViews>
    <sheetView rightToLeft="1" workbookViewId="0">
      <selection activeCell="C20" sqref="C20"/>
    </sheetView>
  </sheetViews>
  <sheetFormatPr defaultRowHeight="17.25" customHeight="1" x14ac:dyDescent="0.2"/>
  <cols>
    <col min="1" max="1" width="10.75" style="1" customWidth="1"/>
    <col min="2" max="2" width="11.25" style="1" customWidth="1"/>
    <col min="3" max="3" width="48.625" style="1" customWidth="1"/>
    <col min="4" max="4" width="16.875" style="1" customWidth="1"/>
    <col min="5" max="16384" width="9" style="1"/>
  </cols>
  <sheetData>
    <row r="6" spans="1:4" ht="18.75" customHeight="1" x14ac:dyDescent="0.2">
      <c r="A6" s="2" t="s">
        <v>0</v>
      </c>
      <c r="B6" s="2" t="s">
        <v>1</v>
      </c>
      <c r="C6" s="2" t="s">
        <v>2</v>
      </c>
      <c r="D6" s="2" t="s">
        <v>3</v>
      </c>
    </row>
    <row r="7" spans="1:4" ht="17.25" customHeight="1" x14ac:dyDescent="0.2">
      <c r="A7" s="2">
        <v>1</v>
      </c>
      <c r="B7" s="2">
        <v>101001</v>
      </c>
      <c r="C7" s="2" t="s">
        <v>7</v>
      </c>
      <c r="D7" s="2" t="s">
        <v>8</v>
      </c>
    </row>
    <row r="8" spans="1:4" ht="17.25" customHeight="1" x14ac:dyDescent="0.2">
      <c r="A8" s="2">
        <v>2</v>
      </c>
      <c r="B8" s="2">
        <v>101002</v>
      </c>
      <c r="C8" s="2" t="s">
        <v>9</v>
      </c>
      <c r="D8" s="2" t="s">
        <v>10</v>
      </c>
    </row>
    <row r="9" spans="1:4" ht="17.25" customHeight="1" x14ac:dyDescent="0.2">
      <c r="A9" s="2">
        <v>3</v>
      </c>
      <c r="B9" s="2">
        <v>101007</v>
      </c>
      <c r="C9" s="2" t="s">
        <v>11</v>
      </c>
      <c r="D9" s="2" t="s">
        <v>12</v>
      </c>
    </row>
    <row r="10" spans="1:4" ht="17.25" customHeight="1" x14ac:dyDescent="0.2">
      <c r="A10" s="2">
        <v>4</v>
      </c>
      <c r="B10" s="2">
        <v>101008</v>
      </c>
      <c r="C10" s="2" t="s">
        <v>13</v>
      </c>
      <c r="D10" s="2" t="s">
        <v>8</v>
      </c>
    </row>
    <row r="11" spans="1:4" ht="17.25" customHeight="1" x14ac:dyDescent="0.2">
      <c r="A11" s="2">
        <v>5</v>
      </c>
      <c r="B11" s="2">
        <v>101012</v>
      </c>
      <c r="C11" s="2" t="s">
        <v>14</v>
      </c>
      <c r="D11" s="2" t="s">
        <v>8</v>
      </c>
    </row>
    <row r="12" spans="1:4" ht="17.25" customHeight="1" x14ac:dyDescent="0.2">
      <c r="A12" s="2">
        <v>6</v>
      </c>
      <c r="B12" s="2">
        <v>101014</v>
      </c>
      <c r="C12" s="2" t="s">
        <v>15</v>
      </c>
      <c r="D12" s="2" t="s">
        <v>16</v>
      </c>
    </row>
    <row r="13" spans="1:4" ht="17.25" customHeight="1" x14ac:dyDescent="0.2">
      <c r="A13" s="2">
        <v>7</v>
      </c>
      <c r="B13" s="2">
        <v>101015</v>
      </c>
      <c r="C13" s="2" t="s">
        <v>17</v>
      </c>
      <c r="D13" s="2" t="s">
        <v>10</v>
      </c>
    </row>
    <row r="14" spans="1:4" ht="17.25" customHeight="1" x14ac:dyDescent="0.2">
      <c r="A14" s="2">
        <v>8</v>
      </c>
      <c r="B14" s="2">
        <v>101016</v>
      </c>
      <c r="C14" s="2" t="s">
        <v>18</v>
      </c>
      <c r="D14" s="2" t="s">
        <v>10</v>
      </c>
    </row>
    <row r="15" spans="1:4" ht="17.25" customHeight="1" x14ac:dyDescent="0.2">
      <c r="A15" s="2">
        <v>9</v>
      </c>
      <c r="B15" s="2">
        <v>101022</v>
      </c>
      <c r="C15" s="2" t="s">
        <v>19</v>
      </c>
      <c r="D15" s="2" t="s">
        <v>10</v>
      </c>
    </row>
    <row r="16" spans="1:4" ht="17.25" customHeight="1" x14ac:dyDescent="0.2">
      <c r="A16" s="2">
        <v>10</v>
      </c>
      <c r="B16" s="2">
        <v>101034</v>
      </c>
      <c r="C16" s="2" t="s">
        <v>20</v>
      </c>
      <c r="D16" s="2" t="s">
        <v>10</v>
      </c>
    </row>
    <row r="17" spans="1:4" ht="17.25" customHeight="1" x14ac:dyDescent="0.2">
      <c r="A17" s="2">
        <v>11</v>
      </c>
      <c r="B17" s="2">
        <v>101040</v>
      </c>
      <c r="C17" s="2" t="s">
        <v>21</v>
      </c>
      <c r="D17" s="2" t="s">
        <v>10</v>
      </c>
    </row>
    <row r="18" spans="1:4" ht="17.25" customHeight="1" x14ac:dyDescent="0.2">
      <c r="A18" s="2">
        <v>12</v>
      </c>
      <c r="B18" s="2">
        <v>101048</v>
      </c>
      <c r="C18" s="2" t="s">
        <v>22</v>
      </c>
      <c r="D18" s="2" t="s">
        <v>10</v>
      </c>
    </row>
    <row r="19" spans="1:4" ht="17.25" customHeight="1" x14ac:dyDescent="0.2">
      <c r="A19" s="2">
        <v>13</v>
      </c>
      <c r="B19" s="2">
        <v>101049</v>
      </c>
      <c r="C19" s="2" t="s">
        <v>23</v>
      </c>
      <c r="D19" s="2" t="s">
        <v>10</v>
      </c>
    </row>
    <row r="20" spans="1:4" ht="17.25" customHeight="1" x14ac:dyDescent="0.2">
      <c r="A20" s="2">
        <v>14</v>
      </c>
      <c r="B20" s="2">
        <v>101050</v>
      </c>
      <c r="C20" s="2" t="s">
        <v>24</v>
      </c>
      <c r="D20" s="2" t="s">
        <v>8</v>
      </c>
    </row>
    <row r="21" spans="1:4" ht="17.25" customHeight="1" x14ac:dyDescent="0.2">
      <c r="A21" s="2">
        <v>15</v>
      </c>
      <c r="B21" s="2">
        <v>101051</v>
      </c>
      <c r="C21" s="2" t="s">
        <v>25</v>
      </c>
      <c r="D21" s="2" t="s">
        <v>10</v>
      </c>
    </row>
    <row r="22" spans="1:4" ht="17.25" customHeight="1" x14ac:dyDescent="0.2">
      <c r="A22" s="2">
        <v>16</v>
      </c>
      <c r="B22" s="2">
        <v>101067</v>
      </c>
      <c r="C22" s="2" t="s">
        <v>26</v>
      </c>
      <c r="D22" s="2" t="s">
        <v>10</v>
      </c>
    </row>
    <row r="23" spans="1:4" ht="17.25" customHeight="1" x14ac:dyDescent="0.2">
      <c r="A23" s="2">
        <v>17</v>
      </c>
      <c r="B23" s="2">
        <v>101068</v>
      </c>
      <c r="C23" s="2" t="s">
        <v>27</v>
      </c>
      <c r="D23" s="2" t="s">
        <v>10</v>
      </c>
    </row>
    <row r="24" spans="1:4" ht="17.25" customHeight="1" x14ac:dyDescent="0.2">
      <c r="A24" s="2">
        <v>18</v>
      </c>
      <c r="B24" s="2">
        <v>101079</v>
      </c>
      <c r="C24" s="2" t="s">
        <v>28</v>
      </c>
      <c r="D24" s="2" t="s">
        <v>10</v>
      </c>
    </row>
    <row r="25" spans="1:4" ht="17.25" customHeight="1" x14ac:dyDescent="0.2">
      <c r="A25" s="2">
        <v>19</v>
      </c>
      <c r="B25" s="2">
        <v>101080</v>
      </c>
      <c r="C25" s="2" t="s">
        <v>29</v>
      </c>
      <c r="D25" s="2" t="s">
        <v>10</v>
      </c>
    </row>
    <row r="26" spans="1:4" ht="17.25" customHeight="1" x14ac:dyDescent="0.2">
      <c r="A26" s="2">
        <v>20</v>
      </c>
      <c r="B26" s="2">
        <v>101081</v>
      </c>
      <c r="C26" s="2" t="s">
        <v>30</v>
      </c>
      <c r="D26" s="2" t="s">
        <v>10</v>
      </c>
    </row>
    <row r="27" spans="1:4" ht="17.25" customHeight="1" x14ac:dyDescent="0.2">
      <c r="A27" s="2">
        <v>21</v>
      </c>
      <c r="B27" s="2">
        <v>101097</v>
      </c>
      <c r="C27" s="2" t="s">
        <v>31</v>
      </c>
      <c r="D27" s="2" t="s">
        <v>10</v>
      </c>
    </row>
    <row r="28" spans="1:4" ht="17.25" customHeight="1" x14ac:dyDescent="0.2">
      <c r="A28" s="2">
        <v>22</v>
      </c>
      <c r="B28" s="2">
        <v>101099</v>
      </c>
      <c r="C28" s="2" t="s">
        <v>32</v>
      </c>
      <c r="D28" s="2" t="s">
        <v>10</v>
      </c>
    </row>
    <row r="29" spans="1:4" ht="17.25" customHeight="1" x14ac:dyDescent="0.2">
      <c r="A29" s="2">
        <v>23</v>
      </c>
      <c r="B29" s="2">
        <v>101100</v>
      </c>
      <c r="C29" s="2" t="s">
        <v>33</v>
      </c>
      <c r="D29" s="2" t="s">
        <v>10</v>
      </c>
    </row>
    <row r="30" spans="1:4" ht="17.25" customHeight="1" x14ac:dyDescent="0.2">
      <c r="A30" s="2">
        <v>24</v>
      </c>
      <c r="B30" s="2">
        <v>101110</v>
      </c>
      <c r="C30" s="2" t="s">
        <v>34</v>
      </c>
      <c r="D30" s="2" t="s">
        <v>10</v>
      </c>
    </row>
    <row r="31" spans="1:4" ht="17.25" customHeight="1" x14ac:dyDescent="0.2">
      <c r="A31" s="2">
        <v>25</v>
      </c>
      <c r="B31" s="2">
        <v>101112</v>
      </c>
      <c r="C31" s="2" t="s">
        <v>35</v>
      </c>
      <c r="D31" s="2" t="s">
        <v>10</v>
      </c>
    </row>
    <row r="32" spans="1:4" ht="17.25" customHeight="1" x14ac:dyDescent="0.2">
      <c r="A32" s="2">
        <v>26</v>
      </c>
      <c r="B32" s="2">
        <v>101119</v>
      </c>
      <c r="C32" s="2" t="s">
        <v>36</v>
      </c>
      <c r="D32" s="2" t="s">
        <v>10</v>
      </c>
    </row>
    <row r="33" spans="1:4" ht="17.25" customHeight="1" x14ac:dyDescent="0.2">
      <c r="A33" s="2">
        <v>27</v>
      </c>
      <c r="B33" s="2">
        <v>101121</v>
      </c>
      <c r="C33" s="2" t="s">
        <v>37</v>
      </c>
      <c r="D33" s="2" t="s">
        <v>10</v>
      </c>
    </row>
    <row r="34" spans="1:4" ht="17.25" customHeight="1" x14ac:dyDescent="0.2">
      <c r="A34" s="2">
        <v>28</v>
      </c>
      <c r="B34" s="2">
        <v>101130</v>
      </c>
      <c r="C34" s="2" t="s">
        <v>38</v>
      </c>
      <c r="D34" s="2" t="s">
        <v>10</v>
      </c>
    </row>
    <row r="35" spans="1:4" ht="17.25" customHeight="1" x14ac:dyDescent="0.2">
      <c r="A35" s="2">
        <v>29</v>
      </c>
      <c r="B35" s="2">
        <v>101132</v>
      </c>
      <c r="C35" s="2" t="s">
        <v>39</v>
      </c>
      <c r="D35" s="2" t="s">
        <v>10</v>
      </c>
    </row>
    <row r="36" spans="1:4" ht="17.25" customHeight="1" x14ac:dyDescent="0.2">
      <c r="A36" s="2">
        <v>30</v>
      </c>
      <c r="B36" s="2">
        <v>101135</v>
      </c>
      <c r="C36" s="2" t="s">
        <v>40</v>
      </c>
      <c r="D36" s="2" t="s">
        <v>10</v>
      </c>
    </row>
    <row r="37" spans="1:4" ht="17.25" customHeight="1" x14ac:dyDescent="0.2">
      <c r="A37" s="2">
        <v>31</v>
      </c>
      <c r="B37" s="2">
        <v>101145</v>
      </c>
      <c r="C37" s="2" t="s">
        <v>41</v>
      </c>
      <c r="D37" s="2" t="s">
        <v>10</v>
      </c>
    </row>
    <row r="38" spans="1:4" ht="17.25" customHeight="1" x14ac:dyDescent="0.2">
      <c r="A38" s="2">
        <v>32</v>
      </c>
      <c r="B38" s="2">
        <v>101146</v>
      </c>
      <c r="C38" s="2" t="s">
        <v>42</v>
      </c>
      <c r="D38" s="2" t="s">
        <v>12</v>
      </c>
    </row>
    <row r="39" spans="1:4" ht="17.25" customHeight="1" x14ac:dyDescent="0.2">
      <c r="A39" s="2">
        <v>33</v>
      </c>
      <c r="B39" s="2">
        <v>101152</v>
      </c>
      <c r="C39" s="2" t="s">
        <v>43</v>
      </c>
      <c r="D39" s="2" t="s">
        <v>10</v>
      </c>
    </row>
    <row r="40" spans="1:4" ht="17.25" customHeight="1" x14ac:dyDescent="0.2">
      <c r="A40" s="2">
        <v>34</v>
      </c>
      <c r="B40" s="2">
        <v>101160</v>
      </c>
      <c r="C40" s="2" t="s">
        <v>44</v>
      </c>
      <c r="D40" s="2" t="s">
        <v>10</v>
      </c>
    </row>
    <row r="41" spans="1:4" ht="17.25" customHeight="1" x14ac:dyDescent="0.2">
      <c r="A41" s="2">
        <v>35</v>
      </c>
      <c r="B41" s="2">
        <v>101168</v>
      </c>
      <c r="C41" s="2" t="s">
        <v>45</v>
      </c>
      <c r="D41" s="2" t="s">
        <v>10</v>
      </c>
    </row>
    <row r="42" spans="1:4" ht="17.25" customHeight="1" x14ac:dyDescent="0.2">
      <c r="A42" s="2">
        <v>36</v>
      </c>
      <c r="B42" s="2">
        <v>101170</v>
      </c>
      <c r="C42" s="2" t="s">
        <v>46</v>
      </c>
      <c r="D42" s="2" t="s">
        <v>10</v>
      </c>
    </row>
    <row r="43" spans="1:4" ht="17.25" customHeight="1" x14ac:dyDescent="0.2">
      <c r="A43" s="2">
        <v>37</v>
      </c>
      <c r="B43" s="2">
        <v>101171</v>
      </c>
      <c r="C43" s="2" t="s">
        <v>47</v>
      </c>
      <c r="D43" s="2" t="s">
        <v>10</v>
      </c>
    </row>
    <row r="44" spans="1:4" ht="17.25" customHeight="1" x14ac:dyDescent="0.2">
      <c r="A44" s="2">
        <v>38</v>
      </c>
      <c r="B44" s="2">
        <v>101180</v>
      </c>
      <c r="C44" s="2" t="s">
        <v>48</v>
      </c>
      <c r="D44" s="2" t="s">
        <v>10</v>
      </c>
    </row>
    <row r="45" spans="1:4" ht="17.25" customHeight="1" x14ac:dyDescent="0.2">
      <c r="A45" s="2">
        <v>39</v>
      </c>
      <c r="B45" s="2">
        <v>101181</v>
      </c>
      <c r="C45" s="2" t="s">
        <v>49</v>
      </c>
      <c r="D45" s="2" t="s">
        <v>10</v>
      </c>
    </row>
    <row r="46" spans="1:4" ht="17.25" customHeight="1" x14ac:dyDescent="0.2">
      <c r="A46" s="2">
        <v>40</v>
      </c>
      <c r="B46" s="2">
        <v>101183</v>
      </c>
      <c r="C46" s="2" t="s">
        <v>50</v>
      </c>
      <c r="D46" s="2" t="s">
        <v>10</v>
      </c>
    </row>
    <row r="47" spans="1:4" ht="17.25" customHeight="1" x14ac:dyDescent="0.2">
      <c r="A47" s="2">
        <v>41</v>
      </c>
      <c r="B47" s="2">
        <v>101186</v>
      </c>
      <c r="C47" s="2" t="s">
        <v>51</v>
      </c>
      <c r="D47" s="2" t="s">
        <v>10</v>
      </c>
    </row>
    <row r="48" spans="1:4" ht="17.25" customHeight="1" x14ac:dyDescent="0.2">
      <c r="A48" s="2">
        <v>42</v>
      </c>
      <c r="B48" s="2">
        <v>101190</v>
      </c>
      <c r="C48" s="2" t="s">
        <v>52</v>
      </c>
      <c r="D48" s="2" t="s">
        <v>10</v>
      </c>
    </row>
    <row r="49" spans="1:4" ht="17.25" customHeight="1" x14ac:dyDescent="0.2">
      <c r="A49" s="2">
        <v>43</v>
      </c>
      <c r="B49" s="2">
        <v>101199</v>
      </c>
      <c r="C49" s="2" t="s">
        <v>53</v>
      </c>
      <c r="D49" s="2" t="s">
        <v>10</v>
      </c>
    </row>
    <row r="50" spans="1:4" ht="17.25" customHeight="1" x14ac:dyDescent="0.2">
      <c r="A50" s="2">
        <v>44</v>
      </c>
      <c r="B50" s="2">
        <v>101200</v>
      </c>
      <c r="C50" s="2" t="s">
        <v>54</v>
      </c>
      <c r="D50" s="2" t="s">
        <v>10</v>
      </c>
    </row>
    <row r="51" spans="1:4" ht="17.25" customHeight="1" x14ac:dyDescent="0.2">
      <c r="A51" s="2">
        <v>45</v>
      </c>
      <c r="B51" s="2">
        <v>101207</v>
      </c>
      <c r="C51" s="2" t="s">
        <v>55</v>
      </c>
      <c r="D51" s="2" t="s">
        <v>10</v>
      </c>
    </row>
    <row r="52" spans="1:4" ht="17.25" customHeight="1" x14ac:dyDescent="0.2">
      <c r="A52" s="2">
        <v>46</v>
      </c>
      <c r="B52" s="2">
        <v>101219</v>
      </c>
      <c r="C52" s="2" t="s">
        <v>56</v>
      </c>
      <c r="D52" s="2" t="s">
        <v>10</v>
      </c>
    </row>
    <row r="53" spans="1:4" ht="17.25" customHeight="1" x14ac:dyDescent="0.2">
      <c r="A53" s="2">
        <v>47</v>
      </c>
      <c r="B53" s="2">
        <v>101243</v>
      </c>
      <c r="C53" s="2" t="s">
        <v>57</v>
      </c>
      <c r="D53" s="2" t="s">
        <v>8</v>
      </c>
    </row>
    <row r="54" spans="1:4" ht="17.25" customHeight="1" x14ac:dyDescent="0.2">
      <c r="A54" s="2">
        <v>48</v>
      </c>
      <c r="B54" s="2">
        <v>101248</v>
      </c>
      <c r="C54" s="2" t="s">
        <v>58</v>
      </c>
      <c r="D54" s="2" t="s">
        <v>10</v>
      </c>
    </row>
    <row r="55" spans="1:4" ht="17.25" customHeight="1" x14ac:dyDescent="0.2">
      <c r="A55" s="2">
        <v>49</v>
      </c>
      <c r="B55" s="2">
        <v>101256</v>
      </c>
      <c r="C55" s="2" t="s">
        <v>59</v>
      </c>
      <c r="D55" s="2" t="s">
        <v>10</v>
      </c>
    </row>
    <row r="56" spans="1:4" ht="17.25" customHeight="1" x14ac:dyDescent="0.2">
      <c r="A56" s="2">
        <v>50</v>
      </c>
      <c r="B56" s="2">
        <v>101259</v>
      </c>
      <c r="C56" s="2" t="s">
        <v>60</v>
      </c>
      <c r="D56" s="2" t="s">
        <v>10</v>
      </c>
    </row>
    <row r="57" spans="1:4" ht="17.25" customHeight="1" x14ac:dyDescent="0.2">
      <c r="A57" s="2">
        <v>51</v>
      </c>
      <c r="B57" s="2">
        <v>101271</v>
      </c>
      <c r="C57" s="2" t="s">
        <v>61</v>
      </c>
      <c r="D57" s="2" t="s">
        <v>10</v>
      </c>
    </row>
    <row r="58" spans="1:4" ht="17.25" customHeight="1" x14ac:dyDescent="0.2">
      <c r="A58" s="2">
        <v>52</v>
      </c>
      <c r="B58" s="2">
        <v>101273</v>
      </c>
      <c r="C58" s="2" t="s">
        <v>62</v>
      </c>
      <c r="D58" s="2" t="s">
        <v>10</v>
      </c>
    </row>
    <row r="59" spans="1:4" ht="17.25" customHeight="1" x14ac:dyDescent="0.2">
      <c r="A59" s="2">
        <v>53</v>
      </c>
      <c r="B59" s="2">
        <v>101277</v>
      </c>
      <c r="C59" s="2" t="s">
        <v>63</v>
      </c>
      <c r="D59" s="2" t="s">
        <v>10</v>
      </c>
    </row>
    <row r="60" spans="1:4" ht="17.25" customHeight="1" x14ac:dyDescent="0.2">
      <c r="A60" s="2">
        <v>54</v>
      </c>
      <c r="B60" s="2">
        <v>101280</v>
      </c>
      <c r="C60" s="2" t="s">
        <v>64</v>
      </c>
      <c r="D60" s="2" t="s">
        <v>10</v>
      </c>
    </row>
    <row r="61" spans="1:4" ht="17.25" customHeight="1" x14ac:dyDescent="0.2">
      <c r="A61" s="2">
        <v>55</v>
      </c>
      <c r="B61" s="2">
        <v>101281</v>
      </c>
      <c r="C61" s="2" t="s">
        <v>65</v>
      </c>
      <c r="D61" s="2" t="s">
        <v>10</v>
      </c>
    </row>
    <row r="62" spans="1:4" ht="17.25" customHeight="1" x14ac:dyDescent="0.2">
      <c r="A62" s="2">
        <v>56</v>
      </c>
      <c r="B62" s="2">
        <v>101291</v>
      </c>
      <c r="C62" s="2" t="s">
        <v>66</v>
      </c>
      <c r="D62" s="2" t="s">
        <v>8</v>
      </c>
    </row>
    <row r="63" spans="1:4" ht="17.25" customHeight="1" x14ac:dyDescent="0.2">
      <c r="A63" s="2">
        <v>57</v>
      </c>
      <c r="B63" s="2">
        <v>101299</v>
      </c>
      <c r="C63" s="2" t="s">
        <v>67</v>
      </c>
      <c r="D63" s="2" t="s">
        <v>10</v>
      </c>
    </row>
    <row r="64" spans="1:4" ht="17.25" customHeight="1" x14ac:dyDescent="0.2">
      <c r="A64" s="2">
        <v>58</v>
      </c>
      <c r="B64" s="2">
        <v>101301</v>
      </c>
      <c r="C64" s="2" t="s">
        <v>68</v>
      </c>
      <c r="D64" s="2" t="s">
        <v>10</v>
      </c>
    </row>
    <row r="65" spans="1:4" ht="17.25" customHeight="1" x14ac:dyDescent="0.2">
      <c r="A65" s="2">
        <v>59</v>
      </c>
      <c r="B65" s="2">
        <v>101302</v>
      </c>
      <c r="C65" s="2" t="s">
        <v>69</v>
      </c>
      <c r="D65" s="2" t="s">
        <v>10</v>
      </c>
    </row>
    <row r="66" spans="1:4" ht="17.25" customHeight="1" x14ac:dyDescent="0.2">
      <c r="A66" s="2">
        <v>60</v>
      </c>
      <c r="B66" s="2">
        <v>101304</v>
      </c>
      <c r="C66" s="2" t="s">
        <v>70</v>
      </c>
      <c r="D66" s="2" t="s">
        <v>8</v>
      </c>
    </row>
    <row r="67" spans="1:4" ht="17.25" customHeight="1" x14ac:dyDescent="0.2">
      <c r="A67" s="2">
        <v>61</v>
      </c>
      <c r="B67" s="2">
        <v>101308</v>
      </c>
      <c r="C67" s="2" t="s">
        <v>71</v>
      </c>
      <c r="D67" s="2" t="s">
        <v>10</v>
      </c>
    </row>
    <row r="68" spans="1:4" ht="17.25" customHeight="1" x14ac:dyDescent="0.2">
      <c r="A68" s="2">
        <v>62</v>
      </c>
      <c r="B68" s="2">
        <v>101313</v>
      </c>
      <c r="C68" s="2" t="s">
        <v>72</v>
      </c>
      <c r="D68" s="2" t="s">
        <v>16</v>
      </c>
    </row>
    <row r="69" spans="1:4" ht="17.25" customHeight="1" x14ac:dyDescent="0.2">
      <c r="A69" s="2">
        <v>63</v>
      </c>
      <c r="B69" s="2">
        <v>101328</v>
      </c>
      <c r="C69" s="2" t="s">
        <v>73</v>
      </c>
      <c r="D69" s="2" t="s">
        <v>10</v>
      </c>
    </row>
    <row r="70" spans="1:4" ht="17.25" customHeight="1" x14ac:dyDescent="0.2">
      <c r="A70" s="2">
        <v>64</v>
      </c>
      <c r="B70" s="2">
        <v>101333</v>
      </c>
      <c r="C70" s="2" t="s">
        <v>74</v>
      </c>
      <c r="D70" s="2" t="s">
        <v>10</v>
      </c>
    </row>
    <row r="71" spans="1:4" ht="17.25" customHeight="1" x14ac:dyDescent="0.2">
      <c r="A71" s="2">
        <v>65</v>
      </c>
      <c r="B71" s="2">
        <v>101340</v>
      </c>
      <c r="C71" s="2" t="s">
        <v>75</v>
      </c>
      <c r="D71" s="2" t="s">
        <v>10</v>
      </c>
    </row>
    <row r="72" spans="1:4" ht="17.25" customHeight="1" x14ac:dyDescent="0.2">
      <c r="A72" s="2">
        <v>66</v>
      </c>
      <c r="B72" s="2">
        <v>101342</v>
      </c>
      <c r="C72" s="2" t="s">
        <v>76</v>
      </c>
      <c r="D72" s="2" t="s">
        <v>16</v>
      </c>
    </row>
    <row r="73" spans="1:4" ht="17.25" customHeight="1" x14ac:dyDescent="0.2">
      <c r="A73" s="2">
        <v>67</v>
      </c>
      <c r="B73" s="2">
        <v>101343</v>
      </c>
      <c r="C73" s="2" t="s">
        <v>77</v>
      </c>
      <c r="D73" s="2" t="s">
        <v>10</v>
      </c>
    </row>
    <row r="74" spans="1:4" ht="17.25" customHeight="1" x14ac:dyDescent="0.2">
      <c r="A74" s="2">
        <v>68</v>
      </c>
      <c r="B74" s="2">
        <v>101344</v>
      </c>
      <c r="C74" s="2" t="s">
        <v>78</v>
      </c>
      <c r="D74" s="2" t="s">
        <v>10</v>
      </c>
    </row>
    <row r="75" spans="1:4" ht="17.25" customHeight="1" x14ac:dyDescent="0.2">
      <c r="A75" s="2">
        <v>69</v>
      </c>
      <c r="B75" s="2">
        <v>101348</v>
      </c>
      <c r="C75" s="2" t="s">
        <v>79</v>
      </c>
      <c r="D75" s="2" t="s">
        <v>10</v>
      </c>
    </row>
    <row r="76" spans="1:4" ht="17.25" customHeight="1" x14ac:dyDescent="0.2">
      <c r="A76" s="2">
        <v>70</v>
      </c>
      <c r="B76" s="2">
        <v>101351</v>
      </c>
      <c r="C76" s="2" t="s">
        <v>80</v>
      </c>
      <c r="D76" s="2" t="s">
        <v>10</v>
      </c>
    </row>
    <row r="77" spans="1:4" ht="17.25" customHeight="1" x14ac:dyDescent="0.2">
      <c r="A77" s="2">
        <v>71</v>
      </c>
      <c r="B77" s="2">
        <v>101352</v>
      </c>
      <c r="C77" s="2" t="s">
        <v>81</v>
      </c>
      <c r="D77" s="2" t="s">
        <v>10</v>
      </c>
    </row>
    <row r="78" spans="1:4" ht="17.25" customHeight="1" x14ac:dyDescent="0.2">
      <c r="A78" s="2">
        <v>72</v>
      </c>
      <c r="B78" s="2">
        <v>101360</v>
      </c>
      <c r="C78" s="2" t="s">
        <v>82</v>
      </c>
      <c r="D78" s="2" t="s">
        <v>10</v>
      </c>
    </row>
    <row r="79" spans="1:4" ht="17.25" customHeight="1" x14ac:dyDescent="0.2">
      <c r="A79" s="2">
        <v>73</v>
      </c>
      <c r="B79" s="2">
        <v>101363</v>
      </c>
      <c r="C79" s="2" t="s">
        <v>83</v>
      </c>
      <c r="D79" s="2" t="s">
        <v>10</v>
      </c>
    </row>
    <row r="80" spans="1:4" ht="17.25" customHeight="1" x14ac:dyDescent="0.2">
      <c r="A80" s="2">
        <v>74</v>
      </c>
      <c r="B80" s="2">
        <v>101373</v>
      </c>
      <c r="C80" s="2" t="s">
        <v>84</v>
      </c>
      <c r="D80" s="2" t="s">
        <v>10</v>
      </c>
    </row>
    <row r="81" spans="1:4" ht="17.25" customHeight="1" x14ac:dyDescent="0.2">
      <c r="A81" s="2">
        <v>75</v>
      </c>
      <c r="B81" s="2">
        <v>101378</v>
      </c>
      <c r="C81" s="2" t="s">
        <v>85</v>
      </c>
      <c r="D81" s="2" t="s">
        <v>8</v>
      </c>
    </row>
    <row r="82" spans="1:4" ht="17.25" customHeight="1" x14ac:dyDescent="0.2">
      <c r="A82" s="2">
        <v>76</v>
      </c>
      <c r="B82" s="2">
        <v>101379</v>
      </c>
      <c r="C82" s="2" t="s">
        <v>86</v>
      </c>
      <c r="D82" s="2" t="s">
        <v>10</v>
      </c>
    </row>
    <row r="83" spans="1:4" ht="17.25" customHeight="1" x14ac:dyDescent="0.2">
      <c r="A83" s="2">
        <v>77</v>
      </c>
      <c r="B83" s="2">
        <v>101389</v>
      </c>
      <c r="C83" s="2" t="s">
        <v>87</v>
      </c>
      <c r="D83" s="2" t="s">
        <v>10</v>
      </c>
    </row>
    <row r="84" spans="1:4" ht="17.25" customHeight="1" x14ac:dyDescent="0.2">
      <c r="A84" s="2">
        <v>78</v>
      </c>
      <c r="B84" s="2">
        <v>101391</v>
      </c>
      <c r="C84" s="2" t="s">
        <v>88</v>
      </c>
      <c r="D84" s="2" t="s">
        <v>10</v>
      </c>
    </row>
    <row r="85" spans="1:4" ht="17.25" customHeight="1" x14ac:dyDescent="0.2">
      <c r="A85" s="2">
        <v>79</v>
      </c>
      <c r="B85" s="2">
        <v>101392</v>
      </c>
      <c r="C85" s="2" t="s">
        <v>89</v>
      </c>
      <c r="D85" s="2" t="s">
        <v>12</v>
      </c>
    </row>
    <row r="86" spans="1:4" ht="17.25" customHeight="1" x14ac:dyDescent="0.2">
      <c r="A86" s="2">
        <v>80</v>
      </c>
      <c r="B86" s="2">
        <v>101393</v>
      </c>
      <c r="C86" s="2" t="s">
        <v>90</v>
      </c>
      <c r="D86" s="2" t="s">
        <v>10</v>
      </c>
    </row>
    <row r="87" spans="1:4" ht="17.25" customHeight="1" x14ac:dyDescent="0.2">
      <c r="A87" s="2">
        <v>81</v>
      </c>
      <c r="B87" s="2">
        <v>101395</v>
      </c>
      <c r="C87" s="2" t="s">
        <v>91</v>
      </c>
      <c r="D87" s="2" t="s">
        <v>10</v>
      </c>
    </row>
    <row r="88" spans="1:4" ht="17.25" customHeight="1" x14ac:dyDescent="0.2">
      <c r="A88" s="2">
        <v>82</v>
      </c>
      <c r="B88" s="2">
        <v>101403</v>
      </c>
      <c r="C88" s="2" t="s">
        <v>92</v>
      </c>
      <c r="D88" s="2" t="s">
        <v>10</v>
      </c>
    </row>
    <row r="89" spans="1:4" ht="17.25" customHeight="1" x14ac:dyDescent="0.2">
      <c r="A89" s="2">
        <v>83</v>
      </c>
      <c r="B89" s="2">
        <v>101415</v>
      </c>
      <c r="C89" s="2" t="s">
        <v>93</v>
      </c>
      <c r="D89" s="2" t="s">
        <v>10</v>
      </c>
    </row>
    <row r="90" spans="1:4" ht="17.25" customHeight="1" x14ac:dyDescent="0.2">
      <c r="A90" s="2">
        <v>84</v>
      </c>
      <c r="B90" s="2">
        <v>101416</v>
      </c>
      <c r="C90" s="2" t="s">
        <v>94</v>
      </c>
      <c r="D90" s="2" t="s">
        <v>10</v>
      </c>
    </row>
    <row r="91" spans="1:4" ht="17.25" customHeight="1" x14ac:dyDescent="0.2">
      <c r="A91" s="2">
        <v>85</v>
      </c>
      <c r="B91" s="2">
        <v>101417</v>
      </c>
      <c r="C91" s="2" t="s">
        <v>95</v>
      </c>
      <c r="D91" s="2" t="s">
        <v>10</v>
      </c>
    </row>
    <row r="92" spans="1:4" ht="17.25" customHeight="1" x14ac:dyDescent="0.2">
      <c r="A92" s="2">
        <v>86</v>
      </c>
      <c r="B92" s="2">
        <v>101425</v>
      </c>
      <c r="C92" s="2" t="s">
        <v>96</v>
      </c>
      <c r="D92" s="2" t="s">
        <v>97</v>
      </c>
    </row>
    <row r="93" spans="1:4" ht="17.25" customHeight="1" x14ac:dyDescent="0.2">
      <c r="A93" s="2">
        <v>87</v>
      </c>
      <c r="B93" s="2">
        <v>101428</v>
      </c>
      <c r="C93" s="2" t="s">
        <v>98</v>
      </c>
      <c r="D93" s="2" t="s">
        <v>12</v>
      </c>
    </row>
    <row r="94" spans="1:4" ht="17.25" customHeight="1" x14ac:dyDescent="0.2">
      <c r="A94" s="2">
        <v>88</v>
      </c>
      <c r="B94" s="2">
        <v>101429</v>
      </c>
      <c r="C94" s="2" t="s">
        <v>99</v>
      </c>
      <c r="D94" s="2" t="s">
        <v>10</v>
      </c>
    </row>
    <row r="95" spans="1:4" ht="17.25" customHeight="1" x14ac:dyDescent="0.2">
      <c r="A95" s="2">
        <v>89</v>
      </c>
      <c r="B95" s="2">
        <v>101432</v>
      </c>
      <c r="C95" s="2" t="s">
        <v>100</v>
      </c>
      <c r="D95" s="2" t="s">
        <v>10</v>
      </c>
    </row>
    <row r="96" spans="1:4" ht="17.25" customHeight="1" x14ac:dyDescent="0.2">
      <c r="A96" s="2">
        <v>90</v>
      </c>
      <c r="B96" s="2">
        <v>101438</v>
      </c>
      <c r="C96" s="2" t="s">
        <v>101</v>
      </c>
      <c r="D96" s="2" t="s">
        <v>10</v>
      </c>
    </row>
    <row r="97" spans="1:4" ht="17.25" customHeight="1" x14ac:dyDescent="0.2">
      <c r="A97" s="2">
        <v>91</v>
      </c>
      <c r="B97" s="2">
        <v>101440</v>
      </c>
      <c r="C97" s="2" t="s">
        <v>102</v>
      </c>
      <c r="D97" s="2" t="s">
        <v>10</v>
      </c>
    </row>
    <row r="98" spans="1:4" ht="17.25" customHeight="1" x14ac:dyDescent="0.2">
      <c r="A98" s="2">
        <v>92</v>
      </c>
      <c r="B98" s="2">
        <v>101446</v>
      </c>
      <c r="C98" s="2" t="s">
        <v>103</v>
      </c>
      <c r="D98" s="2" t="s">
        <v>12</v>
      </c>
    </row>
    <row r="99" spans="1:4" ht="17.25" customHeight="1" x14ac:dyDescent="0.2">
      <c r="A99" s="2">
        <v>93</v>
      </c>
      <c r="B99" s="2">
        <v>101454</v>
      </c>
      <c r="C99" s="2" t="s">
        <v>104</v>
      </c>
      <c r="D99" s="2" t="s">
        <v>10</v>
      </c>
    </row>
    <row r="100" spans="1:4" ht="17.25" customHeight="1" x14ac:dyDescent="0.2">
      <c r="A100" s="2">
        <v>94</v>
      </c>
      <c r="B100" s="2">
        <v>101458</v>
      </c>
      <c r="C100" s="2" t="s">
        <v>105</v>
      </c>
      <c r="D100" s="2" t="s">
        <v>10</v>
      </c>
    </row>
    <row r="101" spans="1:4" ht="17.25" customHeight="1" x14ac:dyDescent="0.2">
      <c r="A101" s="2">
        <v>95</v>
      </c>
      <c r="B101" s="2">
        <v>101463</v>
      </c>
      <c r="C101" s="2" t="s">
        <v>106</v>
      </c>
      <c r="D101" s="2" t="s">
        <v>10</v>
      </c>
    </row>
    <row r="102" spans="1:4" ht="17.25" customHeight="1" x14ac:dyDescent="0.2">
      <c r="A102" s="2">
        <v>96</v>
      </c>
      <c r="B102" s="2">
        <v>101492</v>
      </c>
      <c r="C102" s="2" t="s">
        <v>107</v>
      </c>
      <c r="D102" s="2" t="s">
        <v>10</v>
      </c>
    </row>
    <row r="103" spans="1:4" ht="17.25" customHeight="1" x14ac:dyDescent="0.2">
      <c r="A103" s="2">
        <v>97</v>
      </c>
      <c r="B103" s="2">
        <v>101493</v>
      </c>
      <c r="C103" s="2" t="s">
        <v>108</v>
      </c>
      <c r="D103" s="2" t="s">
        <v>10</v>
      </c>
    </row>
    <row r="104" spans="1:4" ht="17.25" customHeight="1" x14ac:dyDescent="0.2">
      <c r="A104" s="2">
        <v>98</v>
      </c>
      <c r="B104" s="2">
        <v>101495</v>
      </c>
      <c r="C104" s="2" t="s">
        <v>109</v>
      </c>
      <c r="D104" s="2"/>
    </row>
    <row r="105" spans="1:4" ht="17.25" customHeight="1" x14ac:dyDescent="0.2">
      <c r="A105" s="2">
        <v>99</v>
      </c>
      <c r="B105" s="2">
        <v>101500</v>
      </c>
      <c r="C105" s="2" t="s">
        <v>110</v>
      </c>
      <c r="D105" s="2" t="s">
        <v>10</v>
      </c>
    </row>
    <row r="106" spans="1:4" ht="17.25" customHeight="1" x14ac:dyDescent="0.2">
      <c r="A106" s="2">
        <v>100</v>
      </c>
      <c r="B106" s="2">
        <v>101504</v>
      </c>
      <c r="C106" s="2" t="s">
        <v>111</v>
      </c>
      <c r="D106" s="2" t="s">
        <v>10</v>
      </c>
    </row>
    <row r="107" spans="1:4" ht="17.25" customHeight="1" x14ac:dyDescent="0.2">
      <c r="A107" s="2">
        <v>101</v>
      </c>
      <c r="B107" s="2">
        <v>101510</v>
      </c>
      <c r="C107" s="2" t="s">
        <v>112</v>
      </c>
      <c r="D107" s="2" t="s">
        <v>10</v>
      </c>
    </row>
    <row r="108" spans="1:4" ht="17.25" customHeight="1" x14ac:dyDescent="0.2">
      <c r="A108" s="2">
        <v>102</v>
      </c>
      <c r="B108" s="2">
        <v>101512</v>
      </c>
      <c r="C108" s="2" t="s">
        <v>113</v>
      </c>
      <c r="D108" s="2" t="s">
        <v>10</v>
      </c>
    </row>
    <row r="109" spans="1:4" ht="17.25" customHeight="1" x14ac:dyDescent="0.2">
      <c r="A109" s="2">
        <v>103</v>
      </c>
      <c r="B109" s="2">
        <v>101514</v>
      </c>
      <c r="C109" s="2" t="s">
        <v>114</v>
      </c>
      <c r="D109" s="2" t="s">
        <v>8</v>
      </c>
    </row>
    <row r="110" spans="1:4" ht="17.25" customHeight="1" x14ac:dyDescent="0.2">
      <c r="A110" s="2">
        <v>104</v>
      </c>
      <c r="B110" s="2">
        <v>101516</v>
      </c>
      <c r="C110" s="2" t="s">
        <v>115</v>
      </c>
      <c r="D110" s="2" t="s">
        <v>8</v>
      </c>
    </row>
    <row r="111" spans="1:4" ht="17.25" customHeight="1" x14ac:dyDescent="0.2">
      <c r="A111" s="2">
        <v>105</v>
      </c>
      <c r="B111" s="2">
        <v>101517</v>
      </c>
      <c r="C111" s="2" t="s">
        <v>116</v>
      </c>
      <c r="D111" s="2" t="s">
        <v>10</v>
      </c>
    </row>
    <row r="112" spans="1:4" ht="17.25" customHeight="1" x14ac:dyDescent="0.2">
      <c r="A112" s="2">
        <v>106</v>
      </c>
      <c r="B112" s="2">
        <v>101518</v>
      </c>
      <c r="C112" s="2" t="s">
        <v>117</v>
      </c>
      <c r="D112" s="2" t="s">
        <v>8</v>
      </c>
    </row>
    <row r="113" spans="1:4" ht="17.25" customHeight="1" x14ac:dyDescent="0.2">
      <c r="A113" s="2">
        <v>107</v>
      </c>
      <c r="B113" s="2">
        <v>101522</v>
      </c>
      <c r="C113" s="2" t="s">
        <v>118</v>
      </c>
      <c r="D113" s="2" t="s">
        <v>10</v>
      </c>
    </row>
    <row r="114" spans="1:4" ht="17.25" customHeight="1" x14ac:dyDescent="0.2">
      <c r="A114" s="2">
        <v>108</v>
      </c>
      <c r="B114" s="2">
        <v>101523</v>
      </c>
      <c r="C114" s="2" t="s">
        <v>119</v>
      </c>
      <c r="D114" s="2" t="s">
        <v>10</v>
      </c>
    </row>
    <row r="115" spans="1:4" ht="17.25" customHeight="1" x14ac:dyDescent="0.2">
      <c r="A115" s="2">
        <v>109</v>
      </c>
      <c r="B115" s="2">
        <v>101524</v>
      </c>
      <c r="C115" s="2" t="s">
        <v>120</v>
      </c>
      <c r="D115" s="2" t="s">
        <v>10</v>
      </c>
    </row>
    <row r="116" spans="1:4" ht="17.25" customHeight="1" x14ac:dyDescent="0.2">
      <c r="A116" s="2">
        <v>110</v>
      </c>
      <c r="B116" s="2">
        <v>101525</v>
      </c>
      <c r="C116" s="2" t="s">
        <v>121</v>
      </c>
      <c r="D116" s="2" t="s">
        <v>10</v>
      </c>
    </row>
    <row r="117" spans="1:4" ht="17.25" customHeight="1" x14ac:dyDescent="0.2">
      <c r="A117" s="2">
        <v>111</v>
      </c>
      <c r="B117" s="2">
        <v>101526</v>
      </c>
      <c r="C117" s="2" t="s">
        <v>122</v>
      </c>
      <c r="D117" s="2" t="s">
        <v>10</v>
      </c>
    </row>
    <row r="118" spans="1:4" ht="17.25" customHeight="1" x14ac:dyDescent="0.2">
      <c r="A118" s="2">
        <v>112</v>
      </c>
      <c r="B118" s="2">
        <v>101527</v>
      </c>
      <c r="C118" s="2" t="s">
        <v>123</v>
      </c>
      <c r="D118" s="2" t="s">
        <v>16</v>
      </c>
    </row>
    <row r="119" spans="1:4" ht="17.25" customHeight="1" x14ac:dyDescent="0.2">
      <c r="A119" s="2">
        <v>113</v>
      </c>
      <c r="B119" s="2">
        <v>101529</v>
      </c>
      <c r="C119" s="2" t="s">
        <v>124</v>
      </c>
      <c r="D119" s="2" t="s">
        <v>10</v>
      </c>
    </row>
    <row r="120" spans="1:4" ht="17.25" customHeight="1" x14ac:dyDescent="0.2">
      <c r="A120" s="2">
        <v>114</v>
      </c>
      <c r="B120" s="2">
        <v>101530</v>
      </c>
      <c r="C120" s="2" t="s">
        <v>125</v>
      </c>
      <c r="D120" s="2" t="s">
        <v>126</v>
      </c>
    </row>
    <row r="121" spans="1:4" ht="17.25" customHeight="1" x14ac:dyDescent="0.2">
      <c r="A121" s="2">
        <v>115</v>
      </c>
      <c r="B121" s="2">
        <v>101531</v>
      </c>
      <c r="C121" s="2" t="s">
        <v>127</v>
      </c>
      <c r="D121" s="2" t="s">
        <v>10</v>
      </c>
    </row>
    <row r="122" spans="1:4" ht="17.25" customHeight="1" x14ac:dyDescent="0.2">
      <c r="A122" s="2">
        <v>116</v>
      </c>
      <c r="B122" s="2">
        <v>101537</v>
      </c>
      <c r="C122" s="2" t="s">
        <v>128</v>
      </c>
      <c r="D122" s="2" t="s">
        <v>8</v>
      </c>
    </row>
    <row r="123" spans="1:4" ht="17.25" customHeight="1" x14ac:dyDescent="0.2">
      <c r="A123" s="2">
        <v>117</v>
      </c>
      <c r="B123" s="2">
        <v>101540</v>
      </c>
      <c r="C123" s="2" t="s">
        <v>129</v>
      </c>
      <c r="D123" s="2" t="s">
        <v>10</v>
      </c>
    </row>
    <row r="124" spans="1:4" ht="17.25" customHeight="1" x14ac:dyDescent="0.2">
      <c r="A124" s="2">
        <v>118</v>
      </c>
      <c r="B124" s="2">
        <v>101542</v>
      </c>
      <c r="C124" s="2" t="s">
        <v>130</v>
      </c>
      <c r="D124" s="2" t="s">
        <v>10</v>
      </c>
    </row>
    <row r="125" spans="1:4" ht="17.25" customHeight="1" x14ac:dyDescent="0.2">
      <c r="A125" s="2">
        <v>119</v>
      </c>
      <c r="B125" s="2">
        <v>101545</v>
      </c>
      <c r="C125" s="2" t="s">
        <v>131</v>
      </c>
      <c r="D125" s="2" t="s">
        <v>10</v>
      </c>
    </row>
    <row r="126" spans="1:4" ht="17.25" customHeight="1" x14ac:dyDescent="0.2">
      <c r="A126" s="2">
        <v>120</v>
      </c>
      <c r="B126" s="2">
        <v>101546</v>
      </c>
      <c r="C126" s="2" t="s">
        <v>132</v>
      </c>
      <c r="D126" s="2" t="s">
        <v>12</v>
      </c>
    </row>
    <row r="127" spans="1:4" ht="17.25" customHeight="1" x14ac:dyDescent="0.2">
      <c r="A127" s="2">
        <v>121</v>
      </c>
      <c r="B127" s="2">
        <v>101548</v>
      </c>
      <c r="C127" s="2" t="s">
        <v>133</v>
      </c>
      <c r="D127" s="2" t="s">
        <v>8</v>
      </c>
    </row>
    <row r="128" spans="1:4" ht="17.25" customHeight="1" x14ac:dyDescent="0.2">
      <c r="A128" s="2">
        <v>122</v>
      </c>
      <c r="B128" s="2">
        <v>101549</v>
      </c>
      <c r="C128" s="2" t="s">
        <v>134</v>
      </c>
      <c r="D128" s="2" t="s">
        <v>10</v>
      </c>
    </row>
    <row r="129" spans="1:4" ht="17.25" customHeight="1" x14ac:dyDescent="0.2">
      <c r="A129" s="2">
        <v>123</v>
      </c>
      <c r="B129" s="2">
        <v>101550</v>
      </c>
      <c r="C129" s="2" t="s">
        <v>135</v>
      </c>
      <c r="D129" s="2" t="s">
        <v>10</v>
      </c>
    </row>
    <row r="130" spans="1:4" ht="17.25" customHeight="1" x14ac:dyDescent="0.2">
      <c r="A130" s="2">
        <v>124</v>
      </c>
      <c r="B130" s="2">
        <v>101551</v>
      </c>
      <c r="C130" s="2" t="s">
        <v>136</v>
      </c>
      <c r="D130" s="2" t="s">
        <v>10</v>
      </c>
    </row>
    <row r="131" spans="1:4" ht="17.25" customHeight="1" x14ac:dyDescent="0.2">
      <c r="A131" s="2">
        <v>125</v>
      </c>
      <c r="B131" s="2">
        <v>101552</v>
      </c>
      <c r="C131" s="2" t="s">
        <v>137</v>
      </c>
      <c r="D131" s="2" t="s">
        <v>8</v>
      </c>
    </row>
    <row r="132" spans="1:4" ht="17.25" customHeight="1" x14ac:dyDescent="0.2">
      <c r="A132" s="2">
        <v>126</v>
      </c>
      <c r="B132" s="2">
        <v>101554</v>
      </c>
      <c r="C132" s="2" t="s">
        <v>138</v>
      </c>
      <c r="D132" s="2" t="s">
        <v>10</v>
      </c>
    </row>
    <row r="133" spans="1:4" ht="17.25" customHeight="1" x14ac:dyDescent="0.2">
      <c r="A133" s="2">
        <v>127</v>
      </c>
      <c r="B133" s="2">
        <v>101562</v>
      </c>
      <c r="C133" s="2" t="s">
        <v>139</v>
      </c>
      <c r="D133" s="2" t="s">
        <v>10</v>
      </c>
    </row>
    <row r="134" spans="1:4" ht="17.25" customHeight="1" x14ac:dyDescent="0.2">
      <c r="A134" s="2">
        <v>128</v>
      </c>
      <c r="B134" s="2">
        <v>101563</v>
      </c>
      <c r="C134" s="2" t="s">
        <v>140</v>
      </c>
      <c r="D134" s="2" t="s">
        <v>10</v>
      </c>
    </row>
    <row r="135" spans="1:4" ht="17.25" customHeight="1" x14ac:dyDescent="0.2">
      <c r="A135" s="2">
        <v>129</v>
      </c>
      <c r="B135" s="2">
        <v>101564</v>
      </c>
      <c r="C135" s="2" t="s">
        <v>141</v>
      </c>
      <c r="D135" s="2" t="s">
        <v>10</v>
      </c>
    </row>
    <row r="136" spans="1:4" ht="17.25" customHeight="1" x14ac:dyDescent="0.2">
      <c r="A136" s="2">
        <v>130</v>
      </c>
      <c r="B136" s="2">
        <v>101566</v>
      </c>
      <c r="C136" s="2" t="s">
        <v>142</v>
      </c>
      <c r="D136" s="2" t="s">
        <v>10</v>
      </c>
    </row>
    <row r="137" spans="1:4" ht="17.25" customHeight="1" x14ac:dyDescent="0.2">
      <c r="A137" s="2">
        <v>131</v>
      </c>
      <c r="B137" s="2">
        <v>101567</v>
      </c>
      <c r="C137" s="2" t="s">
        <v>143</v>
      </c>
      <c r="D137" s="2" t="s">
        <v>10</v>
      </c>
    </row>
    <row r="138" spans="1:4" ht="17.25" customHeight="1" x14ac:dyDescent="0.2">
      <c r="A138" s="2">
        <v>132</v>
      </c>
      <c r="B138" s="2">
        <v>101568</v>
      </c>
      <c r="C138" s="2" t="s">
        <v>144</v>
      </c>
      <c r="D138" s="2" t="s">
        <v>10</v>
      </c>
    </row>
    <row r="139" spans="1:4" ht="17.25" customHeight="1" x14ac:dyDescent="0.2">
      <c r="A139" s="2">
        <v>133</v>
      </c>
      <c r="B139" s="2">
        <v>101569</v>
      </c>
      <c r="C139" s="2" t="s">
        <v>145</v>
      </c>
      <c r="D139" s="2" t="s">
        <v>10</v>
      </c>
    </row>
    <row r="140" spans="1:4" ht="17.25" customHeight="1" x14ac:dyDescent="0.2">
      <c r="A140" s="2">
        <v>134</v>
      </c>
      <c r="B140" s="2">
        <v>101570</v>
      </c>
      <c r="C140" s="2" t="s">
        <v>146</v>
      </c>
      <c r="D140" s="2" t="s">
        <v>147</v>
      </c>
    </row>
    <row r="141" spans="1:4" ht="17.25" customHeight="1" x14ac:dyDescent="0.2">
      <c r="A141" s="2">
        <v>135</v>
      </c>
      <c r="B141" s="2">
        <v>101571</v>
      </c>
      <c r="C141" s="2" t="s">
        <v>148</v>
      </c>
      <c r="D141" s="2" t="s">
        <v>10</v>
      </c>
    </row>
    <row r="142" spans="1:4" ht="17.25" customHeight="1" x14ac:dyDescent="0.2">
      <c r="A142" s="2">
        <v>136</v>
      </c>
      <c r="B142" s="2">
        <v>101572</v>
      </c>
      <c r="C142" s="2" t="s">
        <v>149</v>
      </c>
      <c r="D142" s="2" t="s">
        <v>10</v>
      </c>
    </row>
    <row r="143" spans="1:4" ht="17.25" customHeight="1" x14ac:dyDescent="0.2">
      <c r="A143" s="2">
        <v>137</v>
      </c>
      <c r="B143" s="2">
        <v>101574</v>
      </c>
      <c r="C143" s="2" t="s">
        <v>150</v>
      </c>
      <c r="D143" s="2" t="s">
        <v>10</v>
      </c>
    </row>
    <row r="144" spans="1:4" ht="17.25" customHeight="1" x14ac:dyDescent="0.2">
      <c r="A144" s="2">
        <v>138</v>
      </c>
      <c r="B144" s="2">
        <v>102016</v>
      </c>
      <c r="C144" s="2" t="s">
        <v>151</v>
      </c>
      <c r="D144" s="2" t="s">
        <v>10</v>
      </c>
    </row>
    <row r="145" spans="1:4" ht="17.25" customHeight="1" x14ac:dyDescent="0.2">
      <c r="A145" s="2">
        <v>139</v>
      </c>
      <c r="B145" s="2">
        <v>102018</v>
      </c>
      <c r="C145" s="2" t="s">
        <v>152</v>
      </c>
      <c r="D145" s="2" t="s">
        <v>10</v>
      </c>
    </row>
    <row r="146" spans="1:4" ht="17.25" customHeight="1" x14ac:dyDescent="0.2">
      <c r="A146" s="2">
        <v>140</v>
      </c>
      <c r="B146" s="2">
        <v>102044</v>
      </c>
      <c r="C146" s="2" t="s">
        <v>153</v>
      </c>
      <c r="D146" s="2" t="s">
        <v>10</v>
      </c>
    </row>
    <row r="147" spans="1:4" ht="17.25" customHeight="1" x14ac:dyDescent="0.2">
      <c r="A147" s="2">
        <v>141</v>
      </c>
      <c r="B147" s="2">
        <v>102066</v>
      </c>
      <c r="C147" s="2" t="s">
        <v>154</v>
      </c>
      <c r="D147" s="2" t="s">
        <v>10</v>
      </c>
    </row>
    <row r="148" spans="1:4" ht="17.25" customHeight="1" x14ac:dyDescent="0.2">
      <c r="A148" s="2">
        <v>142</v>
      </c>
      <c r="B148" s="2">
        <v>102074</v>
      </c>
      <c r="C148" s="2" t="s">
        <v>155</v>
      </c>
      <c r="D148" s="2" t="s">
        <v>10</v>
      </c>
    </row>
    <row r="149" spans="1:4" ht="17.25" customHeight="1" x14ac:dyDescent="0.2">
      <c r="A149" s="2">
        <v>143</v>
      </c>
      <c r="B149" s="2">
        <v>102091</v>
      </c>
      <c r="C149" s="2" t="s">
        <v>156</v>
      </c>
      <c r="D149" s="2" t="s">
        <v>157</v>
      </c>
    </row>
    <row r="150" spans="1:4" ht="17.25" customHeight="1" x14ac:dyDescent="0.2">
      <c r="A150" s="2">
        <v>144</v>
      </c>
      <c r="B150" s="2">
        <v>102094</v>
      </c>
      <c r="C150" s="2" t="s">
        <v>158</v>
      </c>
      <c r="D150" s="2" t="s">
        <v>10</v>
      </c>
    </row>
    <row r="151" spans="1:4" ht="17.25" customHeight="1" x14ac:dyDescent="0.2">
      <c r="A151" s="2">
        <v>145</v>
      </c>
      <c r="B151" s="2">
        <v>102100</v>
      </c>
      <c r="C151" s="2" t="s">
        <v>159</v>
      </c>
      <c r="D151" s="2" t="s">
        <v>10</v>
      </c>
    </row>
    <row r="152" spans="1:4" ht="17.25" customHeight="1" x14ac:dyDescent="0.2">
      <c r="A152" s="2">
        <v>146</v>
      </c>
      <c r="B152" s="2">
        <v>102101</v>
      </c>
      <c r="C152" s="2" t="s">
        <v>160</v>
      </c>
      <c r="D152" s="2" t="s">
        <v>10</v>
      </c>
    </row>
    <row r="153" spans="1:4" ht="17.25" customHeight="1" x14ac:dyDescent="0.2">
      <c r="A153" s="2">
        <v>147</v>
      </c>
      <c r="B153" s="2">
        <v>102103</v>
      </c>
      <c r="C153" s="2" t="s">
        <v>161</v>
      </c>
      <c r="D153" s="2" t="s">
        <v>10</v>
      </c>
    </row>
    <row r="154" spans="1:4" ht="17.25" customHeight="1" x14ac:dyDescent="0.2">
      <c r="A154" s="2">
        <v>148</v>
      </c>
      <c r="B154" s="2">
        <v>102105</v>
      </c>
      <c r="C154" s="2" t="s">
        <v>162</v>
      </c>
      <c r="D154" s="2" t="s">
        <v>10</v>
      </c>
    </row>
    <row r="155" spans="1:4" ht="17.25" customHeight="1" x14ac:dyDescent="0.2">
      <c r="A155" s="2">
        <v>149</v>
      </c>
      <c r="B155" s="2">
        <v>102106</v>
      </c>
      <c r="C155" s="2" t="s">
        <v>163</v>
      </c>
      <c r="D155" s="2" t="s">
        <v>10</v>
      </c>
    </row>
    <row r="156" spans="1:4" ht="17.25" customHeight="1" x14ac:dyDescent="0.2">
      <c r="A156" s="2">
        <v>150</v>
      </c>
      <c r="B156" s="2">
        <v>102107</v>
      </c>
      <c r="C156" s="2" t="s">
        <v>164</v>
      </c>
      <c r="D156" s="2" t="s">
        <v>10</v>
      </c>
    </row>
    <row r="157" spans="1:4" ht="17.25" customHeight="1" x14ac:dyDescent="0.2">
      <c r="A157" s="2">
        <v>151</v>
      </c>
      <c r="B157" s="2">
        <v>102119</v>
      </c>
      <c r="C157" s="2" t="s">
        <v>165</v>
      </c>
      <c r="D157" s="2" t="s">
        <v>10</v>
      </c>
    </row>
    <row r="158" spans="1:4" ht="17.25" customHeight="1" x14ac:dyDescent="0.2">
      <c r="A158" s="2">
        <v>152</v>
      </c>
      <c r="B158" s="2">
        <v>102122</v>
      </c>
      <c r="C158" s="2" t="s">
        <v>166</v>
      </c>
      <c r="D158" s="2" t="s">
        <v>10</v>
      </c>
    </row>
    <row r="159" spans="1:4" ht="17.25" customHeight="1" x14ac:dyDescent="0.2">
      <c r="A159" s="2">
        <v>153</v>
      </c>
      <c r="B159" s="2">
        <v>102127</v>
      </c>
      <c r="C159" s="2" t="s">
        <v>167</v>
      </c>
      <c r="D159" s="2" t="s">
        <v>10</v>
      </c>
    </row>
    <row r="160" spans="1:4" ht="17.25" customHeight="1" x14ac:dyDescent="0.2">
      <c r="A160" s="2">
        <v>154</v>
      </c>
      <c r="B160" s="2">
        <v>102131</v>
      </c>
      <c r="C160" s="2" t="s">
        <v>168</v>
      </c>
      <c r="D160" s="2" t="s">
        <v>10</v>
      </c>
    </row>
    <row r="161" spans="1:4" ht="17.25" customHeight="1" x14ac:dyDescent="0.2">
      <c r="A161" s="2">
        <v>155</v>
      </c>
      <c r="B161" s="2">
        <v>102139</v>
      </c>
      <c r="C161" s="2" t="s">
        <v>169</v>
      </c>
      <c r="D161" s="2" t="s">
        <v>10</v>
      </c>
    </row>
    <row r="162" spans="1:4" ht="17.25" customHeight="1" x14ac:dyDescent="0.2">
      <c r="A162" s="2">
        <v>156</v>
      </c>
      <c r="B162" s="2">
        <v>102140</v>
      </c>
      <c r="C162" s="2" t="s">
        <v>170</v>
      </c>
      <c r="D162" s="2" t="s">
        <v>10</v>
      </c>
    </row>
    <row r="163" spans="1:4" ht="17.25" customHeight="1" x14ac:dyDescent="0.2">
      <c r="A163" s="2">
        <v>157</v>
      </c>
      <c r="B163" s="2">
        <v>102150</v>
      </c>
      <c r="C163" s="2" t="s">
        <v>171</v>
      </c>
      <c r="D163" s="2" t="s">
        <v>10</v>
      </c>
    </row>
    <row r="164" spans="1:4" ht="17.25" customHeight="1" x14ac:dyDescent="0.2">
      <c r="A164" s="2">
        <v>158</v>
      </c>
      <c r="B164" s="2">
        <v>102155</v>
      </c>
      <c r="C164" s="2" t="s">
        <v>172</v>
      </c>
      <c r="D164" s="2" t="s">
        <v>10</v>
      </c>
    </row>
    <row r="165" spans="1:4" ht="17.25" customHeight="1" x14ac:dyDescent="0.2">
      <c r="A165" s="2">
        <v>159</v>
      </c>
      <c r="B165" s="2">
        <v>102165</v>
      </c>
      <c r="C165" s="2" t="s">
        <v>173</v>
      </c>
      <c r="D165" s="2" t="s">
        <v>10</v>
      </c>
    </row>
    <row r="166" spans="1:4" ht="17.25" customHeight="1" x14ac:dyDescent="0.2">
      <c r="A166" s="2">
        <v>160</v>
      </c>
      <c r="B166" s="2">
        <v>102170</v>
      </c>
      <c r="C166" s="2" t="s">
        <v>174</v>
      </c>
      <c r="D166" s="2" t="s">
        <v>10</v>
      </c>
    </row>
    <row r="167" spans="1:4" ht="17.25" customHeight="1" x14ac:dyDescent="0.2">
      <c r="A167" s="2">
        <v>161</v>
      </c>
      <c r="B167" s="2">
        <v>102173</v>
      </c>
      <c r="C167" s="2" t="s">
        <v>175</v>
      </c>
      <c r="D167" s="2" t="s">
        <v>8</v>
      </c>
    </row>
    <row r="168" spans="1:4" ht="17.25" customHeight="1" x14ac:dyDescent="0.2">
      <c r="A168" s="2">
        <v>162</v>
      </c>
      <c r="B168" s="2">
        <v>102175</v>
      </c>
      <c r="C168" s="2" t="s">
        <v>176</v>
      </c>
      <c r="D168" s="2" t="s">
        <v>10</v>
      </c>
    </row>
    <row r="169" spans="1:4" ht="17.25" customHeight="1" x14ac:dyDescent="0.2">
      <c r="A169" s="2">
        <v>163</v>
      </c>
      <c r="B169" s="2">
        <v>102193</v>
      </c>
      <c r="C169" s="2" t="s">
        <v>177</v>
      </c>
      <c r="D169" s="2" t="s">
        <v>10</v>
      </c>
    </row>
    <row r="170" spans="1:4" ht="17.25" customHeight="1" x14ac:dyDescent="0.2">
      <c r="A170" s="2">
        <v>164</v>
      </c>
      <c r="B170" s="2">
        <v>102228</v>
      </c>
      <c r="C170" s="2" t="s">
        <v>178</v>
      </c>
      <c r="D170" s="2" t="s">
        <v>10</v>
      </c>
    </row>
    <row r="171" spans="1:4" ht="17.25" customHeight="1" x14ac:dyDescent="0.2">
      <c r="A171" s="2">
        <v>165</v>
      </c>
      <c r="B171" s="2">
        <v>102232</v>
      </c>
      <c r="C171" s="2" t="s">
        <v>179</v>
      </c>
      <c r="D171" s="2" t="s">
        <v>8</v>
      </c>
    </row>
    <row r="172" spans="1:4" ht="17.25" customHeight="1" x14ac:dyDescent="0.2">
      <c r="A172" s="2">
        <v>166</v>
      </c>
      <c r="B172" s="2">
        <v>102238</v>
      </c>
      <c r="C172" s="2" t="s">
        <v>180</v>
      </c>
      <c r="D172" s="2" t="s">
        <v>10</v>
      </c>
    </row>
    <row r="173" spans="1:4" ht="17.25" customHeight="1" x14ac:dyDescent="0.2">
      <c r="A173" s="2">
        <v>167</v>
      </c>
      <c r="B173" s="2">
        <v>102239</v>
      </c>
      <c r="C173" s="2" t="s">
        <v>181</v>
      </c>
      <c r="D173" s="2" t="s">
        <v>10</v>
      </c>
    </row>
    <row r="174" spans="1:4" ht="17.25" customHeight="1" x14ac:dyDescent="0.2">
      <c r="A174" s="2">
        <v>168</v>
      </c>
      <c r="B174" s="2">
        <v>102252</v>
      </c>
      <c r="C174" s="2" t="s">
        <v>182</v>
      </c>
      <c r="D174" s="2" t="s">
        <v>10</v>
      </c>
    </row>
    <row r="175" spans="1:4" ht="17.25" customHeight="1" x14ac:dyDescent="0.2">
      <c r="A175" s="2">
        <v>169</v>
      </c>
      <c r="B175" s="2">
        <v>102254</v>
      </c>
      <c r="C175" s="2" t="s">
        <v>183</v>
      </c>
      <c r="D175" s="2" t="s">
        <v>10</v>
      </c>
    </row>
    <row r="176" spans="1:4" ht="17.25" customHeight="1" x14ac:dyDescent="0.2">
      <c r="A176" s="2">
        <v>170</v>
      </c>
      <c r="B176" s="2">
        <v>102261</v>
      </c>
      <c r="C176" s="2" t="s">
        <v>184</v>
      </c>
      <c r="D176" s="2" t="s">
        <v>10</v>
      </c>
    </row>
    <row r="177" spans="1:4" ht="17.25" customHeight="1" x14ac:dyDescent="0.2">
      <c r="A177" s="2">
        <v>171</v>
      </c>
      <c r="B177" s="2">
        <v>102268</v>
      </c>
      <c r="C177" s="2" t="s">
        <v>185</v>
      </c>
      <c r="D177" s="2" t="s">
        <v>10</v>
      </c>
    </row>
    <row r="178" spans="1:4" ht="17.25" customHeight="1" x14ac:dyDescent="0.2">
      <c r="A178" s="2">
        <v>172</v>
      </c>
      <c r="B178" s="2">
        <v>102269</v>
      </c>
      <c r="C178" s="2" t="s">
        <v>186</v>
      </c>
      <c r="D178" s="2" t="s">
        <v>10</v>
      </c>
    </row>
    <row r="179" spans="1:4" ht="17.25" customHeight="1" x14ac:dyDescent="0.2">
      <c r="A179" s="2">
        <v>173</v>
      </c>
      <c r="B179" s="2">
        <v>102270</v>
      </c>
      <c r="C179" s="2" t="s">
        <v>187</v>
      </c>
      <c r="D179" s="2" t="s">
        <v>10</v>
      </c>
    </row>
    <row r="180" spans="1:4" ht="17.25" customHeight="1" x14ac:dyDescent="0.2">
      <c r="A180" s="2">
        <v>174</v>
      </c>
      <c r="B180" s="2">
        <v>102273</v>
      </c>
      <c r="C180" s="2" t="s">
        <v>188</v>
      </c>
      <c r="D180" s="2" t="s">
        <v>10</v>
      </c>
    </row>
    <row r="181" spans="1:4" ht="17.25" customHeight="1" x14ac:dyDescent="0.2">
      <c r="A181" s="2">
        <v>175</v>
      </c>
      <c r="B181" s="2">
        <v>102298</v>
      </c>
      <c r="C181" s="2" t="s">
        <v>189</v>
      </c>
      <c r="D181" s="2" t="s">
        <v>10</v>
      </c>
    </row>
    <row r="182" spans="1:4" ht="17.25" customHeight="1" x14ac:dyDescent="0.2">
      <c r="A182" s="2">
        <v>176</v>
      </c>
      <c r="B182" s="2">
        <v>102302</v>
      </c>
      <c r="C182" s="2" t="s">
        <v>190</v>
      </c>
      <c r="D182" s="2" t="s">
        <v>10</v>
      </c>
    </row>
    <row r="183" spans="1:4" ht="17.25" customHeight="1" x14ac:dyDescent="0.2">
      <c r="A183" s="2">
        <v>177</v>
      </c>
      <c r="B183" s="2">
        <v>102304</v>
      </c>
      <c r="C183" s="2" t="s">
        <v>191</v>
      </c>
      <c r="D183" s="2" t="s">
        <v>8</v>
      </c>
    </row>
    <row r="184" spans="1:4" ht="17.25" customHeight="1" x14ac:dyDescent="0.2">
      <c r="A184" s="2">
        <v>178</v>
      </c>
      <c r="B184" s="2">
        <v>102306</v>
      </c>
      <c r="C184" s="2" t="s">
        <v>192</v>
      </c>
      <c r="D184" s="2" t="s">
        <v>10</v>
      </c>
    </row>
    <row r="185" spans="1:4" ht="17.25" customHeight="1" x14ac:dyDescent="0.2">
      <c r="A185" s="2">
        <v>179</v>
      </c>
      <c r="B185" s="2">
        <v>102309</v>
      </c>
      <c r="C185" s="2" t="s">
        <v>193</v>
      </c>
      <c r="D185" s="2" t="s">
        <v>10</v>
      </c>
    </row>
    <row r="186" spans="1:4" ht="17.25" customHeight="1" x14ac:dyDescent="0.2">
      <c r="A186" s="2">
        <v>180</v>
      </c>
      <c r="B186" s="2">
        <v>102310</v>
      </c>
      <c r="C186" s="2" t="s">
        <v>194</v>
      </c>
      <c r="D186" s="2" t="s">
        <v>10</v>
      </c>
    </row>
    <row r="187" spans="1:4" ht="17.25" customHeight="1" x14ac:dyDescent="0.2">
      <c r="A187" s="2">
        <v>181</v>
      </c>
      <c r="B187" s="2">
        <v>102313</v>
      </c>
      <c r="C187" s="2" t="s">
        <v>195</v>
      </c>
      <c r="D187" s="2" t="s">
        <v>10</v>
      </c>
    </row>
    <row r="188" spans="1:4" ht="17.25" customHeight="1" x14ac:dyDescent="0.2">
      <c r="A188" s="2">
        <v>182</v>
      </c>
      <c r="B188" s="2">
        <v>102335</v>
      </c>
      <c r="C188" s="2" t="s">
        <v>196</v>
      </c>
      <c r="D188" s="2" t="s">
        <v>8</v>
      </c>
    </row>
    <row r="189" spans="1:4" ht="17.25" customHeight="1" x14ac:dyDescent="0.2">
      <c r="A189" s="2">
        <v>183</v>
      </c>
      <c r="B189" s="2">
        <v>102340</v>
      </c>
      <c r="C189" s="2" t="s">
        <v>197</v>
      </c>
      <c r="D189" s="2" t="s">
        <v>10</v>
      </c>
    </row>
    <row r="190" spans="1:4" ht="17.25" customHeight="1" x14ac:dyDescent="0.2">
      <c r="A190" s="2">
        <v>184</v>
      </c>
      <c r="B190" s="2">
        <v>102344</v>
      </c>
      <c r="C190" s="2" t="s">
        <v>198</v>
      </c>
      <c r="D190" s="2" t="s">
        <v>10</v>
      </c>
    </row>
    <row r="191" spans="1:4" ht="17.25" customHeight="1" x14ac:dyDescent="0.2">
      <c r="A191" s="2">
        <v>185</v>
      </c>
      <c r="B191" s="2">
        <v>102347</v>
      </c>
      <c r="C191" s="2" t="s">
        <v>199</v>
      </c>
      <c r="D191" s="2" t="s">
        <v>10</v>
      </c>
    </row>
    <row r="192" spans="1:4" ht="17.25" customHeight="1" x14ac:dyDescent="0.2">
      <c r="A192" s="2">
        <v>186</v>
      </c>
      <c r="B192" s="2">
        <v>102355</v>
      </c>
      <c r="C192" s="2" t="s">
        <v>200</v>
      </c>
      <c r="D192" s="2" t="s">
        <v>10</v>
      </c>
    </row>
    <row r="193" spans="1:4" ht="17.25" customHeight="1" x14ac:dyDescent="0.2">
      <c r="A193" s="2">
        <v>187</v>
      </c>
      <c r="B193" s="2">
        <v>102356</v>
      </c>
      <c r="C193" s="2" t="s">
        <v>201</v>
      </c>
      <c r="D193" s="2" t="s">
        <v>10</v>
      </c>
    </row>
    <row r="194" spans="1:4" ht="17.25" customHeight="1" x14ac:dyDescent="0.2">
      <c r="A194" s="2">
        <v>188</v>
      </c>
      <c r="B194" s="2">
        <v>102358</v>
      </c>
      <c r="C194" s="2" t="s">
        <v>202</v>
      </c>
      <c r="D194" s="2" t="s">
        <v>10</v>
      </c>
    </row>
    <row r="195" spans="1:4" ht="17.25" customHeight="1" x14ac:dyDescent="0.2">
      <c r="A195" s="2">
        <v>189</v>
      </c>
      <c r="B195" s="2">
        <v>102362</v>
      </c>
      <c r="C195" s="2" t="s">
        <v>203</v>
      </c>
      <c r="D195" s="2" t="s">
        <v>10</v>
      </c>
    </row>
    <row r="196" spans="1:4" ht="17.25" customHeight="1" x14ac:dyDescent="0.2">
      <c r="A196" s="2">
        <v>190</v>
      </c>
      <c r="B196" s="2">
        <v>102363</v>
      </c>
      <c r="C196" s="2" t="s">
        <v>204</v>
      </c>
      <c r="D196" s="2" t="s">
        <v>10</v>
      </c>
    </row>
    <row r="197" spans="1:4" ht="17.25" customHeight="1" x14ac:dyDescent="0.2">
      <c r="A197" s="2">
        <v>191</v>
      </c>
      <c r="B197" s="2">
        <v>102365</v>
      </c>
      <c r="C197" s="2" t="s">
        <v>205</v>
      </c>
      <c r="D197" s="2" t="s">
        <v>10</v>
      </c>
    </row>
    <row r="198" spans="1:4" ht="17.25" customHeight="1" x14ac:dyDescent="0.2">
      <c r="A198" s="2">
        <v>192</v>
      </c>
      <c r="B198" s="2">
        <v>102370</v>
      </c>
      <c r="C198" s="2" t="s">
        <v>206</v>
      </c>
      <c r="D198" s="2" t="s">
        <v>207</v>
      </c>
    </row>
    <row r="199" spans="1:4" ht="17.25" customHeight="1" x14ac:dyDescent="0.2">
      <c r="A199" s="2">
        <v>193</v>
      </c>
      <c r="B199" s="2">
        <v>102377</v>
      </c>
      <c r="C199" s="2" t="s">
        <v>208</v>
      </c>
      <c r="D199" s="2" t="s">
        <v>10</v>
      </c>
    </row>
    <row r="200" spans="1:4" ht="17.25" customHeight="1" x14ac:dyDescent="0.2">
      <c r="A200" s="2">
        <v>194</v>
      </c>
      <c r="B200" s="2">
        <v>102388</v>
      </c>
      <c r="C200" s="2" t="s">
        <v>209</v>
      </c>
      <c r="D200" s="2" t="s">
        <v>8</v>
      </c>
    </row>
    <row r="201" spans="1:4" ht="17.25" customHeight="1" x14ac:dyDescent="0.2">
      <c r="A201" s="2">
        <v>195</v>
      </c>
      <c r="B201" s="2">
        <v>102389</v>
      </c>
      <c r="C201" s="2" t="s">
        <v>210</v>
      </c>
      <c r="D201" s="2" t="s">
        <v>10</v>
      </c>
    </row>
    <row r="202" spans="1:4" ht="17.25" customHeight="1" x14ac:dyDescent="0.2">
      <c r="A202" s="2">
        <v>196</v>
      </c>
      <c r="B202" s="2">
        <v>102403</v>
      </c>
      <c r="C202" s="2" t="s">
        <v>211</v>
      </c>
      <c r="D202" s="2" t="s">
        <v>10</v>
      </c>
    </row>
    <row r="203" spans="1:4" ht="17.25" customHeight="1" x14ac:dyDescent="0.2">
      <c r="A203" s="2">
        <v>197</v>
      </c>
      <c r="B203" s="2">
        <v>102406</v>
      </c>
      <c r="C203" s="2" t="s">
        <v>212</v>
      </c>
      <c r="D203" s="2" t="s">
        <v>10</v>
      </c>
    </row>
    <row r="204" spans="1:4" ht="17.25" customHeight="1" x14ac:dyDescent="0.2">
      <c r="A204" s="2">
        <v>198</v>
      </c>
      <c r="B204" s="2">
        <v>102412</v>
      </c>
      <c r="C204" s="2" t="s">
        <v>213</v>
      </c>
      <c r="D204" s="2" t="s">
        <v>8</v>
      </c>
    </row>
    <row r="205" spans="1:4" ht="17.25" customHeight="1" x14ac:dyDescent="0.2">
      <c r="A205" s="2">
        <v>199</v>
      </c>
      <c r="B205" s="2">
        <v>102416</v>
      </c>
      <c r="C205" s="2" t="s">
        <v>214</v>
      </c>
      <c r="D205" s="2" t="s">
        <v>8</v>
      </c>
    </row>
    <row r="206" spans="1:4" ht="17.25" customHeight="1" x14ac:dyDescent="0.2">
      <c r="A206" s="2">
        <v>200</v>
      </c>
      <c r="B206" s="2">
        <v>102424</v>
      </c>
      <c r="C206" s="2" t="s">
        <v>215</v>
      </c>
      <c r="D206" s="2" t="s">
        <v>10</v>
      </c>
    </row>
    <row r="207" spans="1:4" ht="17.25" customHeight="1" x14ac:dyDescent="0.2">
      <c r="A207" s="2">
        <v>201</v>
      </c>
      <c r="B207" s="2">
        <v>102440</v>
      </c>
      <c r="C207" s="2" t="s">
        <v>216</v>
      </c>
      <c r="D207" s="2" t="s">
        <v>8</v>
      </c>
    </row>
    <row r="208" spans="1:4" ht="17.25" customHeight="1" x14ac:dyDescent="0.2">
      <c r="A208" s="2">
        <v>202</v>
      </c>
      <c r="B208" s="2">
        <v>102449</v>
      </c>
      <c r="C208" s="2" t="s">
        <v>217</v>
      </c>
      <c r="D208" s="2" t="s">
        <v>10</v>
      </c>
    </row>
    <row r="209" spans="1:4" ht="17.25" customHeight="1" x14ac:dyDescent="0.2">
      <c r="A209" s="2">
        <v>203</v>
      </c>
      <c r="B209" s="2">
        <v>102466</v>
      </c>
      <c r="C209" s="2" t="s">
        <v>218</v>
      </c>
      <c r="D209" s="2" t="s">
        <v>10</v>
      </c>
    </row>
    <row r="210" spans="1:4" ht="17.25" customHeight="1" x14ac:dyDescent="0.2">
      <c r="A210" s="2">
        <v>204</v>
      </c>
      <c r="B210" s="2">
        <v>102468</v>
      </c>
      <c r="C210" s="2" t="s">
        <v>219</v>
      </c>
      <c r="D210" s="2" t="s">
        <v>10</v>
      </c>
    </row>
    <row r="211" spans="1:4" ht="17.25" customHeight="1" x14ac:dyDescent="0.2">
      <c r="A211" s="2">
        <v>205</v>
      </c>
      <c r="B211" s="2">
        <v>102508</v>
      </c>
      <c r="C211" s="2" t="s">
        <v>220</v>
      </c>
      <c r="D211" s="2" t="s">
        <v>221</v>
      </c>
    </row>
    <row r="212" spans="1:4" ht="17.25" customHeight="1" x14ac:dyDescent="0.2">
      <c r="A212" s="2">
        <v>206</v>
      </c>
      <c r="B212" s="2">
        <v>102510</v>
      </c>
      <c r="C212" s="2" t="s">
        <v>222</v>
      </c>
      <c r="D212" s="2" t="s">
        <v>10</v>
      </c>
    </row>
    <row r="213" spans="1:4" ht="17.25" customHeight="1" x14ac:dyDescent="0.2">
      <c r="A213" s="2">
        <v>207</v>
      </c>
      <c r="B213" s="2">
        <v>102514</v>
      </c>
      <c r="C213" s="2" t="s">
        <v>223</v>
      </c>
      <c r="D213" s="2" t="s">
        <v>10</v>
      </c>
    </row>
    <row r="214" spans="1:4" ht="17.25" customHeight="1" x14ac:dyDescent="0.2">
      <c r="A214" s="2">
        <v>208</v>
      </c>
      <c r="B214" s="2">
        <v>102526</v>
      </c>
      <c r="C214" s="2" t="s">
        <v>224</v>
      </c>
      <c r="D214" s="2" t="s">
        <v>10</v>
      </c>
    </row>
    <row r="215" spans="1:4" ht="17.25" customHeight="1" x14ac:dyDescent="0.2">
      <c r="A215" s="2">
        <v>209</v>
      </c>
      <c r="B215" s="2">
        <v>102528</v>
      </c>
      <c r="C215" s="2" t="s">
        <v>225</v>
      </c>
      <c r="D215" s="2" t="s">
        <v>10</v>
      </c>
    </row>
    <row r="216" spans="1:4" ht="17.25" customHeight="1" x14ac:dyDescent="0.2">
      <c r="A216" s="2">
        <v>210</v>
      </c>
      <c r="B216" s="2">
        <v>102532</v>
      </c>
      <c r="C216" s="2" t="s">
        <v>226</v>
      </c>
      <c r="D216" s="2" t="s">
        <v>10</v>
      </c>
    </row>
    <row r="217" spans="1:4" ht="17.25" customHeight="1" x14ac:dyDescent="0.2">
      <c r="A217" s="2">
        <v>211</v>
      </c>
      <c r="B217" s="2">
        <v>102533</v>
      </c>
      <c r="C217" s="2" t="s">
        <v>227</v>
      </c>
      <c r="D217" s="2" t="s">
        <v>10</v>
      </c>
    </row>
    <row r="218" spans="1:4" ht="17.25" customHeight="1" x14ac:dyDescent="0.2">
      <c r="A218" s="2">
        <v>212</v>
      </c>
      <c r="B218" s="2">
        <v>102539</v>
      </c>
      <c r="C218" s="2" t="s">
        <v>228</v>
      </c>
      <c r="D218" s="2" t="s">
        <v>10</v>
      </c>
    </row>
    <row r="219" spans="1:4" ht="17.25" customHeight="1" x14ac:dyDescent="0.2">
      <c r="A219" s="2">
        <v>213</v>
      </c>
      <c r="B219" s="2">
        <v>102540</v>
      </c>
      <c r="C219" s="2" t="s">
        <v>229</v>
      </c>
      <c r="D219" s="2" t="s">
        <v>10</v>
      </c>
    </row>
    <row r="220" spans="1:4" ht="17.25" customHeight="1" x14ac:dyDescent="0.2">
      <c r="A220" s="2">
        <v>214</v>
      </c>
      <c r="B220" s="2">
        <v>102544</v>
      </c>
      <c r="C220" s="2" t="s">
        <v>230</v>
      </c>
      <c r="D220" s="2" t="s">
        <v>10</v>
      </c>
    </row>
    <row r="221" spans="1:4" ht="17.25" customHeight="1" x14ac:dyDescent="0.2">
      <c r="A221" s="2">
        <v>215</v>
      </c>
      <c r="B221" s="2">
        <v>102578</v>
      </c>
      <c r="C221" s="2" t="s">
        <v>231</v>
      </c>
      <c r="D221" s="2" t="s">
        <v>10</v>
      </c>
    </row>
    <row r="222" spans="1:4" ht="17.25" customHeight="1" x14ac:dyDescent="0.2">
      <c r="A222" s="2">
        <v>216</v>
      </c>
      <c r="B222" s="2">
        <v>102580</v>
      </c>
      <c r="C222" s="2" t="s">
        <v>232</v>
      </c>
      <c r="D222" s="2" t="s">
        <v>10</v>
      </c>
    </row>
    <row r="223" spans="1:4" ht="17.25" customHeight="1" x14ac:dyDescent="0.2">
      <c r="A223" s="2">
        <v>217</v>
      </c>
      <c r="B223" s="2">
        <v>102581</v>
      </c>
      <c r="C223" s="2" t="s">
        <v>233</v>
      </c>
      <c r="D223" s="2" t="s">
        <v>10</v>
      </c>
    </row>
    <row r="224" spans="1:4" ht="17.25" customHeight="1" x14ac:dyDescent="0.2">
      <c r="A224" s="2">
        <v>218</v>
      </c>
      <c r="B224" s="2">
        <v>102586</v>
      </c>
      <c r="C224" s="2" t="s">
        <v>234</v>
      </c>
      <c r="D224" s="2" t="s">
        <v>10</v>
      </c>
    </row>
    <row r="225" spans="1:4" ht="17.25" customHeight="1" x14ac:dyDescent="0.2">
      <c r="A225" s="2">
        <v>219</v>
      </c>
      <c r="B225" s="2">
        <v>102590</v>
      </c>
      <c r="C225" s="2" t="s">
        <v>235</v>
      </c>
      <c r="D225" s="2" t="s">
        <v>10</v>
      </c>
    </row>
    <row r="226" spans="1:4" ht="17.25" customHeight="1" x14ac:dyDescent="0.2">
      <c r="A226" s="2">
        <v>220</v>
      </c>
      <c r="B226" s="2">
        <v>102594</v>
      </c>
      <c r="C226" s="2" t="s">
        <v>236</v>
      </c>
      <c r="D226" s="2" t="s">
        <v>10</v>
      </c>
    </row>
    <row r="227" spans="1:4" ht="17.25" customHeight="1" x14ac:dyDescent="0.2">
      <c r="A227" s="2">
        <v>221</v>
      </c>
      <c r="B227" s="2">
        <v>102598</v>
      </c>
      <c r="C227" s="2" t="s">
        <v>237</v>
      </c>
      <c r="D227" s="2" t="s">
        <v>10</v>
      </c>
    </row>
    <row r="228" spans="1:4" ht="17.25" customHeight="1" x14ac:dyDescent="0.2">
      <c r="A228" s="2">
        <v>222</v>
      </c>
      <c r="B228" s="2">
        <v>102601</v>
      </c>
      <c r="C228" s="2" t="s">
        <v>238</v>
      </c>
      <c r="D228" s="2" t="s">
        <v>10</v>
      </c>
    </row>
    <row r="229" spans="1:4" ht="17.25" customHeight="1" x14ac:dyDescent="0.2">
      <c r="A229" s="2">
        <v>223</v>
      </c>
      <c r="B229" s="2">
        <v>102605</v>
      </c>
      <c r="C229" s="2" t="s">
        <v>239</v>
      </c>
      <c r="D229" s="2" t="s">
        <v>10</v>
      </c>
    </row>
    <row r="230" spans="1:4" ht="17.25" customHeight="1" x14ac:dyDescent="0.2">
      <c r="A230" s="2">
        <v>224</v>
      </c>
      <c r="B230" s="2">
        <v>102606</v>
      </c>
      <c r="C230" s="2" t="s">
        <v>240</v>
      </c>
      <c r="D230" s="2" t="s">
        <v>8</v>
      </c>
    </row>
    <row r="231" spans="1:4" ht="17.25" customHeight="1" x14ac:dyDescent="0.2">
      <c r="A231" s="2">
        <v>225</v>
      </c>
      <c r="B231" s="2">
        <v>102610</v>
      </c>
      <c r="C231" s="2" t="s">
        <v>241</v>
      </c>
      <c r="D231" s="2" t="s">
        <v>10</v>
      </c>
    </row>
    <row r="232" spans="1:4" ht="17.25" customHeight="1" x14ac:dyDescent="0.2">
      <c r="A232" s="2">
        <v>226</v>
      </c>
      <c r="B232" s="2">
        <v>102615</v>
      </c>
      <c r="C232" s="2" t="s">
        <v>242</v>
      </c>
      <c r="D232" s="2" t="s">
        <v>10</v>
      </c>
    </row>
    <row r="233" spans="1:4" ht="17.25" customHeight="1" x14ac:dyDescent="0.2">
      <c r="A233" s="2">
        <v>227</v>
      </c>
      <c r="B233" s="2">
        <v>102616</v>
      </c>
      <c r="C233" s="2" t="s">
        <v>243</v>
      </c>
      <c r="D233" s="2" t="s">
        <v>10</v>
      </c>
    </row>
    <row r="234" spans="1:4" ht="17.25" customHeight="1" x14ac:dyDescent="0.2">
      <c r="A234" s="2">
        <v>228</v>
      </c>
      <c r="B234" s="2">
        <v>102617</v>
      </c>
      <c r="C234" s="2" t="s">
        <v>244</v>
      </c>
      <c r="D234" s="2" t="s">
        <v>10</v>
      </c>
    </row>
    <row r="235" spans="1:4" ht="17.25" customHeight="1" x14ac:dyDescent="0.2">
      <c r="A235" s="2">
        <v>229</v>
      </c>
      <c r="B235" s="2">
        <v>102618</v>
      </c>
      <c r="C235" s="2" t="s">
        <v>245</v>
      </c>
      <c r="D235" s="2" t="s">
        <v>10</v>
      </c>
    </row>
    <row r="236" spans="1:4" ht="17.25" customHeight="1" x14ac:dyDescent="0.2">
      <c r="A236" s="2">
        <v>230</v>
      </c>
      <c r="B236" s="2">
        <v>102619</v>
      </c>
      <c r="C236" s="2" t="s">
        <v>246</v>
      </c>
      <c r="D236" s="2" t="s">
        <v>10</v>
      </c>
    </row>
    <row r="237" spans="1:4" ht="17.25" customHeight="1" x14ac:dyDescent="0.2">
      <c r="A237" s="2">
        <v>231</v>
      </c>
      <c r="B237" s="2">
        <v>102621</v>
      </c>
      <c r="C237" s="2" t="s">
        <v>247</v>
      </c>
      <c r="D237" s="2" t="s">
        <v>10</v>
      </c>
    </row>
    <row r="238" spans="1:4" ht="17.25" customHeight="1" x14ac:dyDescent="0.2">
      <c r="A238" s="2">
        <v>232</v>
      </c>
      <c r="B238" s="2">
        <v>102622</v>
      </c>
      <c r="C238" s="2" t="s">
        <v>248</v>
      </c>
      <c r="D238" s="2" t="s">
        <v>10</v>
      </c>
    </row>
    <row r="239" spans="1:4" ht="17.25" customHeight="1" x14ac:dyDescent="0.2">
      <c r="A239" s="2">
        <v>233</v>
      </c>
      <c r="B239" s="2">
        <v>102623</v>
      </c>
      <c r="C239" s="2" t="s">
        <v>249</v>
      </c>
      <c r="D239" s="2" t="s">
        <v>10</v>
      </c>
    </row>
    <row r="240" spans="1:4" ht="17.25" customHeight="1" x14ac:dyDescent="0.2">
      <c r="A240" s="2">
        <v>234</v>
      </c>
      <c r="B240" s="2">
        <v>102624</v>
      </c>
      <c r="C240" s="2" t="s">
        <v>250</v>
      </c>
      <c r="D240" s="2" t="s">
        <v>10</v>
      </c>
    </row>
    <row r="241" spans="1:4" ht="17.25" customHeight="1" x14ac:dyDescent="0.2">
      <c r="A241" s="2">
        <v>235</v>
      </c>
      <c r="B241" s="2">
        <v>102625</v>
      </c>
      <c r="C241" s="2" t="s">
        <v>251</v>
      </c>
      <c r="D241" s="2" t="s">
        <v>10</v>
      </c>
    </row>
    <row r="242" spans="1:4" ht="17.25" customHeight="1" x14ac:dyDescent="0.2">
      <c r="A242" s="2">
        <v>236</v>
      </c>
      <c r="B242" s="2">
        <v>102626</v>
      </c>
      <c r="C242" s="2" t="s">
        <v>252</v>
      </c>
      <c r="D242" s="2" t="s">
        <v>8</v>
      </c>
    </row>
    <row r="243" spans="1:4" ht="17.25" customHeight="1" x14ac:dyDescent="0.2">
      <c r="A243" s="2">
        <v>237</v>
      </c>
      <c r="B243" s="2">
        <v>102629</v>
      </c>
      <c r="C243" s="2" t="s">
        <v>253</v>
      </c>
      <c r="D243" s="2" t="s">
        <v>8</v>
      </c>
    </row>
    <row r="244" spans="1:4" ht="17.25" customHeight="1" x14ac:dyDescent="0.2">
      <c r="A244" s="2">
        <v>238</v>
      </c>
      <c r="B244" s="2">
        <v>102630</v>
      </c>
      <c r="C244" s="2" t="s">
        <v>254</v>
      </c>
      <c r="D244" s="2" t="s">
        <v>10</v>
      </c>
    </row>
    <row r="245" spans="1:4" ht="17.25" customHeight="1" x14ac:dyDescent="0.2">
      <c r="A245" s="2">
        <v>239</v>
      </c>
      <c r="B245" s="2">
        <v>102631</v>
      </c>
      <c r="C245" s="2" t="s">
        <v>255</v>
      </c>
      <c r="D245" s="2" t="s">
        <v>10</v>
      </c>
    </row>
    <row r="246" spans="1:4" ht="17.25" customHeight="1" x14ac:dyDescent="0.2">
      <c r="A246" s="2">
        <v>240</v>
      </c>
      <c r="B246" s="2">
        <v>102632</v>
      </c>
      <c r="C246" s="2" t="s">
        <v>256</v>
      </c>
      <c r="D246" s="2" t="s">
        <v>8</v>
      </c>
    </row>
    <row r="247" spans="1:4" ht="17.25" customHeight="1" x14ac:dyDescent="0.2">
      <c r="A247" s="2">
        <v>241</v>
      </c>
      <c r="B247" s="2">
        <v>102633</v>
      </c>
      <c r="C247" s="2" t="s">
        <v>257</v>
      </c>
      <c r="D247" s="2" t="s">
        <v>8</v>
      </c>
    </row>
    <row r="248" spans="1:4" ht="17.25" customHeight="1" x14ac:dyDescent="0.2">
      <c r="A248" s="2">
        <v>242</v>
      </c>
      <c r="B248" s="2">
        <v>102634</v>
      </c>
      <c r="C248" s="2" t="s">
        <v>258</v>
      </c>
      <c r="D248" s="2" t="s">
        <v>8</v>
      </c>
    </row>
    <row r="249" spans="1:4" ht="17.25" customHeight="1" x14ac:dyDescent="0.2">
      <c r="A249" s="2">
        <v>243</v>
      </c>
      <c r="B249" s="2">
        <v>102635</v>
      </c>
      <c r="C249" s="2" t="s">
        <v>259</v>
      </c>
      <c r="D249" s="2" t="s">
        <v>10</v>
      </c>
    </row>
    <row r="250" spans="1:4" ht="17.25" customHeight="1" x14ac:dyDescent="0.2">
      <c r="A250" s="2">
        <v>244</v>
      </c>
      <c r="B250" s="2">
        <v>102637</v>
      </c>
      <c r="C250" s="2" t="s">
        <v>260</v>
      </c>
      <c r="D250" s="2" t="s">
        <v>10</v>
      </c>
    </row>
    <row r="251" spans="1:4" ht="17.25" customHeight="1" x14ac:dyDescent="0.2">
      <c r="A251" s="2">
        <v>245</v>
      </c>
      <c r="B251" s="2">
        <v>102638</v>
      </c>
      <c r="C251" s="2" t="s">
        <v>261</v>
      </c>
      <c r="D251" s="2" t="s">
        <v>10</v>
      </c>
    </row>
    <row r="252" spans="1:4" ht="17.25" customHeight="1" x14ac:dyDescent="0.2">
      <c r="A252" s="2">
        <v>246</v>
      </c>
      <c r="B252" s="2">
        <v>102644</v>
      </c>
      <c r="C252" s="2" t="s">
        <v>262</v>
      </c>
      <c r="D252" s="2" t="s">
        <v>10</v>
      </c>
    </row>
    <row r="253" spans="1:4" ht="17.25" customHeight="1" x14ac:dyDescent="0.2">
      <c r="A253" s="2">
        <v>247</v>
      </c>
      <c r="B253" s="2">
        <v>102649</v>
      </c>
      <c r="C253" s="2" t="s">
        <v>263</v>
      </c>
      <c r="D253" s="2" t="s">
        <v>10</v>
      </c>
    </row>
    <row r="254" spans="1:4" ht="17.25" customHeight="1" x14ac:dyDescent="0.2">
      <c r="A254" s="2">
        <v>248</v>
      </c>
      <c r="B254" s="2">
        <v>102650</v>
      </c>
      <c r="C254" s="2" t="s">
        <v>264</v>
      </c>
      <c r="D254" s="2" t="s">
        <v>10</v>
      </c>
    </row>
    <row r="255" spans="1:4" ht="17.25" customHeight="1" x14ac:dyDescent="0.2">
      <c r="A255" s="2">
        <v>249</v>
      </c>
      <c r="B255" s="2">
        <v>102651</v>
      </c>
      <c r="C255" s="2" t="s">
        <v>265</v>
      </c>
      <c r="D255" s="2" t="s">
        <v>10</v>
      </c>
    </row>
    <row r="256" spans="1:4" ht="17.25" customHeight="1" x14ac:dyDescent="0.2">
      <c r="A256" s="2">
        <v>250</v>
      </c>
      <c r="B256" s="2">
        <v>102653</v>
      </c>
      <c r="C256" s="2" t="s">
        <v>266</v>
      </c>
      <c r="D256" s="2" t="s">
        <v>10</v>
      </c>
    </row>
    <row r="257" spans="1:4" ht="17.25" customHeight="1" x14ac:dyDescent="0.2">
      <c r="A257" s="2">
        <v>251</v>
      </c>
      <c r="B257" s="2">
        <v>102655</v>
      </c>
      <c r="C257" s="2" t="s">
        <v>267</v>
      </c>
      <c r="D257" s="2" t="s">
        <v>10</v>
      </c>
    </row>
    <row r="258" spans="1:4" ht="17.25" customHeight="1" x14ac:dyDescent="0.2">
      <c r="A258" s="2">
        <v>252</v>
      </c>
      <c r="B258" s="2">
        <v>102656</v>
      </c>
      <c r="C258" s="2" t="s">
        <v>268</v>
      </c>
      <c r="D258" s="2" t="s">
        <v>10</v>
      </c>
    </row>
    <row r="259" spans="1:4" ht="17.25" customHeight="1" x14ac:dyDescent="0.2">
      <c r="A259" s="2">
        <v>253</v>
      </c>
      <c r="B259" s="2">
        <v>102657</v>
      </c>
      <c r="C259" s="2" t="s">
        <v>269</v>
      </c>
      <c r="D259" s="2" t="s">
        <v>10</v>
      </c>
    </row>
    <row r="260" spans="1:4" ht="17.25" customHeight="1" x14ac:dyDescent="0.2">
      <c r="A260" s="2">
        <v>254</v>
      </c>
      <c r="B260" s="2">
        <v>102667</v>
      </c>
      <c r="C260" s="2" t="s">
        <v>270</v>
      </c>
      <c r="D260" s="2" t="s">
        <v>10</v>
      </c>
    </row>
    <row r="261" spans="1:4" ht="17.25" customHeight="1" x14ac:dyDescent="0.2">
      <c r="A261" s="2">
        <v>255</v>
      </c>
      <c r="B261" s="2">
        <v>102669</v>
      </c>
      <c r="C261" s="2" t="s">
        <v>271</v>
      </c>
      <c r="D261" s="2" t="s">
        <v>10</v>
      </c>
    </row>
    <row r="262" spans="1:4" ht="17.25" customHeight="1" x14ac:dyDescent="0.2">
      <c r="A262" s="2">
        <v>256</v>
      </c>
      <c r="B262" s="2">
        <v>102670</v>
      </c>
      <c r="C262" s="2" t="s">
        <v>272</v>
      </c>
      <c r="D262" s="2" t="s">
        <v>10</v>
      </c>
    </row>
    <row r="263" spans="1:4" ht="17.25" customHeight="1" x14ac:dyDescent="0.2">
      <c r="A263" s="2">
        <v>257</v>
      </c>
      <c r="B263" s="2">
        <v>102671</v>
      </c>
      <c r="C263" s="2" t="s">
        <v>273</v>
      </c>
      <c r="D263" s="2" t="s">
        <v>10</v>
      </c>
    </row>
    <row r="264" spans="1:4" ht="17.25" customHeight="1" x14ac:dyDescent="0.2">
      <c r="A264" s="2">
        <v>258</v>
      </c>
      <c r="B264" s="2">
        <v>102673</v>
      </c>
      <c r="C264" s="2" t="s">
        <v>274</v>
      </c>
      <c r="D264" s="2" t="s">
        <v>10</v>
      </c>
    </row>
    <row r="265" spans="1:4" ht="17.25" customHeight="1" x14ac:dyDescent="0.2">
      <c r="A265" s="2">
        <v>259</v>
      </c>
      <c r="B265" s="2">
        <v>102674</v>
      </c>
      <c r="C265" s="2" t="s">
        <v>275</v>
      </c>
      <c r="D265" s="2" t="s">
        <v>10</v>
      </c>
    </row>
    <row r="266" spans="1:4" ht="17.25" customHeight="1" x14ac:dyDescent="0.2">
      <c r="A266" s="2">
        <v>260</v>
      </c>
      <c r="B266" s="2">
        <v>102675</v>
      </c>
      <c r="C266" s="2" t="s">
        <v>276</v>
      </c>
      <c r="D266" s="2" t="s">
        <v>16</v>
      </c>
    </row>
    <row r="267" spans="1:4" ht="17.25" customHeight="1" x14ac:dyDescent="0.2">
      <c r="A267" s="2">
        <v>261</v>
      </c>
      <c r="B267" s="2">
        <v>102676</v>
      </c>
      <c r="C267" s="2" t="s">
        <v>277</v>
      </c>
      <c r="D267" s="2" t="s">
        <v>10</v>
      </c>
    </row>
    <row r="268" spans="1:4" ht="17.25" customHeight="1" x14ac:dyDescent="0.2">
      <c r="A268" s="2">
        <v>262</v>
      </c>
      <c r="B268" s="2">
        <v>102677</v>
      </c>
      <c r="C268" s="2" t="s">
        <v>278</v>
      </c>
      <c r="D268" s="2" t="s">
        <v>16</v>
      </c>
    </row>
    <row r="269" spans="1:4" ht="17.25" customHeight="1" x14ac:dyDescent="0.2">
      <c r="A269" s="2">
        <v>263</v>
      </c>
      <c r="B269" s="2">
        <v>102678</v>
      </c>
      <c r="C269" s="2" t="s">
        <v>279</v>
      </c>
      <c r="D269" s="2" t="s">
        <v>16</v>
      </c>
    </row>
    <row r="270" spans="1:4" ht="17.25" customHeight="1" x14ac:dyDescent="0.2">
      <c r="A270" s="2">
        <v>264</v>
      </c>
      <c r="B270" s="2">
        <v>102679</v>
      </c>
      <c r="C270" s="2" t="s">
        <v>280</v>
      </c>
      <c r="D270" s="2" t="s">
        <v>10</v>
      </c>
    </row>
    <row r="271" spans="1:4" ht="17.25" customHeight="1" x14ac:dyDescent="0.2">
      <c r="A271" s="2">
        <v>265</v>
      </c>
      <c r="B271" s="2">
        <v>102682</v>
      </c>
      <c r="C271" s="2" t="s">
        <v>281</v>
      </c>
      <c r="D271" s="2" t="s">
        <v>10</v>
      </c>
    </row>
    <row r="272" spans="1:4" ht="17.25" customHeight="1" x14ac:dyDescent="0.2">
      <c r="A272" s="2">
        <v>266</v>
      </c>
      <c r="B272" s="2">
        <v>102684</v>
      </c>
      <c r="C272" s="2" t="s">
        <v>282</v>
      </c>
      <c r="D272" s="2" t="s">
        <v>10</v>
      </c>
    </row>
    <row r="273" spans="1:4" ht="17.25" customHeight="1" x14ac:dyDescent="0.2">
      <c r="A273" s="2">
        <v>267</v>
      </c>
      <c r="B273" s="2">
        <v>102685</v>
      </c>
      <c r="C273" s="2" t="s">
        <v>283</v>
      </c>
      <c r="D273" s="2" t="s">
        <v>10</v>
      </c>
    </row>
    <row r="274" spans="1:4" ht="17.25" customHeight="1" x14ac:dyDescent="0.2">
      <c r="A274" s="2">
        <v>268</v>
      </c>
      <c r="B274" s="2">
        <v>102690</v>
      </c>
      <c r="C274" s="2" t="s">
        <v>284</v>
      </c>
      <c r="D274" s="2" t="s">
        <v>157</v>
      </c>
    </row>
    <row r="275" spans="1:4" ht="17.25" customHeight="1" x14ac:dyDescent="0.2">
      <c r="A275" s="2">
        <v>269</v>
      </c>
      <c r="B275" s="2">
        <v>102691</v>
      </c>
      <c r="C275" s="2" t="s">
        <v>285</v>
      </c>
      <c r="D275" s="2" t="s">
        <v>10</v>
      </c>
    </row>
    <row r="276" spans="1:4" ht="17.25" customHeight="1" x14ac:dyDescent="0.2">
      <c r="A276" s="2">
        <v>270</v>
      </c>
      <c r="B276" s="2">
        <v>102692</v>
      </c>
      <c r="C276" s="2" t="s">
        <v>286</v>
      </c>
      <c r="D276" s="2" t="s">
        <v>10</v>
      </c>
    </row>
    <row r="277" spans="1:4" ht="17.25" customHeight="1" x14ac:dyDescent="0.2">
      <c r="A277" s="2">
        <v>271</v>
      </c>
      <c r="B277" s="2">
        <v>102693</v>
      </c>
      <c r="C277" s="2" t="s">
        <v>287</v>
      </c>
      <c r="D277" s="2" t="s">
        <v>10</v>
      </c>
    </row>
    <row r="278" spans="1:4" ht="17.25" customHeight="1" x14ac:dyDescent="0.2">
      <c r="A278" s="2">
        <v>272</v>
      </c>
      <c r="B278" s="2">
        <v>102694</v>
      </c>
      <c r="C278" s="2" t="s">
        <v>288</v>
      </c>
      <c r="D278" s="2" t="s">
        <v>10</v>
      </c>
    </row>
    <row r="279" spans="1:4" ht="17.25" customHeight="1" x14ac:dyDescent="0.2">
      <c r="A279" s="2">
        <v>273</v>
      </c>
      <c r="B279" s="2">
        <v>102696</v>
      </c>
      <c r="C279" s="2" t="s">
        <v>289</v>
      </c>
      <c r="D279" s="2" t="s">
        <v>10</v>
      </c>
    </row>
    <row r="280" spans="1:4" ht="17.25" customHeight="1" x14ac:dyDescent="0.2">
      <c r="A280" s="2">
        <v>274</v>
      </c>
      <c r="B280" s="2">
        <v>102697</v>
      </c>
      <c r="C280" s="2" t="s">
        <v>290</v>
      </c>
      <c r="D280" s="2" t="s">
        <v>10</v>
      </c>
    </row>
    <row r="281" spans="1:4" ht="17.25" customHeight="1" x14ac:dyDescent="0.2">
      <c r="A281" s="2">
        <v>275</v>
      </c>
      <c r="B281" s="2">
        <v>102698</v>
      </c>
      <c r="C281" s="2" t="s">
        <v>291</v>
      </c>
      <c r="D281" s="2" t="s">
        <v>10</v>
      </c>
    </row>
    <row r="282" spans="1:4" ht="17.25" customHeight="1" x14ac:dyDescent="0.2">
      <c r="A282" s="2">
        <v>276</v>
      </c>
      <c r="B282" s="2">
        <v>102699</v>
      </c>
      <c r="C282" s="2" t="s">
        <v>292</v>
      </c>
      <c r="D282" s="2" t="s">
        <v>10</v>
      </c>
    </row>
    <row r="283" spans="1:4" ht="17.25" customHeight="1" x14ac:dyDescent="0.2">
      <c r="A283" s="2">
        <v>277</v>
      </c>
      <c r="B283" s="2">
        <v>102700</v>
      </c>
      <c r="C283" s="2" t="s">
        <v>293</v>
      </c>
      <c r="D283" s="2" t="s">
        <v>10</v>
      </c>
    </row>
    <row r="284" spans="1:4" ht="17.25" customHeight="1" x14ac:dyDescent="0.2">
      <c r="A284" s="2">
        <v>278</v>
      </c>
      <c r="B284" s="2">
        <v>102701</v>
      </c>
      <c r="C284" s="2" t="s">
        <v>294</v>
      </c>
      <c r="D284" s="2" t="s">
        <v>10</v>
      </c>
    </row>
    <row r="285" spans="1:4" ht="17.25" customHeight="1" x14ac:dyDescent="0.2">
      <c r="A285" s="2">
        <v>279</v>
      </c>
      <c r="B285" s="2">
        <v>102702</v>
      </c>
      <c r="C285" s="2" t="s">
        <v>295</v>
      </c>
      <c r="D285" s="2" t="s">
        <v>10</v>
      </c>
    </row>
    <row r="286" spans="1:4" ht="17.25" customHeight="1" x14ac:dyDescent="0.2">
      <c r="A286" s="2">
        <v>280</v>
      </c>
      <c r="B286" s="2">
        <v>102703</v>
      </c>
      <c r="C286" s="2" t="s">
        <v>296</v>
      </c>
      <c r="D286" s="2" t="s">
        <v>10</v>
      </c>
    </row>
    <row r="287" spans="1:4" ht="17.25" customHeight="1" x14ac:dyDescent="0.2">
      <c r="A287" s="2">
        <v>281</v>
      </c>
      <c r="B287" s="2">
        <v>102705</v>
      </c>
      <c r="C287" s="2" t="s">
        <v>297</v>
      </c>
      <c r="D287" s="2" t="s">
        <v>10</v>
      </c>
    </row>
    <row r="288" spans="1:4" ht="17.25" customHeight="1" x14ac:dyDescent="0.2">
      <c r="A288" s="2">
        <v>282</v>
      </c>
      <c r="B288" s="2">
        <v>102706</v>
      </c>
      <c r="C288" s="2" t="s">
        <v>298</v>
      </c>
      <c r="D288" s="2" t="s">
        <v>10</v>
      </c>
    </row>
    <row r="289" spans="1:4" ht="17.25" customHeight="1" x14ac:dyDescent="0.2">
      <c r="A289" s="2">
        <v>283</v>
      </c>
      <c r="B289" s="2">
        <v>102707</v>
      </c>
      <c r="C289" s="2" t="s">
        <v>299</v>
      </c>
      <c r="D289" s="2" t="s">
        <v>10</v>
      </c>
    </row>
    <row r="290" spans="1:4" ht="17.25" customHeight="1" x14ac:dyDescent="0.2">
      <c r="A290" s="2">
        <v>284</v>
      </c>
      <c r="B290" s="2">
        <v>102708</v>
      </c>
      <c r="C290" s="2" t="s">
        <v>300</v>
      </c>
      <c r="D290" s="2" t="s">
        <v>10</v>
      </c>
    </row>
    <row r="291" spans="1:4" ht="17.25" customHeight="1" x14ac:dyDescent="0.2">
      <c r="A291" s="2">
        <v>285</v>
      </c>
      <c r="B291" s="2">
        <v>102709</v>
      </c>
      <c r="C291" s="2" t="s">
        <v>301</v>
      </c>
      <c r="D291" s="2" t="s">
        <v>10</v>
      </c>
    </row>
    <row r="292" spans="1:4" ht="17.25" customHeight="1" x14ac:dyDescent="0.2">
      <c r="A292" s="2">
        <v>286</v>
      </c>
      <c r="B292" s="2">
        <v>102712</v>
      </c>
      <c r="C292" s="2" t="s">
        <v>302</v>
      </c>
      <c r="D292" s="2" t="s">
        <v>10</v>
      </c>
    </row>
    <row r="293" spans="1:4" ht="17.25" customHeight="1" x14ac:dyDescent="0.2">
      <c r="A293" s="2">
        <v>287</v>
      </c>
      <c r="B293" s="2">
        <v>102713</v>
      </c>
      <c r="C293" s="2" t="s">
        <v>303</v>
      </c>
      <c r="D293" s="2" t="s">
        <v>10</v>
      </c>
    </row>
    <row r="294" spans="1:4" ht="17.25" customHeight="1" x14ac:dyDescent="0.2">
      <c r="A294" s="2">
        <v>288</v>
      </c>
      <c r="B294" s="2">
        <v>102714</v>
      </c>
      <c r="C294" s="2" t="s">
        <v>304</v>
      </c>
      <c r="D294" s="2" t="s">
        <v>10</v>
      </c>
    </row>
    <row r="295" spans="1:4" ht="17.25" customHeight="1" x14ac:dyDescent="0.2">
      <c r="A295" s="2">
        <v>289</v>
      </c>
      <c r="B295" s="2">
        <v>102715</v>
      </c>
      <c r="C295" s="2" t="s">
        <v>305</v>
      </c>
      <c r="D295" s="2" t="s">
        <v>10</v>
      </c>
    </row>
    <row r="296" spans="1:4" ht="17.25" customHeight="1" x14ac:dyDescent="0.2">
      <c r="A296" s="2">
        <v>290</v>
      </c>
      <c r="B296" s="2">
        <v>102716</v>
      </c>
      <c r="C296" s="2" t="s">
        <v>306</v>
      </c>
      <c r="D296" s="2" t="s">
        <v>10</v>
      </c>
    </row>
    <row r="297" spans="1:4" ht="17.25" customHeight="1" x14ac:dyDescent="0.2">
      <c r="A297" s="2">
        <v>291</v>
      </c>
      <c r="B297" s="2">
        <v>102717</v>
      </c>
      <c r="C297" s="2" t="s">
        <v>307</v>
      </c>
      <c r="D297" s="2" t="s">
        <v>10</v>
      </c>
    </row>
    <row r="298" spans="1:4" ht="17.25" customHeight="1" x14ac:dyDescent="0.2">
      <c r="A298" s="2">
        <v>292</v>
      </c>
      <c r="B298" s="2">
        <v>102718</v>
      </c>
      <c r="C298" s="2" t="s">
        <v>308</v>
      </c>
      <c r="D298" s="2" t="s">
        <v>10</v>
      </c>
    </row>
    <row r="299" spans="1:4" ht="17.25" customHeight="1" x14ac:dyDescent="0.2">
      <c r="A299" s="2">
        <v>293</v>
      </c>
      <c r="B299" s="2">
        <v>102719</v>
      </c>
      <c r="C299" s="2" t="s">
        <v>309</v>
      </c>
      <c r="D299" s="2" t="s">
        <v>10</v>
      </c>
    </row>
    <row r="300" spans="1:4" ht="17.25" customHeight="1" x14ac:dyDescent="0.2">
      <c r="A300" s="2">
        <v>294</v>
      </c>
      <c r="B300" s="2">
        <v>102720</v>
      </c>
      <c r="C300" s="2" t="s">
        <v>310</v>
      </c>
      <c r="D300" s="2" t="s">
        <v>10</v>
      </c>
    </row>
    <row r="301" spans="1:4" ht="17.25" customHeight="1" x14ac:dyDescent="0.2">
      <c r="A301" s="2">
        <v>295</v>
      </c>
      <c r="B301" s="2">
        <v>102721</v>
      </c>
      <c r="C301" s="2" t="s">
        <v>311</v>
      </c>
      <c r="D301" s="2" t="s">
        <v>10</v>
      </c>
    </row>
    <row r="302" spans="1:4" ht="17.25" customHeight="1" x14ac:dyDescent="0.2">
      <c r="A302" s="2">
        <v>296</v>
      </c>
      <c r="B302" s="2">
        <v>102722</v>
      </c>
      <c r="C302" s="2" t="s">
        <v>312</v>
      </c>
      <c r="D302" s="2" t="s">
        <v>10</v>
      </c>
    </row>
    <row r="303" spans="1:4" ht="17.25" customHeight="1" x14ac:dyDescent="0.2">
      <c r="A303" s="2">
        <v>297</v>
      </c>
      <c r="B303" s="2">
        <v>102723</v>
      </c>
      <c r="C303" s="2" t="s">
        <v>313</v>
      </c>
      <c r="D303" s="2" t="s">
        <v>10</v>
      </c>
    </row>
    <row r="304" spans="1:4" ht="17.25" customHeight="1" x14ac:dyDescent="0.2">
      <c r="A304" s="2">
        <v>298</v>
      </c>
      <c r="B304" s="2">
        <v>102724</v>
      </c>
      <c r="C304" s="2" t="s">
        <v>314</v>
      </c>
      <c r="D304" s="2" t="s">
        <v>10</v>
      </c>
    </row>
    <row r="305" spans="1:4" ht="17.25" customHeight="1" x14ac:dyDescent="0.2">
      <c r="A305" s="2">
        <v>299</v>
      </c>
      <c r="B305" s="2">
        <v>102725</v>
      </c>
      <c r="C305" s="2" t="s">
        <v>315</v>
      </c>
      <c r="D305" s="2" t="s">
        <v>10</v>
      </c>
    </row>
    <row r="306" spans="1:4" ht="17.25" customHeight="1" x14ac:dyDescent="0.2">
      <c r="A306" s="2">
        <v>300</v>
      </c>
      <c r="B306" s="2">
        <v>102726</v>
      </c>
      <c r="C306" s="2" t="s">
        <v>316</v>
      </c>
      <c r="D306" s="2" t="s">
        <v>10</v>
      </c>
    </row>
    <row r="307" spans="1:4" ht="17.25" customHeight="1" x14ac:dyDescent="0.2">
      <c r="A307" s="2">
        <v>301</v>
      </c>
      <c r="B307" s="2">
        <v>102727</v>
      </c>
      <c r="C307" s="2" t="s">
        <v>317</v>
      </c>
      <c r="D307" s="2" t="s">
        <v>10</v>
      </c>
    </row>
    <row r="308" spans="1:4" ht="17.25" customHeight="1" x14ac:dyDescent="0.2">
      <c r="A308" s="2">
        <v>302</v>
      </c>
      <c r="B308" s="2">
        <v>102728</v>
      </c>
      <c r="C308" s="2" t="s">
        <v>318</v>
      </c>
      <c r="D308" s="2" t="s">
        <v>10</v>
      </c>
    </row>
    <row r="309" spans="1:4" ht="17.25" customHeight="1" x14ac:dyDescent="0.2">
      <c r="A309" s="2">
        <v>303</v>
      </c>
      <c r="B309" s="2">
        <v>102729</v>
      </c>
      <c r="C309" s="2" t="s">
        <v>319</v>
      </c>
      <c r="D309" s="2" t="s">
        <v>10</v>
      </c>
    </row>
    <row r="310" spans="1:4" ht="17.25" customHeight="1" x14ac:dyDescent="0.2">
      <c r="A310" s="2">
        <v>304</v>
      </c>
      <c r="B310" s="2">
        <v>102731</v>
      </c>
      <c r="C310" s="2" t="s">
        <v>320</v>
      </c>
      <c r="D310" s="2" t="s">
        <v>16</v>
      </c>
    </row>
    <row r="311" spans="1:4" ht="17.25" customHeight="1" x14ac:dyDescent="0.2">
      <c r="A311" s="2">
        <v>305</v>
      </c>
      <c r="B311" s="2">
        <v>102735</v>
      </c>
      <c r="C311" s="2" t="s">
        <v>321</v>
      </c>
      <c r="D311" s="2" t="s">
        <v>10</v>
      </c>
    </row>
    <row r="312" spans="1:4" ht="17.25" customHeight="1" x14ac:dyDescent="0.2">
      <c r="A312" s="2">
        <v>306</v>
      </c>
      <c r="B312" s="2">
        <v>102736</v>
      </c>
      <c r="C312" s="2" t="s">
        <v>322</v>
      </c>
      <c r="D312" s="2" t="s">
        <v>10</v>
      </c>
    </row>
    <row r="313" spans="1:4" ht="17.25" customHeight="1" x14ac:dyDescent="0.2">
      <c r="A313" s="2">
        <v>307</v>
      </c>
      <c r="B313" s="2">
        <v>102737</v>
      </c>
      <c r="C313" s="2" t="s">
        <v>323</v>
      </c>
      <c r="D313" s="2" t="s">
        <v>10</v>
      </c>
    </row>
    <row r="314" spans="1:4" ht="17.25" customHeight="1" x14ac:dyDescent="0.2">
      <c r="A314" s="2">
        <v>308</v>
      </c>
      <c r="B314" s="2">
        <v>102738</v>
      </c>
      <c r="C314" s="2" t="s">
        <v>324</v>
      </c>
      <c r="D314" s="2" t="s">
        <v>10</v>
      </c>
    </row>
    <row r="315" spans="1:4" ht="17.25" customHeight="1" x14ac:dyDescent="0.2">
      <c r="A315" s="2">
        <v>309</v>
      </c>
      <c r="B315" s="2">
        <v>102739</v>
      </c>
      <c r="C315" s="2" t="s">
        <v>325</v>
      </c>
      <c r="D315" s="2" t="s">
        <v>10</v>
      </c>
    </row>
    <row r="316" spans="1:4" ht="17.25" customHeight="1" x14ac:dyDescent="0.2">
      <c r="A316" s="2">
        <v>310</v>
      </c>
      <c r="B316" s="2">
        <v>102740</v>
      </c>
      <c r="C316" s="2" t="s">
        <v>326</v>
      </c>
      <c r="D316" s="2" t="s">
        <v>10</v>
      </c>
    </row>
    <row r="317" spans="1:4" ht="17.25" customHeight="1" x14ac:dyDescent="0.2">
      <c r="A317" s="2">
        <v>311</v>
      </c>
      <c r="B317" s="2">
        <v>102741</v>
      </c>
      <c r="C317" s="2" t="s">
        <v>327</v>
      </c>
      <c r="D317" s="2" t="s">
        <v>10</v>
      </c>
    </row>
    <row r="318" spans="1:4" ht="17.25" customHeight="1" x14ac:dyDescent="0.2">
      <c r="A318" s="2">
        <v>312</v>
      </c>
      <c r="B318" s="2">
        <v>102742</v>
      </c>
      <c r="C318" s="2" t="s">
        <v>328</v>
      </c>
      <c r="D318" s="2" t="s">
        <v>10</v>
      </c>
    </row>
    <row r="319" spans="1:4" ht="17.25" customHeight="1" x14ac:dyDescent="0.2">
      <c r="A319" s="2">
        <v>313</v>
      </c>
      <c r="B319" s="2">
        <v>102743</v>
      </c>
      <c r="C319" s="2" t="s">
        <v>329</v>
      </c>
      <c r="D319" s="2" t="s">
        <v>10</v>
      </c>
    </row>
    <row r="320" spans="1:4" ht="17.25" customHeight="1" x14ac:dyDescent="0.2">
      <c r="A320" s="2">
        <v>314</v>
      </c>
      <c r="B320" s="2">
        <v>102744</v>
      </c>
      <c r="C320" s="2" t="s">
        <v>330</v>
      </c>
      <c r="D320" s="2" t="s">
        <v>10</v>
      </c>
    </row>
    <row r="321" spans="1:4" ht="17.25" customHeight="1" x14ac:dyDescent="0.2">
      <c r="A321" s="2">
        <v>315</v>
      </c>
      <c r="B321" s="2">
        <v>102745</v>
      </c>
      <c r="C321" s="2" t="s">
        <v>331</v>
      </c>
      <c r="D321" s="2" t="s">
        <v>10</v>
      </c>
    </row>
    <row r="322" spans="1:4" ht="17.25" customHeight="1" x14ac:dyDescent="0.2">
      <c r="A322" s="2">
        <v>316</v>
      </c>
      <c r="B322" s="2">
        <v>102747</v>
      </c>
      <c r="C322" s="2" t="s">
        <v>332</v>
      </c>
      <c r="D322" s="2" t="s">
        <v>97</v>
      </c>
    </row>
    <row r="323" spans="1:4" ht="17.25" customHeight="1" x14ac:dyDescent="0.2">
      <c r="A323" s="2">
        <v>317</v>
      </c>
      <c r="B323" s="2">
        <v>102749</v>
      </c>
      <c r="C323" s="2" t="s">
        <v>333</v>
      </c>
      <c r="D323" s="2" t="s">
        <v>10</v>
      </c>
    </row>
    <row r="324" spans="1:4" ht="17.25" customHeight="1" x14ac:dyDescent="0.2">
      <c r="A324" s="2">
        <v>318</v>
      </c>
      <c r="B324" s="2">
        <v>103009</v>
      </c>
      <c r="C324" s="2" t="s">
        <v>334</v>
      </c>
      <c r="D324" s="2" t="s">
        <v>10</v>
      </c>
    </row>
    <row r="325" spans="1:4" ht="17.25" customHeight="1" x14ac:dyDescent="0.2">
      <c r="A325" s="2">
        <v>319</v>
      </c>
      <c r="B325" s="2">
        <v>103010</v>
      </c>
      <c r="C325" s="2" t="s">
        <v>335</v>
      </c>
      <c r="D325" s="2" t="s">
        <v>10</v>
      </c>
    </row>
    <row r="326" spans="1:4" ht="17.25" customHeight="1" x14ac:dyDescent="0.2">
      <c r="A326" s="2">
        <v>320</v>
      </c>
      <c r="B326" s="2">
        <v>103019</v>
      </c>
      <c r="C326" s="2" t="s">
        <v>336</v>
      </c>
      <c r="D326" s="2" t="s">
        <v>10</v>
      </c>
    </row>
    <row r="327" spans="1:4" ht="17.25" customHeight="1" x14ac:dyDescent="0.2">
      <c r="A327" s="2">
        <v>321</v>
      </c>
      <c r="B327" s="2">
        <v>103045</v>
      </c>
      <c r="C327" s="2" t="s">
        <v>337</v>
      </c>
      <c r="D327" s="2" t="s">
        <v>10</v>
      </c>
    </row>
    <row r="328" spans="1:4" ht="17.25" customHeight="1" x14ac:dyDescent="0.2">
      <c r="A328" s="2">
        <v>322</v>
      </c>
      <c r="B328" s="2">
        <v>103078</v>
      </c>
      <c r="C328" s="2" t="s">
        <v>338</v>
      </c>
      <c r="D328" s="2" t="s">
        <v>10</v>
      </c>
    </row>
    <row r="329" spans="1:4" ht="17.25" customHeight="1" x14ac:dyDescent="0.2">
      <c r="A329" s="2">
        <v>323</v>
      </c>
      <c r="B329" s="2">
        <v>103094</v>
      </c>
      <c r="C329" s="2" t="s">
        <v>339</v>
      </c>
      <c r="D329" s="2" t="s">
        <v>10</v>
      </c>
    </row>
    <row r="330" spans="1:4" ht="17.25" customHeight="1" x14ac:dyDescent="0.2">
      <c r="A330" s="2">
        <v>324</v>
      </c>
      <c r="B330" s="2">
        <v>103114</v>
      </c>
      <c r="C330" s="2" t="s">
        <v>340</v>
      </c>
      <c r="D330" s="2" t="s">
        <v>10</v>
      </c>
    </row>
    <row r="331" spans="1:4" ht="17.25" customHeight="1" x14ac:dyDescent="0.2">
      <c r="A331" s="2">
        <v>325</v>
      </c>
      <c r="B331" s="2">
        <v>103130</v>
      </c>
      <c r="C331" s="2" t="s">
        <v>341</v>
      </c>
      <c r="D331" s="2" t="s">
        <v>10</v>
      </c>
    </row>
    <row r="332" spans="1:4" ht="17.25" customHeight="1" x14ac:dyDescent="0.2">
      <c r="A332" s="2">
        <v>326</v>
      </c>
      <c r="B332" s="2">
        <v>103131</v>
      </c>
      <c r="C332" s="2" t="s">
        <v>342</v>
      </c>
      <c r="D332" s="2" t="s">
        <v>10</v>
      </c>
    </row>
    <row r="333" spans="1:4" ht="17.25" customHeight="1" x14ac:dyDescent="0.2">
      <c r="A333" s="2">
        <v>327</v>
      </c>
      <c r="B333" s="2">
        <v>103132</v>
      </c>
      <c r="C333" s="2" t="s">
        <v>343</v>
      </c>
      <c r="D333" s="2" t="s">
        <v>10</v>
      </c>
    </row>
    <row r="334" spans="1:4" ht="17.25" customHeight="1" x14ac:dyDescent="0.2">
      <c r="A334" s="2">
        <v>328</v>
      </c>
      <c r="B334" s="2">
        <v>103133</v>
      </c>
      <c r="C334" s="2" t="s">
        <v>344</v>
      </c>
      <c r="D334" s="2" t="s">
        <v>10</v>
      </c>
    </row>
    <row r="335" spans="1:4" ht="17.25" customHeight="1" x14ac:dyDescent="0.2">
      <c r="A335" s="2">
        <v>329</v>
      </c>
      <c r="B335" s="2">
        <v>103134</v>
      </c>
      <c r="C335" s="2" t="s">
        <v>345</v>
      </c>
      <c r="D335" s="2" t="s">
        <v>10</v>
      </c>
    </row>
    <row r="336" spans="1:4" ht="17.25" customHeight="1" x14ac:dyDescent="0.2">
      <c r="A336" s="2">
        <v>330</v>
      </c>
      <c r="B336" s="2">
        <v>103135</v>
      </c>
      <c r="C336" s="2" t="s">
        <v>346</v>
      </c>
      <c r="D336" s="2" t="s">
        <v>10</v>
      </c>
    </row>
    <row r="337" spans="1:4" ht="17.25" customHeight="1" x14ac:dyDescent="0.2">
      <c r="A337" s="2">
        <v>331</v>
      </c>
      <c r="B337" s="2">
        <v>103136</v>
      </c>
      <c r="C337" s="2" t="s">
        <v>347</v>
      </c>
      <c r="D337" s="2" t="s">
        <v>10</v>
      </c>
    </row>
    <row r="338" spans="1:4" ht="17.25" customHeight="1" x14ac:dyDescent="0.2">
      <c r="A338" s="2">
        <v>332</v>
      </c>
      <c r="B338" s="2">
        <v>103137</v>
      </c>
      <c r="C338" s="2" t="s">
        <v>348</v>
      </c>
      <c r="D338" s="2" t="s">
        <v>10</v>
      </c>
    </row>
    <row r="339" spans="1:4" ht="17.25" customHeight="1" x14ac:dyDescent="0.2">
      <c r="A339" s="2">
        <v>333</v>
      </c>
      <c r="B339" s="2">
        <v>103138</v>
      </c>
      <c r="C339" s="2" t="s">
        <v>349</v>
      </c>
      <c r="D339" s="2" t="s">
        <v>10</v>
      </c>
    </row>
    <row r="340" spans="1:4" ht="17.25" customHeight="1" x14ac:dyDescent="0.2">
      <c r="A340" s="2">
        <v>334</v>
      </c>
      <c r="B340" s="2">
        <v>103139</v>
      </c>
      <c r="C340" s="2" t="s">
        <v>350</v>
      </c>
      <c r="D340" s="2" t="s">
        <v>10</v>
      </c>
    </row>
    <row r="341" spans="1:4" ht="17.25" customHeight="1" x14ac:dyDescent="0.2">
      <c r="A341" s="2">
        <v>335</v>
      </c>
      <c r="B341" s="2">
        <v>103140</v>
      </c>
      <c r="C341" s="2" t="s">
        <v>351</v>
      </c>
      <c r="D341" s="2" t="s">
        <v>10</v>
      </c>
    </row>
    <row r="342" spans="1:4" ht="17.25" customHeight="1" x14ac:dyDescent="0.2">
      <c r="A342" s="2">
        <v>336</v>
      </c>
      <c r="B342" s="2">
        <v>103141</v>
      </c>
      <c r="C342" s="2" t="s">
        <v>352</v>
      </c>
      <c r="D342" s="2" t="s">
        <v>10</v>
      </c>
    </row>
    <row r="343" spans="1:4" ht="17.25" customHeight="1" x14ac:dyDescent="0.2">
      <c r="A343" s="2">
        <v>337</v>
      </c>
      <c r="B343" s="2">
        <v>103142</v>
      </c>
      <c r="C343" s="2" t="s">
        <v>353</v>
      </c>
      <c r="D343" s="2" t="s">
        <v>10</v>
      </c>
    </row>
    <row r="344" spans="1:4" ht="17.25" customHeight="1" x14ac:dyDescent="0.2">
      <c r="A344" s="2">
        <v>338</v>
      </c>
      <c r="B344" s="2">
        <v>103143</v>
      </c>
      <c r="C344" s="2" t="s">
        <v>354</v>
      </c>
      <c r="D344" s="2" t="s">
        <v>10</v>
      </c>
    </row>
    <row r="345" spans="1:4" ht="17.25" customHeight="1" x14ac:dyDescent="0.2">
      <c r="A345" s="2">
        <v>339</v>
      </c>
      <c r="B345" s="2">
        <v>103144</v>
      </c>
      <c r="C345" s="2" t="s">
        <v>355</v>
      </c>
      <c r="D345" s="2" t="s">
        <v>10</v>
      </c>
    </row>
    <row r="346" spans="1:4" ht="17.25" customHeight="1" x14ac:dyDescent="0.2">
      <c r="A346" s="2">
        <v>340</v>
      </c>
      <c r="B346" s="2">
        <v>103145</v>
      </c>
      <c r="C346" s="2" t="s">
        <v>356</v>
      </c>
      <c r="D346" s="2" t="s">
        <v>10</v>
      </c>
    </row>
    <row r="347" spans="1:4" ht="17.25" customHeight="1" x14ac:dyDescent="0.2">
      <c r="A347" s="2">
        <v>341</v>
      </c>
      <c r="B347" s="2">
        <v>103146</v>
      </c>
      <c r="C347" s="2" t="s">
        <v>357</v>
      </c>
      <c r="D347" s="2" t="s">
        <v>10</v>
      </c>
    </row>
    <row r="348" spans="1:4" ht="17.25" customHeight="1" x14ac:dyDescent="0.2">
      <c r="A348" s="2">
        <v>342</v>
      </c>
      <c r="B348" s="2">
        <v>103147</v>
      </c>
      <c r="C348" s="2" t="s">
        <v>358</v>
      </c>
      <c r="D348" s="2" t="s">
        <v>10</v>
      </c>
    </row>
    <row r="349" spans="1:4" ht="17.25" customHeight="1" x14ac:dyDescent="0.2">
      <c r="A349" s="2">
        <v>343</v>
      </c>
      <c r="B349" s="2">
        <v>103148</v>
      </c>
      <c r="C349" s="2" t="s">
        <v>359</v>
      </c>
      <c r="D349" s="2" t="s">
        <v>10</v>
      </c>
    </row>
    <row r="350" spans="1:4" ht="17.25" customHeight="1" x14ac:dyDescent="0.2">
      <c r="A350" s="2">
        <v>344</v>
      </c>
      <c r="B350" s="2">
        <v>104002</v>
      </c>
      <c r="C350" s="2" t="s">
        <v>360</v>
      </c>
      <c r="D350" s="2" t="s">
        <v>10</v>
      </c>
    </row>
    <row r="351" spans="1:4" ht="17.25" customHeight="1" x14ac:dyDescent="0.2">
      <c r="A351" s="2">
        <v>345</v>
      </c>
      <c r="B351" s="2">
        <v>104011</v>
      </c>
      <c r="C351" s="2" t="s">
        <v>361</v>
      </c>
      <c r="D351" s="2" t="s">
        <v>10</v>
      </c>
    </row>
    <row r="352" spans="1:4" ht="17.25" customHeight="1" x14ac:dyDescent="0.2">
      <c r="A352" s="2">
        <v>346</v>
      </c>
      <c r="B352" s="2">
        <v>104015</v>
      </c>
      <c r="C352" s="2" t="s">
        <v>362</v>
      </c>
      <c r="D352" s="2" t="s">
        <v>10</v>
      </c>
    </row>
    <row r="353" spans="1:4" ht="17.25" customHeight="1" x14ac:dyDescent="0.2">
      <c r="A353" s="2">
        <v>347</v>
      </c>
      <c r="B353" s="2">
        <v>104016</v>
      </c>
      <c r="C353" s="2" t="s">
        <v>363</v>
      </c>
      <c r="D353" s="2" t="s">
        <v>10</v>
      </c>
    </row>
    <row r="354" spans="1:4" ht="17.25" customHeight="1" x14ac:dyDescent="0.2">
      <c r="A354" s="2">
        <v>348</v>
      </c>
      <c r="B354" s="2">
        <v>105001</v>
      </c>
      <c r="C354" s="2" t="s">
        <v>364</v>
      </c>
      <c r="D354" s="2" t="s">
        <v>10</v>
      </c>
    </row>
    <row r="355" spans="1:4" ht="17.25" customHeight="1" x14ac:dyDescent="0.2">
      <c r="A355" s="2">
        <v>349</v>
      </c>
      <c r="B355" s="2">
        <v>105005</v>
      </c>
      <c r="C355" s="2" t="s">
        <v>365</v>
      </c>
      <c r="D355" s="2" t="s">
        <v>10</v>
      </c>
    </row>
    <row r="356" spans="1:4" ht="17.25" customHeight="1" x14ac:dyDescent="0.2">
      <c r="A356" s="2">
        <v>350</v>
      </c>
      <c r="B356" s="2">
        <v>105009</v>
      </c>
      <c r="C356" s="2" t="s">
        <v>366</v>
      </c>
      <c r="D356" s="2" t="s">
        <v>10</v>
      </c>
    </row>
    <row r="357" spans="1:4" ht="17.25" customHeight="1" x14ac:dyDescent="0.2">
      <c r="A357" s="2">
        <v>351</v>
      </c>
      <c r="B357" s="2">
        <v>105010</v>
      </c>
      <c r="C357" s="2" t="s">
        <v>367</v>
      </c>
      <c r="D357" s="2" t="s">
        <v>10</v>
      </c>
    </row>
    <row r="358" spans="1:4" ht="17.25" customHeight="1" x14ac:dyDescent="0.2">
      <c r="A358" s="2">
        <v>352</v>
      </c>
      <c r="B358" s="2">
        <v>105016</v>
      </c>
      <c r="C358" s="2" t="s">
        <v>368</v>
      </c>
      <c r="D358" s="2" t="s">
        <v>10</v>
      </c>
    </row>
    <row r="359" spans="1:4" ht="17.25" customHeight="1" x14ac:dyDescent="0.2">
      <c r="A359" s="2">
        <v>353</v>
      </c>
      <c r="B359" s="2">
        <v>105019</v>
      </c>
      <c r="C359" s="2" t="s">
        <v>369</v>
      </c>
      <c r="D359" s="2" t="s">
        <v>10</v>
      </c>
    </row>
    <row r="360" spans="1:4" ht="17.25" customHeight="1" x14ac:dyDescent="0.2">
      <c r="A360" s="2">
        <v>354</v>
      </c>
      <c r="B360" s="2">
        <v>105020</v>
      </c>
      <c r="C360" s="2" t="s">
        <v>370</v>
      </c>
      <c r="D360" s="2" t="s">
        <v>10</v>
      </c>
    </row>
    <row r="361" spans="1:4" ht="17.25" customHeight="1" x14ac:dyDescent="0.2">
      <c r="A361" s="2">
        <v>355</v>
      </c>
      <c r="B361" s="2">
        <v>105021</v>
      </c>
      <c r="C361" s="2" t="s">
        <v>371</v>
      </c>
      <c r="D361" s="2" t="s">
        <v>10</v>
      </c>
    </row>
    <row r="362" spans="1:4" ht="17.25" customHeight="1" x14ac:dyDescent="0.2">
      <c r="A362" s="2">
        <v>356</v>
      </c>
      <c r="B362" s="2">
        <v>105024</v>
      </c>
      <c r="C362" s="2" t="s">
        <v>372</v>
      </c>
      <c r="D362" s="2" t="s">
        <v>8</v>
      </c>
    </row>
    <row r="363" spans="1:4" ht="17.25" customHeight="1" x14ac:dyDescent="0.2">
      <c r="A363" s="2">
        <v>357</v>
      </c>
      <c r="B363" s="2">
        <v>105047</v>
      </c>
      <c r="C363" s="2" t="s">
        <v>373</v>
      </c>
      <c r="D363" s="2" t="s">
        <v>10</v>
      </c>
    </row>
    <row r="364" spans="1:4" ht="17.25" customHeight="1" x14ac:dyDescent="0.2">
      <c r="A364" s="2">
        <v>358</v>
      </c>
      <c r="B364" s="2">
        <v>105052</v>
      </c>
      <c r="C364" s="2" t="s">
        <v>374</v>
      </c>
      <c r="D364" s="2" t="s">
        <v>221</v>
      </c>
    </row>
    <row r="365" spans="1:4" ht="17.25" customHeight="1" x14ac:dyDescent="0.2">
      <c r="A365" s="2">
        <v>359</v>
      </c>
      <c r="B365" s="2">
        <v>105055</v>
      </c>
      <c r="C365" s="2" t="s">
        <v>375</v>
      </c>
      <c r="D365" s="2" t="s">
        <v>10</v>
      </c>
    </row>
    <row r="366" spans="1:4" ht="17.25" customHeight="1" x14ac:dyDescent="0.2">
      <c r="A366" s="2">
        <v>360</v>
      </c>
      <c r="B366" s="2">
        <v>105056</v>
      </c>
      <c r="C366" s="2" t="s">
        <v>376</v>
      </c>
      <c r="D366" s="2" t="s">
        <v>10</v>
      </c>
    </row>
    <row r="367" spans="1:4" ht="17.25" customHeight="1" x14ac:dyDescent="0.2">
      <c r="A367" s="2">
        <v>361</v>
      </c>
      <c r="B367" s="2">
        <v>105072</v>
      </c>
      <c r="C367" s="2" t="s">
        <v>377</v>
      </c>
      <c r="D367" s="2" t="s">
        <v>10</v>
      </c>
    </row>
    <row r="368" spans="1:4" ht="17.25" customHeight="1" x14ac:dyDescent="0.2">
      <c r="A368" s="2">
        <v>362</v>
      </c>
      <c r="B368" s="2">
        <v>105073</v>
      </c>
      <c r="C368" s="2" t="s">
        <v>378</v>
      </c>
      <c r="D368" s="2" t="s">
        <v>10</v>
      </c>
    </row>
    <row r="369" spans="1:4" ht="17.25" customHeight="1" x14ac:dyDescent="0.2">
      <c r="A369" s="2">
        <v>363</v>
      </c>
      <c r="B369" s="2">
        <v>105074</v>
      </c>
      <c r="C369" s="2" t="s">
        <v>379</v>
      </c>
      <c r="D369" s="2" t="s">
        <v>10</v>
      </c>
    </row>
    <row r="370" spans="1:4" ht="17.25" customHeight="1" x14ac:dyDescent="0.2">
      <c r="A370" s="2">
        <v>364</v>
      </c>
      <c r="B370" s="2">
        <v>105076</v>
      </c>
      <c r="C370" s="2" t="s">
        <v>380</v>
      </c>
      <c r="D370" s="2" t="s">
        <v>10</v>
      </c>
    </row>
    <row r="371" spans="1:4" ht="17.25" customHeight="1" x14ac:dyDescent="0.2">
      <c r="A371" s="2">
        <v>365</v>
      </c>
      <c r="B371" s="2">
        <v>105091</v>
      </c>
      <c r="C371" s="2" t="s">
        <v>381</v>
      </c>
      <c r="D371" s="2" t="s">
        <v>10</v>
      </c>
    </row>
    <row r="372" spans="1:4" ht="17.25" customHeight="1" x14ac:dyDescent="0.2">
      <c r="A372" s="2">
        <v>366</v>
      </c>
      <c r="B372" s="2">
        <v>105093</v>
      </c>
      <c r="C372" s="2" t="s">
        <v>382</v>
      </c>
      <c r="D372" s="2" t="s">
        <v>10</v>
      </c>
    </row>
    <row r="373" spans="1:4" ht="17.25" customHeight="1" x14ac:dyDescent="0.2">
      <c r="A373" s="2">
        <v>367</v>
      </c>
      <c r="B373" s="2">
        <v>105094</v>
      </c>
      <c r="C373" s="2" t="s">
        <v>383</v>
      </c>
      <c r="D373" s="2" t="s">
        <v>10</v>
      </c>
    </row>
    <row r="374" spans="1:4" ht="17.25" customHeight="1" x14ac:dyDescent="0.2">
      <c r="A374" s="2">
        <v>368</v>
      </c>
      <c r="B374" s="2">
        <v>105095</v>
      </c>
      <c r="C374" s="2" t="s">
        <v>384</v>
      </c>
      <c r="D374" s="2" t="s">
        <v>10</v>
      </c>
    </row>
    <row r="375" spans="1:4" ht="17.25" customHeight="1" x14ac:dyDescent="0.2">
      <c r="A375" s="2">
        <v>369</v>
      </c>
      <c r="B375" s="2">
        <v>105096</v>
      </c>
      <c r="C375" s="2" t="s">
        <v>385</v>
      </c>
      <c r="D375" s="2" t="s">
        <v>10</v>
      </c>
    </row>
    <row r="376" spans="1:4" ht="17.25" customHeight="1" x14ac:dyDescent="0.2">
      <c r="A376" s="2">
        <v>370</v>
      </c>
      <c r="B376" s="2">
        <v>105101</v>
      </c>
      <c r="C376" s="2" t="s">
        <v>386</v>
      </c>
      <c r="D376" s="2" t="s">
        <v>10</v>
      </c>
    </row>
    <row r="377" spans="1:4" ht="17.25" customHeight="1" x14ac:dyDescent="0.2">
      <c r="A377" s="2">
        <v>371</v>
      </c>
      <c r="B377" s="2">
        <v>105103</v>
      </c>
      <c r="C377" s="2" t="s">
        <v>387</v>
      </c>
      <c r="D377" s="2" t="s">
        <v>16</v>
      </c>
    </row>
    <row r="378" spans="1:4" ht="17.25" customHeight="1" x14ac:dyDescent="0.2">
      <c r="A378" s="2">
        <v>372</v>
      </c>
      <c r="B378" s="2">
        <v>105105</v>
      </c>
      <c r="C378" s="2" t="s">
        <v>388</v>
      </c>
      <c r="D378" s="2" t="s">
        <v>10</v>
      </c>
    </row>
    <row r="379" spans="1:4" ht="17.25" customHeight="1" x14ac:dyDescent="0.2">
      <c r="A379" s="2">
        <v>373</v>
      </c>
      <c r="B379" s="2">
        <v>105111</v>
      </c>
      <c r="C379" s="2" t="s">
        <v>389</v>
      </c>
      <c r="D379" s="2" t="s">
        <v>10</v>
      </c>
    </row>
    <row r="380" spans="1:4" ht="17.25" customHeight="1" x14ac:dyDescent="0.2">
      <c r="A380" s="2">
        <v>374</v>
      </c>
      <c r="B380" s="2">
        <v>105115</v>
      </c>
      <c r="C380" s="2" t="s">
        <v>390</v>
      </c>
      <c r="D380" s="2" t="s">
        <v>10</v>
      </c>
    </row>
    <row r="381" spans="1:4" ht="17.25" customHeight="1" x14ac:dyDescent="0.2">
      <c r="A381" s="2">
        <v>375</v>
      </c>
      <c r="B381" s="2">
        <v>105121</v>
      </c>
      <c r="C381" s="2" t="s">
        <v>391</v>
      </c>
      <c r="D381" s="2" t="s">
        <v>10</v>
      </c>
    </row>
    <row r="382" spans="1:4" ht="17.25" customHeight="1" x14ac:dyDescent="0.2">
      <c r="A382" s="2">
        <v>376</v>
      </c>
      <c r="B382" s="2">
        <v>105125</v>
      </c>
      <c r="C382" s="2" t="s">
        <v>392</v>
      </c>
      <c r="D382" s="2" t="s">
        <v>8</v>
      </c>
    </row>
    <row r="383" spans="1:4" ht="17.25" customHeight="1" x14ac:dyDescent="0.2">
      <c r="A383" s="2">
        <v>377</v>
      </c>
      <c r="B383" s="2">
        <v>105127</v>
      </c>
      <c r="C383" s="2" t="s">
        <v>393</v>
      </c>
      <c r="D383" s="2" t="s">
        <v>10</v>
      </c>
    </row>
    <row r="384" spans="1:4" ht="17.25" customHeight="1" x14ac:dyDescent="0.2">
      <c r="A384" s="2">
        <v>378</v>
      </c>
      <c r="B384" s="2">
        <v>105130</v>
      </c>
      <c r="C384" s="2" t="s">
        <v>394</v>
      </c>
      <c r="D384" s="2" t="s">
        <v>10</v>
      </c>
    </row>
    <row r="385" spans="1:4" ht="17.25" customHeight="1" x14ac:dyDescent="0.2">
      <c r="A385" s="2">
        <v>379</v>
      </c>
      <c r="B385" s="2">
        <v>105136</v>
      </c>
      <c r="C385" s="2" t="s">
        <v>395</v>
      </c>
      <c r="D385" s="2" t="s">
        <v>10</v>
      </c>
    </row>
    <row r="386" spans="1:4" ht="17.25" customHeight="1" x14ac:dyDescent="0.2">
      <c r="A386" s="2">
        <v>380</v>
      </c>
      <c r="B386" s="2">
        <v>105138</v>
      </c>
      <c r="C386" s="2" t="s">
        <v>396</v>
      </c>
      <c r="D386" s="2" t="s">
        <v>10</v>
      </c>
    </row>
    <row r="387" spans="1:4" ht="17.25" customHeight="1" x14ac:dyDescent="0.2">
      <c r="A387" s="2">
        <v>381</v>
      </c>
      <c r="B387" s="2">
        <v>105150</v>
      </c>
      <c r="C387" s="2" t="s">
        <v>397</v>
      </c>
      <c r="D387" s="2" t="s">
        <v>10</v>
      </c>
    </row>
    <row r="388" spans="1:4" ht="17.25" customHeight="1" x14ac:dyDescent="0.2">
      <c r="A388" s="2">
        <v>382</v>
      </c>
      <c r="B388" s="2">
        <v>105151</v>
      </c>
      <c r="C388" s="2" t="s">
        <v>398</v>
      </c>
      <c r="D388" s="2" t="s">
        <v>10</v>
      </c>
    </row>
    <row r="389" spans="1:4" ht="17.25" customHeight="1" x14ac:dyDescent="0.2">
      <c r="A389" s="2">
        <v>383</v>
      </c>
      <c r="B389" s="2">
        <v>105153</v>
      </c>
      <c r="C389" s="2" t="s">
        <v>399</v>
      </c>
      <c r="D389" s="2" t="s">
        <v>10</v>
      </c>
    </row>
    <row r="390" spans="1:4" ht="17.25" customHeight="1" x14ac:dyDescent="0.2">
      <c r="A390" s="2">
        <v>384</v>
      </c>
      <c r="B390" s="2">
        <v>105154</v>
      </c>
      <c r="C390" s="2" t="s">
        <v>400</v>
      </c>
      <c r="D390" s="2" t="s">
        <v>10</v>
      </c>
    </row>
    <row r="391" spans="1:4" ht="17.25" customHeight="1" x14ac:dyDescent="0.2">
      <c r="A391" s="2">
        <v>385</v>
      </c>
      <c r="B391" s="2">
        <v>105157</v>
      </c>
      <c r="C391" s="2" t="s">
        <v>401</v>
      </c>
      <c r="D391" s="2" t="s">
        <v>10</v>
      </c>
    </row>
    <row r="392" spans="1:4" ht="17.25" customHeight="1" x14ac:dyDescent="0.2">
      <c r="A392" s="2">
        <v>386</v>
      </c>
      <c r="B392" s="2">
        <v>105165</v>
      </c>
      <c r="C392" s="2" t="s">
        <v>402</v>
      </c>
      <c r="D392" s="2" t="s">
        <v>221</v>
      </c>
    </row>
    <row r="393" spans="1:4" ht="17.25" customHeight="1" x14ac:dyDescent="0.2">
      <c r="A393" s="2">
        <v>387</v>
      </c>
      <c r="B393" s="2">
        <v>105176</v>
      </c>
      <c r="C393" s="2" t="s">
        <v>403</v>
      </c>
      <c r="D393" s="2" t="s">
        <v>10</v>
      </c>
    </row>
    <row r="394" spans="1:4" ht="17.25" customHeight="1" x14ac:dyDescent="0.2">
      <c r="A394" s="2">
        <v>388</v>
      </c>
      <c r="B394" s="2">
        <v>105177</v>
      </c>
      <c r="C394" s="2" t="s">
        <v>404</v>
      </c>
      <c r="D394" s="2" t="s">
        <v>10</v>
      </c>
    </row>
    <row r="395" spans="1:4" ht="17.25" customHeight="1" x14ac:dyDescent="0.2">
      <c r="A395" s="2">
        <v>389</v>
      </c>
      <c r="B395" s="2">
        <v>105178</v>
      </c>
      <c r="C395" s="2" t="s">
        <v>405</v>
      </c>
      <c r="D395" s="2" t="s">
        <v>97</v>
      </c>
    </row>
    <row r="396" spans="1:4" ht="17.25" customHeight="1" x14ac:dyDescent="0.2">
      <c r="A396" s="2">
        <v>390</v>
      </c>
      <c r="B396" s="2">
        <v>105180</v>
      </c>
      <c r="C396" s="2" t="s">
        <v>406</v>
      </c>
      <c r="D396" s="2" t="s">
        <v>10</v>
      </c>
    </row>
    <row r="397" spans="1:4" ht="17.25" customHeight="1" x14ac:dyDescent="0.2">
      <c r="A397" s="2">
        <v>391</v>
      </c>
      <c r="B397" s="2">
        <v>105181</v>
      </c>
      <c r="C397" s="2" t="s">
        <v>407</v>
      </c>
      <c r="D397" s="2" t="s">
        <v>10</v>
      </c>
    </row>
    <row r="398" spans="1:4" ht="17.25" customHeight="1" x14ac:dyDescent="0.2">
      <c r="A398" s="2">
        <v>392</v>
      </c>
      <c r="B398" s="2">
        <v>105182</v>
      </c>
      <c r="C398" s="2" t="s">
        <v>408</v>
      </c>
      <c r="D398" s="2" t="s">
        <v>10</v>
      </c>
    </row>
    <row r="399" spans="1:4" ht="17.25" customHeight="1" x14ac:dyDescent="0.2">
      <c r="A399" s="2">
        <v>393</v>
      </c>
      <c r="B399" s="2">
        <v>105184</v>
      </c>
      <c r="C399" s="2" t="s">
        <v>409</v>
      </c>
      <c r="D399" s="2" t="s">
        <v>10</v>
      </c>
    </row>
    <row r="400" spans="1:4" ht="17.25" customHeight="1" x14ac:dyDescent="0.2">
      <c r="A400" s="2">
        <v>394</v>
      </c>
      <c r="B400" s="2">
        <v>105190</v>
      </c>
      <c r="C400" s="2" t="s">
        <v>410</v>
      </c>
      <c r="D400" s="2" t="s">
        <v>8</v>
      </c>
    </row>
    <row r="401" spans="1:4" ht="17.25" customHeight="1" x14ac:dyDescent="0.2">
      <c r="A401" s="2">
        <v>395</v>
      </c>
      <c r="B401" s="2">
        <v>105198</v>
      </c>
      <c r="C401" s="2" t="s">
        <v>411</v>
      </c>
      <c r="D401" s="2" t="s">
        <v>8</v>
      </c>
    </row>
    <row r="402" spans="1:4" ht="17.25" customHeight="1" x14ac:dyDescent="0.2">
      <c r="A402" s="2">
        <v>396</v>
      </c>
      <c r="B402" s="2">
        <v>105199</v>
      </c>
      <c r="C402" s="2" t="s">
        <v>412</v>
      </c>
      <c r="D402" s="2" t="s">
        <v>8</v>
      </c>
    </row>
    <row r="403" spans="1:4" ht="17.25" customHeight="1" x14ac:dyDescent="0.2">
      <c r="A403" s="2">
        <v>397</v>
      </c>
      <c r="B403" s="2">
        <v>105200</v>
      </c>
      <c r="C403" s="2" t="s">
        <v>413</v>
      </c>
      <c r="D403" s="2" t="s">
        <v>10</v>
      </c>
    </row>
    <row r="404" spans="1:4" ht="17.25" customHeight="1" x14ac:dyDescent="0.2">
      <c r="A404" s="2">
        <v>398</v>
      </c>
      <c r="B404" s="2">
        <v>105202</v>
      </c>
      <c r="C404" s="2" t="s">
        <v>414</v>
      </c>
      <c r="D404" s="2" t="s">
        <v>10</v>
      </c>
    </row>
    <row r="405" spans="1:4" ht="17.25" customHeight="1" x14ac:dyDescent="0.2">
      <c r="A405" s="2">
        <v>399</v>
      </c>
      <c r="B405" s="2">
        <v>105207</v>
      </c>
      <c r="C405" s="2" t="s">
        <v>415</v>
      </c>
      <c r="D405" s="2" t="s">
        <v>10</v>
      </c>
    </row>
    <row r="406" spans="1:4" ht="17.25" customHeight="1" x14ac:dyDescent="0.2">
      <c r="A406" s="2">
        <v>400</v>
      </c>
      <c r="B406" s="2">
        <v>105209</v>
      </c>
      <c r="C406" s="2" t="s">
        <v>416</v>
      </c>
      <c r="D406" s="2" t="s">
        <v>10</v>
      </c>
    </row>
    <row r="407" spans="1:4" ht="17.25" customHeight="1" x14ac:dyDescent="0.2">
      <c r="A407" s="2">
        <v>401</v>
      </c>
      <c r="B407" s="2">
        <v>105214</v>
      </c>
      <c r="C407" s="2" t="s">
        <v>417</v>
      </c>
      <c r="D407" s="2" t="s">
        <v>10</v>
      </c>
    </row>
    <row r="408" spans="1:4" ht="17.25" customHeight="1" x14ac:dyDescent="0.2">
      <c r="A408" s="2">
        <v>402</v>
      </c>
      <c r="B408" s="2">
        <v>105216</v>
      </c>
      <c r="C408" s="2" t="s">
        <v>418</v>
      </c>
      <c r="D408" s="2" t="s">
        <v>10</v>
      </c>
    </row>
    <row r="409" spans="1:4" ht="17.25" customHeight="1" x14ac:dyDescent="0.2">
      <c r="A409" s="2">
        <v>403</v>
      </c>
      <c r="B409" s="2">
        <v>105222</v>
      </c>
      <c r="C409" s="2" t="s">
        <v>419</v>
      </c>
      <c r="D409" s="2" t="s">
        <v>221</v>
      </c>
    </row>
    <row r="410" spans="1:4" ht="17.25" customHeight="1" x14ac:dyDescent="0.2">
      <c r="A410" s="2">
        <v>404</v>
      </c>
      <c r="B410" s="2">
        <v>105223</v>
      </c>
      <c r="C410" s="2" t="s">
        <v>420</v>
      </c>
      <c r="D410" s="2" t="s">
        <v>10</v>
      </c>
    </row>
    <row r="411" spans="1:4" ht="17.25" customHeight="1" x14ac:dyDescent="0.2">
      <c r="A411" s="2">
        <v>405</v>
      </c>
      <c r="B411" s="2">
        <v>105225</v>
      </c>
      <c r="C411" s="2" t="s">
        <v>421</v>
      </c>
      <c r="D411" s="2" t="s">
        <v>10</v>
      </c>
    </row>
    <row r="412" spans="1:4" ht="17.25" customHeight="1" x14ac:dyDescent="0.2">
      <c r="A412" s="2">
        <v>406</v>
      </c>
      <c r="B412" s="2">
        <v>105226</v>
      </c>
      <c r="C412" s="2" t="s">
        <v>422</v>
      </c>
      <c r="D412" s="2" t="s">
        <v>10</v>
      </c>
    </row>
    <row r="413" spans="1:4" ht="17.25" customHeight="1" x14ac:dyDescent="0.2">
      <c r="A413" s="2">
        <v>407</v>
      </c>
      <c r="B413" s="2">
        <v>105241</v>
      </c>
      <c r="C413" s="2" t="s">
        <v>423</v>
      </c>
      <c r="D413" s="2" t="s">
        <v>10</v>
      </c>
    </row>
    <row r="414" spans="1:4" ht="17.25" customHeight="1" x14ac:dyDescent="0.2">
      <c r="A414" s="2">
        <v>408</v>
      </c>
      <c r="B414" s="2">
        <v>105243</v>
      </c>
      <c r="C414" s="2" t="s">
        <v>424</v>
      </c>
      <c r="D414" s="2" t="s">
        <v>10</v>
      </c>
    </row>
    <row r="415" spans="1:4" ht="17.25" customHeight="1" x14ac:dyDescent="0.2">
      <c r="A415" s="2">
        <v>409</v>
      </c>
      <c r="B415" s="2">
        <v>105244</v>
      </c>
      <c r="C415" s="2" t="s">
        <v>425</v>
      </c>
      <c r="D415" s="2" t="s">
        <v>10</v>
      </c>
    </row>
    <row r="416" spans="1:4" ht="17.25" customHeight="1" x14ac:dyDescent="0.2">
      <c r="A416" s="2">
        <v>410</v>
      </c>
      <c r="B416" s="2">
        <v>105245</v>
      </c>
      <c r="C416" s="2" t="s">
        <v>426</v>
      </c>
      <c r="D416" s="2" t="s">
        <v>10</v>
      </c>
    </row>
    <row r="417" spans="1:4" ht="17.25" customHeight="1" x14ac:dyDescent="0.2">
      <c r="A417" s="2">
        <v>411</v>
      </c>
      <c r="B417" s="2">
        <v>105246</v>
      </c>
      <c r="C417" s="2" t="s">
        <v>427</v>
      </c>
      <c r="D417" s="2" t="s">
        <v>16</v>
      </c>
    </row>
    <row r="418" spans="1:4" ht="17.25" customHeight="1" x14ac:dyDescent="0.2">
      <c r="A418" s="2">
        <v>412</v>
      </c>
      <c r="B418" s="2">
        <v>105247</v>
      </c>
      <c r="C418" s="2" t="s">
        <v>428</v>
      </c>
      <c r="D418" s="2" t="s">
        <v>10</v>
      </c>
    </row>
    <row r="419" spans="1:4" ht="17.25" customHeight="1" x14ac:dyDescent="0.2">
      <c r="A419" s="2">
        <v>413</v>
      </c>
      <c r="B419" s="2">
        <v>105248</v>
      </c>
      <c r="C419" s="2" t="s">
        <v>429</v>
      </c>
      <c r="D419" s="2" t="s">
        <v>16</v>
      </c>
    </row>
    <row r="420" spans="1:4" ht="17.25" customHeight="1" x14ac:dyDescent="0.2">
      <c r="A420" s="2">
        <v>414</v>
      </c>
      <c r="B420" s="2">
        <v>105249</v>
      </c>
      <c r="C420" s="2" t="s">
        <v>430</v>
      </c>
      <c r="D420" s="2" t="s">
        <v>10</v>
      </c>
    </row>
    <row r="421" spans="1:4" ht="17.25" customHeight="1" x14ac:dyDescent="0.2">
      <c r="A421" s="2">
        <v>415</v>
      </c>
      <c r="B421" s="2">
        <v>105251</v>
      </c>
      <c r="C421" s="2" t="s">
        <v>431</v>
      </c>
      <c r="D421" s="2" t="s">
        <v>10</v>
      </c>
    </row>
    <row r="422" spans="1:4" ht="17.25" customHeight="1" x14ac:dyDescent="0.2">
      <c r="A422" s="2">
        <v>416</v>
      </c>
      <c r="B422" s="2">
        <v>105252</v>
      </c>
      <c r="C422" s="2" t="s">
        <v>432</v>
      </c>
      <c r="D422" s="2" t="s">
        <v>10</v>
      </c>
    </row>
    <row r="423" spans="1:4" ht="17.25" customHeight="1" x14ac:dyDescent="0.2">
      <c r="A423" s="2">
        <v>417</v>
      </c>
      <c r="B423" s="2">
        <v>105253</v>
      </c>
      <c r="C423" s="2" t="s">
        <v>433</v>
      </c>
      <c r="D423" s="2" t="s">
        <v>10</v>
      </c>
    </row>
    <row r="424" spans="1:4" ht="17.25" customHeight="1" x14ac:dyDescent="0.2">
      <c r="A424" s="2">
        <v>418</v>
      </c>
      <c r="B424" s="2">
        <v>105255</v>
      </c>
      <c r="C424" s="2" t="s">
        <v>434</v>
      </c>
      <c r="D424" s="2" t="s">
        <v>10</v>
      </c>
    </row>
    <row r="425" spans="1:4" ht="17.25" customHeight="1" x14ac:dyDescent="0.2">
      <c r="A425" s="2">
        <v>419</v>
      </c>
      <c r="B425" s="2">
        <v>105256</v>
      </c>
      <c r="C425" s="2" t="s">
        <v>435</v>
      </c>
      <c r="D425" s="2" t="s">
        <v>8</v>
      </c>
    </row>
    <row r="426" spans="1:4" ht="17.25" customHeight="1" x14ac:dyDescent="0.2">
      <c r="A426" s="2">
        <v>420</v>
      </c>
      <c r="B426" s="2">
        <v>105257</v>
      </c>
      <c r="C426" s="2" t="s">
        <v>436</v>
      </c>
      <c r="D426" s="2" t="s">
        <v>10</v>
      </c>
    </row>
    <row r="427" spans="1:4" ht="17.25" customHeight="1" x14ac:dyDescent="0.2">
      <c r="A427" s="2">
        <v>421</v>
      </c>
      <c r="B427" s="2">
        <v>105258</v>
      </c>
      <c r="C427" s="2" t="s">
        <v>437</v>
      </c>
      <c r="D427" s="2" t="s">
        <v>10</v>
      </c>
    </row>
    <row r="428" spans="1:4" ht="17.25" customHeight="1" x14ac:dyDescent="0.2">
      <c r="A428" s="2">
        <v>422</v>
      </c>
      <c r="B428" s="2">
        <v>105259</v>
      </c>
      <c r="C428" s="2" t="s">
        <v>438</v>
      </c>
      <c r="D428" s="2" t="s">
        <v>10</v>
      </c>
    </row>
    <row r="429" spans="1:4" ht="17.25" customHeight="1" x14ac:dyDescent="0.2">
      <c r="A429" s="2">
        <v>423</v>
      </c>
      <c r="B429" s="2">
        <v>105260</v>
      </c>
      <c r="C429" s="2" t="s">
        <v>439</v>
      </c>
      <c r="D429" s="2" t="s">
        <v>8</v>
      </c>
    </row>
    <row r="430" spans="1:4" ht="17.25" customHeight="1" x14ac:dyDescent="0.2">
      <c r="A430" s="2">
        <v>424</v>
      </c>
      <c r="B430" s="2">
        <v>105262</v>
      </c>
      <c r="C430" s="2" t="s">
        <v>440</v>
      </c>
      <c r="D430" s="2" t="s">
        <v>10</v>
      </c>
    </row>
    <row r="431" spans="1:4" ht="17.25" customHeight="1" x14ac:dyDescent="0.2">
      <c r="A431" s="2">
        <v>425</v>
      </c>
      <c r="B431" s="2">
        <v>105263</v>
      </c>
      <c r="C431" s="2" t="s">
        <v>441</v>
      </c>
      <c r="D431" s="2" t="s">
        <v>10</v>
      </c>
    </row>
    <row r="432" spans="1:4" ht="17.25" customHeight="1" x14ac:dyDescent="0.2">
      <c r="A432" s="2">
        <v>426</v>
      </c>
      <c r="B432" s="2">
        <v>105264</v>
      </c>
      <c r="C432" s="2" t="s">
        <v>442</v>
      </c>
      <c r="D432" s="2" t="s">
        <v>10</v>
      </c>
    </row>
    <row r="433" spans="1:4" ht="17.25" customHeight="1" x14ac:dyDescent="0.2">
      <c r="A433" s="2">
        <v>427</v>
      </c>
      <c r="B433" s="2">
        <v>105265</v>
      </c>
      <c r="C433" s="2" t="s">
        <v>443</v>
      </c>
      <c r="D433" s="2" t="s">
        <v>10</v>
      </c>
    </row>
    <row r="434" spans="1:4" ht="17.25" customHeight="1" x14ac:dyDescent="0.2">
      <c r="A434" s="2">
        <v>428</v>
      </c>
      <c r="B434" s="2">
        <v>105266</v>
      </c>
      <c r="C434" s="2" t="s">
        <v>444</v>
      </c>
      <c r="D434" s="2" t="s">
        <v>10</v>
      </c>
    </row>
    <row r="435" spans="1:4" ht="17.25" customHeight="1" x14ac:dyDescent="0.2">
      <c r="A435" s="2">
        <v>429</v>
      </c>
      <c r="B435" s="2">
        <v>105267</v>
      </c>
      <c r="C435" s="2" t="s">
        <v>445</v>
      </c>
      <c r="D435" s="2" t="s">
        <v>10</v>
      </c>
    </row>
    <row r="436" spans="1:4" ht="17.25" customHeight="1" x14ac:dyDescent="0.2">
      <c r="A436" s="2">
        <v>430</v>
      </c>
      <c r="B436" s="2">
        <v>105268</v>
      </c>
      <c r="C436" s="2" t="s">
        <v>446</v>
      </c>
      <c r="D436" s="2" t="s">
        <v>10</v>
      </c>
    </row>
    <row r="437" spans="1:4" ht="17.25" customHeight="1" x14ac:dyDescent="0.2">
      <c r="A437" s="2">
        <v>431</v>
      </c>
      <c r="B437" s="2">
        <v>105269</v>
      </c>
      <c r="C437" s="2" t="s">
        <v>447</v>
      </c>
      <c r="D437" s="2" t="s">
        <v>10</v>
      </c>
    </row>
    <row r="438" spans="1:4" ht="17.25" customHeight="1" x14ac:dyDescent="0.2">
      <c r="A438" s="2">
        <v>432</v>
      </c>
      <c r="B438" s="2">
        <v>105270</v>
      </c>
      <c r="C438" s="2" t="s">
        <v>448</v>
      </c>
      <c r="D438" s="2" t="s">
        <v>10</v>
      </c>
    </row>
    <row r="439" spans="1:4" ht="17.25" customHeight="1" x14ac:dyDescent="0.2">
      <c r="A439" s="2">
        <v>433</v>
      </c>
      <c r="B439" s="2">
        <v>105272</v>
      </c>
      <c r="C439" s="2" t="s">
        <v>449</v>
      </c>
      <c r="D439" s="2" t="s">
        <v>10</v>
      </c>
    </row>
    <row r="440" spans="1:4" ht="17.25" customHeight="1" x14ac:dyDescent="0.2">
      <c r="A440" s="2">
        <v>434</v>
      </c>
      <c r="B440" s="2">
        <v>105275</v>
      </c>
      <c r="C440" s="2" t="s">
        <v>450</v>
      </c>
      <c r="D440" s="2" t="s">
        <v>10</v>
      </c>
    </row>
    <row r="441" spans="1:4" ht="17.25" customHeight="1" x14ac:dyDescent="0.2">
      <c r="A441" s="2">
        <v>435</v>
      </c>
      <c r="B441" s="2">
        <v>105277</v>
      </c>
      <c r="C441" s="2" t="s">
        <v>451</v>
      </c>
      <c r="D441" s="2" t="s">
        <v>10</v>
      </c>
    </row>
    <row r="442" spans="1:4" ht="17.25" customHeight="1" x14ac:dyDescent="0.2">
      <c r="A442" s="2">
        <v>436</v>
      </c>
      <c r="B442" s="2">
        <v>105278</v>
      </c>
      <c r="C442" s="2" t="s">
        <v>452</v>
      </c>
      <c r="D442" s="2" t="s">
        <v>10</v>
      </c>
    </row>
    <row r="443" spans="1:4" ht="17.25" customHeight="1" x14ac:dyDescent="0.2">
      <c r="A443" s="2">
        <v>437</v>
      </c>
      <c r="B443" s="2">
        <v>105279</v>
      </c>
      <c r="C443" s="2" t="s">
        <v>453</v>
      </c>
      <c r="D443" s="2" t="s">
        <v>10</v>
      </c>
    </row>
    <row r="444" spans="1:4" ht="17.25" customHeight="1" x14ac:dyDescent="0.2">
      <c r="A444" s="2">
        <v>438</v>
      </c>
      <c r="B444" s="2">
        <v>105280</v>
      </c>
      <c r="C444" s="2" t="s">
        <v>454</v>
      </c>
      <c r="D444" s="2" t="s">
        <v>10</v>
      </c>
    </row>
    <row r="445" spans="1:4" ht="17.25" customHeight="1" x14ac:dyDescent="0.2">
      <c r="A445" s="2">
        <v>439</v>
      </c>
      <c r="B445" s="2">
        <v>105281</v>
      </c>
      <c r="C445" s="2" t="s">
        <v>455</v>
      </c>
      <c r="D445" s="2" t="s">
        <v>10</v>
      </c>
    </row>
    <row r="446" spans="1:4" ht="17.25" customHeight="1" x14ac:dyDescent="0.2">
      <c r="A446" s="2">
        <v>440</v>
      </c>
      <c r="B446" s="2">
        <v>105282</v>
      </c>
      <c r="C446" s="2" t="s">
        <v>456</v>
      </c>
      <c r="D446" s="2" t="s">
        <v>10</v>
      </c>
    </row>
    <row r="447" spans="1:4" ht="17.25" customHeight="1" x14ac:dyDescent="0.2">
      <c r="A447" s="2">
        <v>441</v>
      </c>
      <c r="B447" s="2">
        <v>105283</v>
      </c>
      <c r="C447" s="2" t="s">
        <v>457</v>
      </c>
      <c r="D447" s="2" t="s">
        <v>10</v>
      </c>
    </row>
    <row r="448" spans="1:4" ht="17.25" customHeight="1" x14ac:dyDescent="0.2">
      <c r="A448" s="2">
        <v>442</v>
      </c>
      <c r="B448" s="2">
        <v>105284</v>
      </c>
      <c r="C448" s="2" t="s">
        <v>458</v>
      </c>
      <c r="D448" s="2" t="s">
        <v>10</v>
      </c>
    </row>
    <row r="449" spans="1:4" ht="17.25" customHeight="1" x14ac:dyDescent="0.2">
      <c r="A449" s="2">
        <v>443</v>
      </c>
      <c r="B449" s="2">
        <v>105285</v>
      </c>
      <c r="C449" s="2" t="s">
        <v>459</v>
      </c>
      <c r="D449" s="2" t="s">
        <v>8</v>
      </c>
    </row>
    <row r="450" spans="1:4" ht="17.25" customHeight="1" x14ac:dyDescent="0.2">
      <c r="A450" s="2">
        <v>444</v>
      </c>
      <c r="B450" s="2">
        <v>105286</v>
      </c>
      <c r="C450" s="2" t="s">
        <v>460</v>
      </c>
      <c r="D450" s="2" t="s">
        <v>10</v>
      </c>
    </row>
    <row r="451" spans="1:4" ht="17.25" customHeight="1" x14ac:dyDescent="0.2">
      <c r="A451" s="2">
        <v>445</v>
      </c>
      <c r="B451" s="2">
        <v>105287</v>
      </c>
      <c r="C451" s="2" t="s">
        <v>461</v>
      </c>
      <c r="D451" s="2" t="s">
        <v>8</v>
      </c>
    </row>
    <row r="452" spans="1:4" ht="17.25" customHeight="1" x14ac:dyDescent="0.2">
      <c r="A452" s="2">
        <v>446</v>
      </c>
      <c r="B452" s="2">
        <v>105288</v>
      </c>
      <c r="C452" s="2" t="s">
        <v>462</v>
      </c>
      <c r="D452" s="2" t="s">
        <v>8</v>
      </c>
    </row>
    <row r="453" spans="1:4" ht="17.25" customHeight="1" x14ac:dyDescent="0.2">
      <c r="A453" s="2">
        <v>447</v>
      </c>
      <c r="B453" s="2">
        <v>105289</v>
      </c>
      <c r="C453" s="2" t="s">
        <v>463</v>
      </c>
      <c r="D453" s="2" t="s">
        <v>8</v>
      </c>
    </row>
    <row r="454" spans="1:4" ht="17.25" customHeight="1" x14ac:dyDescent="0.2">
      <c r="A454" s="2">
        <v>448</v>
      </c>
      <c r="B454" s="2">
        <v>105290</v>
      </c>
      <c r="C454" s="2" t="s">
        <v>464</v>
      </c>
      <c r="D454" s="2" t="s">
        <v>10</v>
      </c>
    </row>
    <row r="455" spans="1:4" ht="17.25" customHeight="1" x14ac:dyDescent="0.2">
      <c r="A455" s="2">
        <v>449</v>
      </c>
      <c r="B455" s="2">
        <v>105293</v>
      </c>
      <c r="C455" s="2" t="s">
        <v>465</v>
      </c>
      <c r="D455" s="2" t="s">
        <v>10</v>
      </c>
    </row>
    <row r="456" spans="1:4" ht="17.25" customHeight="1" x14ac:dyDescent="0.2">
      <c r="A456" s="2">
        <v>450</v>
      </c>
      <c r="B456" s="2">
        <v>105294</v>
      </c>
      <c r="C456" s="2" t="s">
        <v>466</v>
      </c>
      <c r="D456" s="2" t="s">
        <v>10</v>
      </c>
    </row>
    <row r="457" spans="1:4" ht="17.25" customHeight="1" x14ac:dyDescent="0.2">
      <c r="A457" s="2">
        <v>451</v>
      </c>
      <c r="B457" s="2">
        <v>105295</v>
      </c>
      <c r="C457" s="2" t="s">
        <v>467</v>
      </c>
      <c r="D457" s="2" t="s">
        <v>10</v>
      </c>
    </row>
    <row r="458" spans="1:4" ht="17.25" customHeight="1" x14ac:dyDescent="0.2">
      <c r="A458" s="2">
        <v>452</v>
      </c>
      <c r="B458" s="2">
        <v>105297</v>
      </c>
      <c r="C458" s="2" t="s">
        <v>468</v>
      </c>
      <c r="D458" s="2" t="s">
        <v>8</v>
      </c>
    </row>
    <row r="459" spans="1:4" ht="17.25" customHeight="1" x14ac:dyDescent="0.2">
      <c r="A459" s="2">
        <v>453</v>
      </c>
      <c r="B459" s="2">
        <v>105298</v>
      </c>
      <c r="C459" s="2" t="s">
        <v>469</v>
      </c>
      <c r="D459" s="2" t="s">
        <v>10</v>
      </c>
    </row>
    <row r="460" spans="1:4" ht="17.25" customHeight="1" x14ac:dyDescent="0.2">
      <c r="A460" s="2">
        <v>454</v>
      </c>
      <c r="B460" s="2">
        <v>105299</v>
      </c>
      <c r="C460" s="2" t="s">
        <v>470</v>
      </c>
      <c r="D460" s="2" t="s">
        <v>10</v>
      </c>
    </row>
    <row r="461" spans="1:4" ht="17.25" customHeight="1" x14ac:dyDescent="0.2">
      <c r="A461" s="2">
        <v>455</v>
      </c>
      <c r="B461" s="2">
        <v>105301</v>
      </c>
      <c r="C461" s="2" t="s">
        <v>471</v>
      </c>
      <c r="D461" s="2" t="s">
        <v>10</v>
      </c>
    </row>
    <row r="462" spans="1:4" ht="17.25" customHeight="1" x14ac:dyDescent="0.2">
      <c r="A462" s="2">
        <v>456</v>
      </c>
      <c r="B462" s="2">
        <v>105302</v>
      </c>
      <c r="C462" s="2" t="s">
        <v>472</v>
      </c>
      <c r="D462" s="2" t="s">
        <v>10</v>
      </c>
    </row>
    <row r="463" spans="1:4" ht="17.25" customHeight="1" x14ac:dyDescent="0.2">
      <c r="A463" s="2">
        <v>457</v>
      </c>
      <c r="B463" s="2">
        <v>105303</v>
      </c>
      <c r="C463" s="2" t="s">
        <v>473</v>
      </c>
      <c r="D463" s="2" t="s">
        <v>10</v>
      </c>
    </row>
    <row r="464" spans="1:4" ht="17.25" customHeight="1" x14ac:dyDescent="0.2">
      <c r="A464" s="2">
        <v>458</v>
      </c>
      <c r="B464" s="2">
        <v>105304</v>
      </c>
      <c r="C464" s="2" t="s">
        <v>474</v>
      </c>
      <c r="D464" s="2" t="s">
        <v>10</v>
      </c>
    </row>
    <row r="465" spans="1:4" ht="17.25" customHeight="1" x14ac:dyDescent="0.2">
      <c r="A465" s="2">
        <v>459</v>
      </c>
      <c r="B465" s="2">
        <v>105305</v>
      </c>
      <c r="C465" s="2" t="s">
        <v>475</v>
      </c>
      <c r="D465" s="2" t="s">
        <v>10</v>
      </c>
    </row>
    <row r="466" spans="1:4" ht="17.25" customHeight="1" x14ac:dyDescent="0.2">
      <c r="A466" s="2">
        <v>460</v>
      </c>
      <c r="B466" s="2">
        <v>105306</v>
      </c>
      <c r="C466" s="2" t="s">
        <v>476</v>
      </c>
      <c r="D466" s="2" t="s">
        <v>10</v>
      </c>
    </row>
    <row r="467" spans="1:4" ht="17.25" customHeight="1" x14ac:dyDescent="0.2">
      <c r="A467" s="2">
        <v>461</v>
      </c>
      <c r="B467" s="2">
        <v>105307</v>
      </c>
      <c r="C467" s="2" t="s">
        <v>477</v>
      </c>
      <c r="D467" s="2" t="s">
        <v>10</v>
      </c>
    </row>
    <row r="468" spans="1:4" ht="17.25" customHeight="1" x14ac:dyDescent="0.2">
      <c r="A468" s="2">
        <v>462</v>
      </c>
      <c r="B468" s="2">
        <v>106004</v>
      </c>
      <c r="C468" s="2" t="s">
        <v>478</v>
      </c>
      <c r="D468" s="2" t="s">
        <v>10</v>
      </c>
    </row>
    <row r="469" spans="1:4" ht="17.25" customHeight="1" x14ac:dyDescent="0.2">
      <c r="A469" s="2">
        <v>463</v>
      </c>
      <c r="B469" s="2">
        <v>106011</v>
      </c>
      <c r="C469" s="2" t="s">
        <v>479</v>
      </c>
      <c r="D469" s="2" t="s">
        <v>10</v>
      </c>
    </row>
    <row r="470" spans="1:4" ht="17.25" customHeight="1" x14ac:dyDescent="0.2">
      <c r="A470" s="2">
        <v>464</v>
      </c>
      <c r="B470" s="2">
        <v>106016</v>
      </c>
      <c r="C470" s="2" t="s">
        <v>480</v>
      </c>
      <c r="D470" s="2" t="s">
        <v>10</v>
      </c>
    </row>
    <row r="471" spans="1:4" ht="17.25" customHeight="1" x14ac:dyDescent="0.2">
      <c r="A471" s="2">
        <v>465</v>
      </c>
      <c r="B471" s="2">
        <v>106017</v>
      </c>
      <c r="C471" s="2" t="s">
        <v>481</v>
      </c>
      <c r="D471" s="2" t="s">
        <v>10</v>
      </c>
    </row>
    <row r="472" spans="1:4" ht="17.25" customHeight="1" x14ac:dyDescent="0.2">
      <c r="A472" s="2">
        <v>466</v>
      </c>
      <c r="B472" s="2">
        <v>106019</v>
      </c>
      <c r="C472" s="2" t="s">
        <v>482</v>
      </c>
      <c r="D472" s="2" t="s">
        <v>10</v>
      </c>
    </row>
    <row r="473" spans="1:4" ht="17.25" customHeight="1" x14ac:dyDescent="0.2">
      <c r="A473" s="2">
        <v>467</v>
      </c>
      <c r="B473" s="2">
        <v>106020</v>
      </c>
      <c r="C473" s="2" t="s">
        <v>483</v>
      </c>
      <c r="D473" s="2" t="s">
        <v>10</v>
      </c>
    </row>
    <row r="474" spans="1:4" ht="17.25" customHeight="1" x14ac:dyDescent="0.2">
      <c r="A474" s="2">
        <v>468</v>
      </c>
      <c r="B474" s="2">
        <v>106026</v>
      </c>
      <c r="C474" s="2" t="s">
        <v>484</v>
      </c>
      <c r="D474" s="2" t="s">
        <v>10</v>
      </c>
    </row>
    <row r="475" spans="1:4" ht="17.25" customHeight="1" x14ac:dyDescent="0.2">
      <c r="A475" s="2">
        <v>469</v>
      </c>
      <c r="B475" s="2">
        <v>106031</v>
      </c>
      <c r="C475" s="2" t="s">
        <v>485</v>
      </c>
      <c r="D475" s="2" t="s">
        <v>10</v>
      </c>
    </row>
    <row r="476" spans="1:4" ht="17.25" customHeight="1" x14ac:dyDescent="0.2">
      <c r="A476" s="2">
        <v>470</v>
      </c>
      <c r="B476" s="2">
        <v>106033</v>
      </c>
      <c r="C476" s="2" t="s">
        <v>486</v>
      </c>
      <c r="D476" s="2" t="s">
        <v>10</v>
      </c>
    </row>
    <row r="477" spans="1:4" ht="17.25" customHeight="1" x14ac:dyDescent="0.2">
      <c r="A477" s="2">
        <v>471</v>
      </c>
      <c r="B477" s="2">
        <v>106036</v>
      </c>
      <c r="C477" s="2" t="s">
        <v>487</v>
      </c>
      <c r="D477" s="2" t="s">
        <v>10</v>
      </c>
    </row>
    <row r="478" spans="1:4" ht="17.25" customHeight="1" x14ac:dyDescent="0.2">
      <c r="A478" s="2">
        <v>472</v>
      </c>
      <c r="B478" s="2">
        <v>106045</v>
      </c>
      <c r="C478" s="2" t="s">
        <v>488</v>
      </c>
      <c r="D478" s="2" t="s">
        <v>10</v>
      </c>
    </row>
    <row r="479" spans="1:4" ht="17.25" customHeight="1" x14ac:dyDescent="0.2">
      <c r="A479" s="2">
        <v>473</v>
      </c>
      <c r="B479" s="2">
        <v>106057</v>
      </c>
      <c r="C479" s="2" t="s">
        <v>489</v>
      </c>
      <c r="D479" s="2" t="s">
        <v>10</v>
      </c>
    </row>
    <row r="480" spans="1:4" ht="17.25" customHeight="1" x14ac:dyDescent="0.2">
      <c r="A480" s="2">
        <v>474</v>
      </c>
      <c r="B480" s="2">
        <v>106058</v>
      </c>
      <c r="C480" s="2" t="s">
        <v>490</v>
      </c>
      <c r="D480" s="2" t="s">
        <v>8</v>
      </c>
    </row>
    <row r="481" spans="1:4" ht="17.25" customHeight="1" x14ac:dyDescent="0.2">
      <c r="A481" s="2">
        <v>475</v>
      </c>
      <c r="B481" s="2">
        <v>106061</v>
      </c>
      <c r="C481" s="2" t="s">
        <v>491</v>
      </c>
      <c r="D481" s="2" t="s">
        <v>10</v>
      </c>
    </row>
    <row r="482" spans="1:4" ht="17.25" customHeight="1" x14ac:dyDescent="0.2">
      <c r="A482" s="2">
        <v>476</v>
      </c>
      <c r="B482" s="2">
        <v>106064</v>
      </c>
      <c r="C482" s="2" t="s">
        <v>492</v>
      </c>
      <c r="D482" s="2" t="s">
        <v>10</v>
      </c>
    </row>
    <row r="483" spans="1:4" ht="17.25" customHeight="1" x14ac:dyDescent="0.2">
      <c r="A483" s="2">
        <v>477</v>
      </c>
      <c r="B483" s="2">
        <v>106065</v>
      </c>
      <c r="C483" s="2" t="s">
        <v>493</v>
      </c>
      <c r="D483" s="2" t="s">
        <v>10</v>
      </c>
    </row>
    <row r="484" spans="1:4" ht="17.25" customHeight="1" x14ac:dyDescent="0.2">
      <c r="A484" s="2">
        <v>478</v>
      </c>
      <c r="B484" s="2">
        <v>106066</v>
      </c>
      <c r="C484" s="2" t="s">
        <v>494</v>
      </c>
      <c r="D484" s="2" t="s">
        <v>10</v>
      </c>
    </row>
    <row r="485" spans="1:4" ht="17.25" customHeight="1" x14ac:dyDescent="0.2">
      <c r="A485" s="2">
        <v>479</v>
      </c>
      <c r="B485" s="2">
        <v>106067</v>
      </c>
      <c r="C485" s="2" t="s">
        <v>495</v>
      </c>
      <c r="D485" s="2" t="s">
        <v>10</v>
      </c>
    </row>
    <row r="486" spans="1:4" ht="17.25" customHeight="1" x14ac:dyDescent="0.2">
      <c r="A486" s="2">
        <v>480</v>
      </c>
      <c r="B486" s="2">
        <v>106070</v>
      </c>
      <c r="C486" s="2" t="s">
        <v>496</v>
      </c>
      <c r="D486" s="2" t="s">
        <v>10</v>
      </c>
    </row>
    <row r="487" spans="1:4" ht="17.25" customHeight="1" x14ac:dyDescent="0.2">
      <c r="A487" s="2">
        <v>481</v>
      </c>
      <c r="B487" s="2">
        <v>106071</v>
      </c>
      <c r="C487" s="2" t="s">
        <v>497</v>
      </c>
      <c r="D487" s="2" t="s">
        <v>10</v>
      </c>
    </row>
    <row r="488" spans="1:4" ht="17.25" customHeight="1" x14ac:dyDescent="0.2">
      <c r="A488" s="2">
        <v>482</v>
      </c>
      <c r="B488" s="2">
        <v>106078</v>
      </c>
      <c r="C488" s="2" t="s">
        <v>498</v>
      </c>
      <c r="D488" s="2" t="s">
        <v>10</v>
      </c>
    </row>
    <row r="489" spans="1:4" ht="17.25" customHeight="1" x14ac:dyDescent="0.2">
      <c r="A489" s="2">
        <v>483</v>
      </c>
      <c r="B489" s="2">
        <v>106079</v>
      </c>
      <c r="C489" s="2" t="s">
        <v>499</v>
      </c>
      <c r="D489" s="2" t="s">
        <v>10</v>
      </c>
    </row>
    <row r="490" spans="1:4" ht="17.25" customHeight="1" x14ac:dyDescent="0.2">
      <c r="A490" s="2">
        <v>484</v>
      </c>
      <c r="B490" s="2">
        <v>106088</v>
      </c>
      <c r="C490" s="2" t="s">
        <v>500</v>
      </c>
      <c r="D490" s="2" t="s">
        <v>10</v>
      </c>
    </row>
    <row r="491" spans="1:4" ht="17.25" customHeight="1" x14ac:dyDescent="0.2">
      <c r="A491" s="2">
        <v>485</v>
      </c>
      <c r="B491" s="2">
        <v>106095</v>
      </c>
      <c r="C491" s="2" t="s">
        <v>501</v>
      </c>
      <c r="D491" s="2" t="s">
        <v>10</v>
      </c>
    </row>
    <row r="492" spans="1:4" ht="17.25" customHeight="1" x14ac:dyDescent="0.2">
      <c r="A492" s="2">
        <v>486</v>
      </c>
      <c r="B492" s="2">
        <v>106097</v>
      </c>
      <c r="C492" s="2" t="s">
        <v>502</v>
      </c>
      <c r="D492" s="2" t="s">
        <v>10</v>
      </c>
    </row>
    <row r="493" spans="1:4" ht="17.25" customHeight="1" x14ac:dyDescent="0.2">
      <c r="A493" s="2">
        <v>487</v>
      </c>
      <c r="B493" s="2">
        <v>106101</v>
      </c>
      <c r="C493" s="2" t="s">
        <v>503</v>
      </c>
      <c r="D493" s="2" t="s">
        <v>10</v>
      </c>
    </row>
    <row r="494" spans="1:4" ht="17.25" customHeight="1" x14ac:dyDescent="0.2">
      <c r="A494" s="2">
        <v>488</v>
      </c>
      <c r="B494" s="2">
        <v>106104</v>
      </c>
      <c r="C494" s="2" t="s">
        <v>504</v>
      </c>
      <c r="D494" s="2" t="s">
        <v>97</v>
      </c>
    </row>
    <row r="495" spans="1:4" ht="17.25" customHeight="1" x14ac:dyDescent="0.2">
      <c r="A495" s="2">
        <v>489</v>
      </c>
      <c r="B495" s="2">
        <v>106105</v>
      </c>
      <c r="C495" s="2" t="s">
        <v>505</v>
      </c>
      <c r="D495" s="2" t="s">
        <v>126</v>
      </c>
    </row>
    <row r="496" spans="1:4" ht="17.25" customHeight="1" x14ac:dyDescent="0.2">
      <c r="A496" s="2">
        <v>490</v>
      </c>
      <c r="B496" s="2">
        <v>106106</v>
      </c>
      <c r="C496" s="2" t="s">
        <v>506</v>
      </c>
      <c r="D496" s="2" t="s">
        <v>126</v>
      </c>
    </row>
    <row r="497" spans="1:4" ht="17.25" customHeight="1" x14ac:dyDescent="0.2">
      <c r="A497" s="2">
        <v>491</v>
      </c>
      <c r="B497" s="2">
        <v>106110</v>
      </c>
      <c r="C497" s="2" t="s">
        <v>507</v>
      </c>
      <c r="D497" s="2" t="s">
        <v>10</v>
      </c>
    </row>
    <row r="498" spans="1:4" ht="17.25" customHeight="1" x14ac:dyDescent="0.2">
      <c r="A498" s="2">
        <v>492</v>
      </c>
      <c r="B498" s="2">
        <v>106111</v>
      </c>
      <c r="C498" s="2" t="s">
        <v>508</v>
      </c>
      <c r="D498" s="2" t="s">
        <v>10</v>
      </c>
    </row>
    <row r="499" spans="1:4" ht="17.25" customHeight="1" x14ac:dyDescent="0.2">
      <c r="A499" s="2">
        <v>493</v>
      </c>
      <c r="B499" s="2">
        <v>106119</v>
      </c>
      <c r="C499" s="2" t="s">
        <v>509</v>
      </c>
      <c r="D499" s="2" t="s">
        <v>10</v>
      </c>
    </row>
    <row r="500" spans="1:4" ht="17.25" customHeight="1" x14ac:dyDescent="0.2">
      <c r="A500" s="2">
        <v>494</v>
      </c>
      <c r="B500" s="2">
        <v>106120</v>
      </c>
      <c r="C500" s="2" t="s">
        <v>510</v>
      </c>
      <c r="D500" s="2" t="s">
        <v>10</v>
      </c>
    </row>
    <row r="501" spans="1:4" ht="17.25" customHeight="1" x14ac:dyDescent="0.2">
      <c r="A501" s="2">
        <v>495</v>
      </c>
      <c r="B501" s="2">
        <v>106125</v>
      </c>
      <c r="C501" s="2" t="s">
        <v>511</v>
      </c>
      <c r="D501" s="2" t="s">
        <v>10</v>
      </c>
    </row>
    <row r="502" spans="1:4" ht="17.25" customHeight="1" x14ac:dyDescent="0.2">
      <c r="A502" s="2">
        <v>496</v>
      </c>
      <c r="B502" s="2">
        <v>106127</v>
      </c>
      <c r="C502" s="2" t="s">
        <v>512</v>
      </c>
      <c r="D502" s="2" t="s">
        <v>126</v>
      </c>
    </row>
    <row r="503" spans="1:4" ht="17.25" customHeight="1" x14ac:dyDescent="0.2">
      <c r="A503" s="2">
        <v>497</v>
      </c>
      <c r="B503" s="2">
        <v>106139</v>
      </c>
      <c r="C503" s="2" t="s">
        <v>513</v>
      </c>
      <c r="D503" s="2" t="s">
        <v>10</v>
      </c>
    </row>
    <row r="504" spans="1:4" ht="17.25" customHeight="1" x14ac:dyDescent="0.2">
      <c r="A504" s="2">
        <v>498</v>
      </c>
      <c r="B504" s="2">
        <v>106141</v>
      </c>
      <c r="C504" s="2" t="s">
        <v>514</v>
      </c>
      <c r="D504" s="2" t="s">
        <v>10</v>
      </c>
    </row>
    <row r="505" spans="1:4" ht="17.25" customHeight="1" x14ac:dyDescent="0.2">
      <c r="A505" s="2">
        <v>499</v>
      </c>
      <c r="B505" s="2">
        <v>106142</v>
      </c>
      <c r="C505" s="2" t="s">
        <v>515</v>
      </c>
      <c r="D505" s="2" t="s">
        <v>10</v>
      </c>
    </row>
    <row r="506" spans="1:4" ht="17.25" customHeight="1" x14ac:dyDescent="0.2">
      <c r="A506" s="2">
        <v>500</v>
      </c>
      <c r="B506" s="2">
        <v>106151</v>
      </c>
      <c r="C506" s="2" t="s">
        <v>516</v>
      </c>
      <c r="D506" s="2" t="s">
        <v>10</v>
      </c>
    </row>
    <row r="507" spans="1:4" ht="17.25" customHeight="1" x14ac:dyDescent="0.2">
      <c r="A507" s="2">
        <v>501</v>
      </c>
      <c r="B507" s="2">
        <v>106154</v>
      </c>
      <c r="C507" s="2" t="s">
        <v>517</v>
      </c>
      <c r="D507" s="2" t="s">
        <v>10</v>
      </c>
    </row>
    <row r="508" spans="1:4" ht="17.25" customHeight="1" x14ac:dyDescent="0.2">
      <c r="A508" s="2">
        <v>502</v>
      </c>
      <c r="B508" s="2">
        <v>106162</v>
      </c>
      <c r="C508" s="2" t="s">
        <v>518</v>
      </c>
      <c r="D508" s="2" t="s">
        <v>10</v>
      </c>
    </row>
    <row r="509" spans="1:4" ht="17.25" customHeight="1" x14ac:dyDescent="0.2">
      <c r="A509" s="2">
        <v>503</v>
      </c>
      <c r="B509" s="2">
        <v>106163</v>
      </c>
      <c r="C509" s="2" t="s">
        <v>519</v>
      </c>
      <c r="D509" s="2" t="s">
        <v>10</v>
      </c>
    </row>
    <row r="510" spans="1:4" ht="17.25" customHeight="1" x14ac:dyDescent="0.2">
      <c r="A510" s="2">
        <v>504</v>
      </c>
      <c r="B510" s="2">
        <v>106165</v>
      </c>
      <c r="C510" s="2" t="s">
        <v>520</v>
      </c>
      <c r="D510" s="2" t="s">
        <v>10</v>
      </c>
    </row>
    <row r="511" spans="1:4" ht="17.25" customHeight="1" x14ac:dyDescent="0.2">
      <c r="A511" s="2">
        <v>505</v>
      </c>
      <c r="B511" s="2">
        <v>106169</v>
      </c>
      <c r="C511" s="2" t="s">
        <v>521</v>
      </c>
      <c r="D511" s="2" t="s">
        <v>10</v>
      </c>
    </row>
    <row r="512" spans="1:4" ht="17.25" customHeight="1" x14ac:dyDescent="0.2">
      <c r="A512" s="2">
        <v>506</v>
      </c>
      <c r="B512" s="2">
        <v>106171</v>
      </c>
      <c r="C512" s="2" t="s">
        <v>522</v>
      </c>
      <c r="D512" s="2" t="s">
        <v>10</v>
      </c>
    </row>
    <row r="513" spans="1:4" ht="17.25" customHeight="1" x14ac:dyDescent="0.2">
      <c r="A513" s="2">
        <v>507</v>
      </c>
      <c r="B513" s="2">
        <v>106172</v>
      </c>
      <c r="C513" s="2" t="s">
        <v>523</v>
      </c>
      <c r="D513" s="2" t="s">
        <v>10</v>
      </c>
    </row>
    <row r="514" spans="1:4" ht="17.25" customHeight="1" x14ac:dyDescent="0.2">
      <c r="A514" s="2">
        <v>508</v>
      </c>
      <c r="B514" s="2">
        <v>106176</v>
      </c>
      <c r="C514" s="2" t="s">
        <v>524</v>
      </c>
      <c r="D514" s="2" t="s">
        <v>147</v>
      </c>
    </row>
    <row r="515" spans="1:4" ht="17.25" customHeight="1" x14ac:dyDescent="0.2">
      <c r="A515" s="2">
        <v>509</v>
      </c>
      <c r="B515" s="2">
        <v>106177</v>
      </c>
      <c r="C515" s="2" t="s">
        <v>525</v>
      </c>
      <c r="D515" s="2" t="s">
        <v>147</v>
      </c>
    </row>
    <row r="516" spans="1:4" ht="17.25" customHeight="1" x14ac:dyDescent="0.2">
      <c r="A516" s="2">
        <v>510</v>
      </c>
      <c r="B516" s="2">
        <v>106179</v>
      </c>
      <c r="C516" s="2" t="s">
        <v>526</v>
      </c>
      <c r="D516" s="2" t="s">
        <v>10</v>
      </c>
    </row>
    <row r="517" spans="1:4" ht="17.25" customHeight="1" x14ac:dyDescent="0.2">
      <c r="A517" s="2">
        <v>511</v>
      </c>
      <c r="B517" s="2">
        <v>106181</v>
      </c>
      <c r="C517" s="2" t="s">
        <v>527</v>
      </c>
      <c r="D517" s="2" t="s">
        <v>10</v>
      </c>
    </row>
    <row r="518" spans="1:4" ht="17.25" customHeight="1" x14ac:dyDescent="0.2">
      <c r="A518" s="2">
        <v>512</v>
      </c>
      <c r="B518" s="2">
        <v>106182</v>
      </c>
      <c r="C518" s="2" t="s">
        <v>528</v>
      </c>
      <c r="D518" s="2" t="s">
        <v>10</v>
      </c>
    </row>
    <row r="519" spans="1:4" ht="17.25" customHeight="1" x14ac:dyDescent="0.2">
      <c r="A519" s="2">
        <v>513</v>
      </c>
      <c r="B519" s="2">
        <v>106183</v>
      </c>
      <c r="C519" s="2" t="s">
        <v>529</v>
      </c>
      <c r="D519" s="2" t="s">
        <v>10</v>
      </c>
    </row>
    <row r="520" spans="1:4" ht="17.25" customHeight="1" x14ac:dyDescent="0.2">
      <c r="A520" s="2">
        <v>514</v>
      </c>
      <c r="B520" s="2">
        <v>106184</v>
      </c>
      <c r="C520" s="2" t="s">
        <v>530</v>
      </c>
      <c r="D520" s="2" t="s">
        <v>10</v>
      </c>
    </row>
    <row r="521" spans="1:4" ht="17.25" customHeight="1" x14ac:dyDescent="0.2">
      <c r="A521" s="2">
        <v>515</v>
      </c>
      <c r="B521" s="2">
        <v>106185</v>
      </c>
      <c r="C521" s="2" t="s">
        <v>531</v>
      </c>
      <c r="D521" s="2" t="s">
        <v>10</v>
      </c>
    </row>
    <row r="522" spans="1:4" ht="17.25" customHeight="1" x14ac:dyDescent="0.2">
      <c r="A522" s="2">
        <v>516</v>
      </c>
      <c r="B522" s="2">
        <v>106188</v>
      </c>
      <c r="C522" s="2" t="s">
        <v>532</v>
      </c>
      <c r="D522" s="2" t="s">
        <v>10</v>
      </c>
    </row>
    <row r="523" spans="1:4" ht="17.25" customHeight="1" x14ac:dyDescent="0.2">
      <c r="A523" s="2">
        <v>517</v>
      </c>
      <c r="B523" s="2">
        <v>106189</v>
      </c>
      <c r="C523" s="2" t="s">
        <v>533</v>
      </c>
      <c r="D523" s="2" t="s">
        <v>207</v>
      </c>
    </row>
    <row r="524" spans="1:4" ht="17.25" customHeight="1" x14ac:dyDescent="0.2">
      <c r="A524" s="2">
        <v>518</v>
      </c>
      <c r="B524" s="2">
        <v>106190</v>
      </c>
      <c r="C524" s="2" t="s">
        <v>534</v>
      </c>
      <c r="D524" s="2" t="s">
        <v>207</v>
      </c>
    </row>
    <row r="525" spans="1:4" ht="17.25" customHeight="1" x14ac:dyDescent="0.2">
      <c r="A525" s="2">
        <v>519</v>
      </c>
      <c r="B525" s="2">
        <v>106191</v>
      </c>
      <c r="C525" s="2" t="s">
        <v>535</v>
      </c>
      <c r="D525" s="2" t="s">
        <v>10</v>
      </c>
    </row>
    <row r="526" spans="1:4" ht="17.25" customHeight="1" x14ac:dyDescent="0.2">
      <c r="A526" s="2">
        <v>520</v>
      </c>
      <c r="B526" s="2">
        <v>106193</v>
      </c>
      <c r="C526" s="2" t="s">
        <v>536</v>
      </c>
      <c r="D526" s="2" t="s">
        <v>10</v>
      </c>
    </row>
    <row r="527" spans="1:4" ht="17.25" customHeight="1" x14ac:dyDescent="0.2">
      <c r="A527" s="2">
        <v>521</v>
      </c>
      <c r="B527" s="2">
        <v>106195</v>
      </c>
      <c r="C527" s="2" t="s">
        <v>537</v>
      </c>
      <c r="D527" s="2" t="s">
        <v>10</v>
      </c>
    </row>
    <row r="528" spans="1:4" ht="17.25" customHeight="1" x14ac:dyDescent="0.2">
      <c r="A528" s="2">
        <v>522</v>
      </c>
      <c r="B528" s="2">
        <v>106196</v>
      </c>
      <c r="C528" s="2" t="s">
        <v>538</v>
      </c>
      <c r="D528" s="2" t="s">
        <v>10</v>
      </c>
    </row>
    <row r="529" spans="1:4" ht="17.25" customHeight="1" x14ac:dyDescent="0.2">
      <c r="A529" s="2">
        <v>523</v>
      </c>
      <c r="B529" s="2">
        <v>106203</v>
      </c>
      <c r="C529" s="2" t="s">
        <v>539</v>
      </c>
      <c r="D529" s="2" t="s">
        <v>10</v>
      </c>
    </row>
    <row r="530" spans="1:4" ht="17.25" customHeight="1" x14ac:dyDescent="0.2">
      <c r="A530" s="2">
        <v>524</v>
      </c>
      <c r="B530" s="2">
        <v>106204</v>
      </c>
      <c r="C530" s="2" t="s">
        <v>540</v>
      </c>
      <c r="D530" s="2" t="s">
        <v>10</v>
      </c>
    </row>
    <row r="531" spans="1:4" ht="17.25" customHeight="1" x14ac:dyDescent="0.2">
      <c r="A531" s="2">
        <v>525</v>
      </c>
      <c r="B531" s="2">
        <v>106205</v>
      </c>
      <c r="C531" s="2" t="s">
        <v>541</v>
      </c>
      <c r="D531" s="2" t="s">
        <v>10</v>
      </c>
    </row>
    <row r="532" spans="1:4" ht="17.25" customHeight="1" x14ac:dyDescent="0.2">
      <c r="A532" s="2">
        <v>526</v>
      </c>
      <c r="B532" s="2">
        <v>106207</v>
      </c>
      <c r="C532" s="2" t="s">
        <v>542</v>
      </c>
      <c r="D532" s="2" t="s">
        <v>10</v>
      </c>
    </row>
    <row r="533" spans="1:4" ht="17.25" customHeight="1" x14ac:dyDescent="0.2">
      <c r="A533" s="2">
        <v>527</v>
      </c>
      <c r="B533" s="2">
        <v>106210</v>
      </c>
      <c r="C533" s="2" t="s">
        <v>543</v>
      </c>
      <c r="D533" s="2" t="s">
        <v>10</v>
      </c>
    </row>
    <row r="534" spans="1:4" ht="17.25" customHeight="1" x14ac:dyDescent="0.2">
      <c r="A534" s="2">
        <v>528</v>
      </c>
      <c r="B534" s="2">
        <v>106212</v>
      </c>
      <c r="C534" s="2" t="s">
        <v>544</v>
      </c>
      <c r="D534" s="2" t="s">
        <v>10</v>
      </c>
    </row>
    <row r="535" spans="1:4" ht="17.25" customHeight="1" x14ac:dyDescent="0.2">
      <c r="A535" s="2">
        <v>529</v>
      </c>
      <c r="B535" s="2">
        <v>106222</v>
      </c>
      <c r="C535" s="2" t="s">
        <v>545</v>
      </c>
      <c r="D535" s="2" t="s">
        <v>10</v>
      </c>
    </row>
    <row r="536" spans="1:4" ht="17.25" customHeight="1" x14ac:dyDescent="0.2">
      <c r="A536" s="2">
        <v>530</v>
      </c>
      <c r="B536" s="2">
        <v>106227</v>
      </c>
      <c r="C536" s="2" t="s">
        <v>546</v>
      </c>
      <c r="D536" s="2" t="s">
        <v>10</v>
      </c>
    </row>
    <row r="537" spans="1:4" ht="17.25" customHeight="1" x14ac:dyDescent="0.2">
      <c r="A537" s="2">
        <v>531</v>
      </c>
      <c r="B537" s="2">
        <v>106228</v>
      </c>
      <c r="C537" s="2" t="s">
        <v>547</v>
      </c>
      <c r="D537" s="2" t="s">
        <v>97</v>
      </c>
    </row>
    <row r="538" spans="1:4" ht="17.25" customHeight="1" x14ac:dyDescent="0.2">
      <c r="A538" s="2">
        <v>532</v>
      </c>
      <c r="B538" s="2">
        <v>106250</v>
      </c>
      <c r="C538" s="2" t="s">
        <v>548</v>
      </c>
      <c r="D538" s="2" t="s">
        <v>8</v>
      </c>
    </row>
    <row r="539" spans="1:4" ht="17.25" customHeight="1" x14ac:dyDescent="0.2">
      <c r="A539" s="2">
        <v>533</v>
      </c>
      <c r="B539" s="2">
        <v>106263</v>
      </c>
      <c r="C539" s="2" t="s">
        <v>549</v>
      </c>
      <c r="D539" s="2" t="s">
        <v>10</v>
      </c>
    </row>
    <row r="540" spans="1:4" ht="17.25" customHeight="1" x14ac:dyDescent="0.2">
      <c r="A540" s="2">
        <v>534</v>
      </c>
      <c r="B540" s="2">
        <v>106264</v>
      </c>
      <c r="C540" s="2" t="s">
        <v>550</v>
      </c>
      <c r="D540" s="2" t="s">
        <v>10</v>
      </c>
    </row>
    <row r="541" spans="1:4" ht="17.25" customHeight="1" x14ac:dyDescent="0.2">
      <c r="A541" s="2">
        <v>535</v>
      </c>
      <c r="B541" s="2">
        <v>106265</v>
      </c>
      <c r="C541" s="2" t="s">
        <v>551</v>
      </c>
      <c r="D541" s="2" t="s">
        <v>8</v>
      </c>
    </row>
    <row r="542" spans="1:4" ht="17.25" customHeight="1" x14ac:dyDescent="0.2">
      <c r="A542" s="2">
        <v>536</v>
      </c>
      <c r="B542" s="2">
        <v>106271</v>
      </c>
      <c r="C542" s="2" t="s">
        <v>552</v>
      </c>
      <c r="D542" s="2" t="s">
        <v>10</v>
      </c>
    </row>
    <row r="543" spans="1:4" ht="17.25" customHeight="1" x14ac:dyDescent="0.2">
      <c r="A543" s="2">
        <v>537</v>
      </c>
      <c r="B543" s="2">
        <v>106274</v>
      </c>
      <c r="C543" s="2" t="s">
        <v>553</v>
      </c>
      <c r="D543" s="2" t="s">
        <v>10</v>
      </c>
    </row>
    <row r="544" spans="1:4" ht="17.25" customHeight="1" x14ac:dyDescent="0.2">
      <c r="A544" s="2">
        <v>538</v>
      </c>
      <c r="B544" s="2">
        <v>106275</v>
      </c>
      <c r="C544" s="2" t="s">
        <v>554</v>
      </c>
      <c r="D544" s="2" t="s">
        <v>10</v>
      </c>
    </row>
    <row r="545" spans="1:4" ht="17.25" customHeight="1" x14ac:dyDescent="0.2">
      <c r="A545" s="2">
        <v>539</v>
      </c>
      <c r="B545" s="2">
        <v>106277</v>
      </c>
      <c r="C545" s="2" t="s">
        <v>555</v>
      </c>
      <c r="D545" s="2" t="s">
        <v>10</v>
      </c>
    </row>
    <row r="546" spans="1:4" ht="17.25" customHeight="1" x14ac:dyDescent="0.2">
      <c r="A546" s="2">
        <v>540</v>
      </c>
      <c r="B546" s="2">
        <v>106278</v>
      </c>
      <c r="C546" s="2" t="s">
        <v>556</v>
      </c>
      <c r="D546" s="2" t="s">
        <v>10</v>
      </c>
    </row>
    <row r="547" spans="1:4" ht="17.25" customHeight="1" x14ac:dyDescent="0.2">
      <c r="A547" s="2">
        <v>541</v>
      </c>
      <c r="B547" s="2">
        <v>106283</v>
      </c>
      <c r="C547" s="2" t="s">
        <v>557</v>
      </c>
      <c r="D547" s="2" t="s">
        <v>10</v>
      </c>
    </row>
    <row r="548" spans="1:4" ht="17.25" customHeight="1" x14ac:dyDescent="0.2">
      <c r="A548" s="2">
        <v>542</v>
      </c>
      <c r="B548" s="2">
        <v>106287</v>
      </c>
      <c r="C548" s="2" t="s">
        <v>558</v>
      </c>
      <c r="D548" s="2" t="s">
        <v>10</v>
      </c>
    </row>
    <row r="549" spans="1:4" ht="17.25" customHeight="1" x14ac:dyDescent="0.2">
      <c r="A549" s="2">
        <v>543</v>
      </c>
      <c r="B549" s="2">
        <v>106290</v>
      </c>
      <c r="C549" s="2" t="s">
        <v>559</v>
      </c>
      <c r="D549" s="2" t="s">
        <v>10</v>
      </c>
    </row>
    <row r="550" spans="1:4" ht="17.25" customHeight="1" x14ac:dyDescent="0.2">
      <c r="A550" s="2">
        <v>544</v>
      </c>
      <c r="B550" s="2">
        <v>106295</v>
      </c>
      <c r="C550" s="2" t="s">
        <v>560</v>
      </c>
      <c r="D550" s="2" t="s">
        <v>10</v>
      </c>
    </row>
    <row r="551" spans="1:4" ht="17.25" customHeight="1" x14ac:dyDescent="0.2">
      <c r="A551" s="2">
        <v>545</v>
      </c>
      <c r="B551" s="2">
        <v>106305</v>
      </c>
      <c r="C551" s="2" t="s">
        <v>561</v>
      </c>
      <c r="D551" s="2" t="s">
        <v>10</v>
      </c>
    </row>
    <row r="552" spans="1:4" ht="17.25" customHeight="1" x14ac:dyDescent="0.2">
      <c r="A552" s="2">
        <v>546</v>
      </c>
      <c r="B552" s="2">
        <v>106306</v>
      </c>
      <c r="C552" s="2" t="s">
        <v>562</v>
      </c>
      <c r="D552" s="2" t="s">
        <v>8</v>
      </c>
    </row>
    <row r="553" spans="1:4" ht="17.25" customHeight="1" x14ac:dyDescent="0.2">
      <c r="A553" s="2">
        <v>547</v>
      </c>
      <c r="B553" s="2">
        <v>106307</v>
      </c>
      <c r="C553" s="2" t="s">
        <v>563</v>
      </c>
      <c r="D553" s="2" t="s">
        <v>10</v>
      </c>
    </row>
    <row r="554" spans="1:4" ht="17.25" customHeight="1" x14ac:dyDescent="0.2">
      <c r="A554" s="2">
        <v>548</v>
      </c>
      <c r="B554" s="2">
        <v>106310</v>
      </c>
      <c r="C554" s="2" t="s">
        <v>564</v>
      </c>
      <c r="D554" s="2" t="s">
        <v>10</v>
      </c>
    </row>
    <row r="555" spans="1:4" ht="17.25" customHeight="1" x14ac:dyDescent="0.2">
      <c r="A555" s="2">
        <v>549</v>
      </c>
      <c r="B555" s="2">
        <v>106311</v>
      </c>
      <c r="C555" s="2" t="s">
        <v>565</v>
      </c>
      <c r="D555" s="2" t="s">
        <v>10</v>
      </c>
    </row>
    <row r="556" spans="1:4" ht="17.25" customHeight="1" x14ac:dyDescent="0.2">
      <c r="A556" s="2">
        <v>550</v>
      </c>
      <c r="B556" s="2">
        <v>106312</v>
      </c>
      <c r="C556" s="2" t="s">
        <v>566</v>
      </c>
      <c r="D556" s="2" t="s">
        <v>10</v>
      </c>
    </row>
    <row r="557" spans="1:4" ht="17.25" customHeight="1" x14ac:dyDescent="0.2">
      <c r="A557" s="2">
        <v>551</v>
      </c>
      <c r="B557" s="2">
        <v>106313</v>
      </c>
      <c r="C557" s="2" t="s">
        <v>567</v>
      </c>
      <c r="D557" s="2" t="s">
        <v>10</v>
      </c>
    </row>
    <row r="558" spans="1:4" ht="17.25" customHeight="1" x14ac:dyDescent="0.2">
      <c r="A558" s="2">
        <v>552</v>
      </c>
      <c r="B558" s="2">
        <v>106314</v>
      </c>
      <c r="C558" s="2" t="s">
        <v>568</v>
      </c>
      <c r="D558" s="2" t="s">
        <v>10</v>
      </c>
    </row>
    <row r="559" spans="1:4" ht="17.25" customHeight="1" x14ac:dyDescent="0.2">
      <c r="A559" s="2">
        <v>553</v>
      </c>
      <c r="B559" s="2">
        <v>106318</v>
      </c>
      <c r="C559" s="2" t="s">
        <v>569</v>
      </c>
      <c r="D559" s="2" t="s">
        <v>8</v>
      </c>
    </row>
    <row r="560" spans="1:4" ht="17.25" customHeight="1" x14ac:dyDescent="0.2">
      <c r="A560" s="2">
        <v>554</v>
      </c>
      <c r="B560" s="2">
        <v>106320</v>
      </c>
      <c r="C560" s="2" t="s">
        <v>570</v>
      </c>
      <c r="D560" s="2" t="s">
        <v>10</v>
      </c>
    </row>
    <row r="561" spans="1:4" ht="17.25" customHeight="1" x14ac:dyDescent="0.2">
      <c r="A561" s="2">
        <v>555</v>
      </c>
      <c r="B561" s="2">
        <v>106334</v>
      </c>
      <c r="C561" s="2" t="s">
        <v>571</v>
      </c>
      <c r="D561" s="2" t="s">
        <v>10</v>
      </c>
    </row>
    <row r="562" spans="1:4" ht="17.25" customHeight="1" x14ac:dyDescent="0.2">
      <c r="A562" s="2">
        <v>556</v>
      </c>
      <c r="B562" s="2">
        <v>106335</v>
      </c>
      <c r="C562" s="2" t="s">
        <v>572</v>
      </c>
      <c r="D562" s="2" t="s">
        <v>10</v>
      </c>
    </row>
    <row r="563" spans="1:4" ht="17.25" customHeight="1" x14ac:dyDescent="0.2">
      <c r="A563" s="2">
        <v>557</v>
      </c>
      <c r="B563" s="2">
        <v>106338</v>
      </c>
      <c r="C563" s="2" t="s">
        <v>573</v>
      </c>
      <c r="D563" s="2" t="s">
        <v>10</v>
      </c>
    </row>
    <row r="564" spans="1:4" ht="17.25" customHeight="1" x14ac:dyDescent="0.2">
      <c r="A564" s="2">
        <v>558</v>
      </c>
      <c r="B564" s="2">
        <v>106341</v>
      </c>
      <c r="C564" s="2" t="s">
        <v>574</v>
      </c>
      <c r="D564" s="2" t="s">
        <v>10</v>
      </c>
    </row>
    <row r="565" spans="1:4" ht="17.25" customHeight="1" x14ac:dyDescent="0.2">
      <c r="A565" s="2">
        <v>559</v>
      </c>
      <c r="B565" s="2">
        <v>106349</v>
      </c>
      <c r="C565" s="2" t="s">
        <v>575</v>
      </c>
      <c r="D565" s="2" t="s">
        <v>10</v>
      </c>
    </row>
    <row r="566" spans="1:4" ht="17.25" customHeight="1" x14ac:dyDescent="0.2">
      <c r="A566" s="2">
        <v>560</v>
      </c>
      <c r="B566" s="2">
        <v>106352</v>
      </c>
      <c r="C566" s="2" t="s">
        <v>576</v>
      </c>
      <c r="D566" s="2" t="s">
        <v>10</v>
      </c>
    </row>
    <row r="567" spans="1:4" ht="17.25" customHeight="1" x14ac:dyDescent="0.2">
      <c r="A567" s="2">
        <v>561</v>
      </c>
      <c r="B567" s="2">
        <v>106358</v>
      </c>
      <c r="C567" s="2" t="s">
        <v>577</v>
      </c>
      <c r="D567" s="2" t="s">
        <v>10</v>
      </c>
    </row>
    <row r="568" spans="1:4" ht="17.25" customHeight="1" x14ac:dyDescent="0.2">
      <c r="A568" s="2">
        <v>562</v>
      </c>
      <c r="B568" s="2">
        <v>106359</v>
      </c>
      <c r="C568" s="2" t="s">
        <v>578</v>
      </c>
      <c r="D568" s="2" t="s">
        <v>10</v>
      </c>
    </row>
    <row r="569" spans="1:4" ht="17.25" customHeight="1" x14ac:dyDescent="0.2">
      <c r="A569" s="2">
        <v>563</v>
      </c>
      <c r="B569" s="2">
        <v>106366</v>
      </c>
      <c r="C569" s="2" t="s">
        <v>579</v>
      </c>
      <c r="D569" s="2" t="s">
        <v>10</v>
      </c>
    </row>
    <row r="570" spans="1:4" ht="17.25" customHeight="1" x14ac:dyDescent="0.2">
      <c r="A570" s="2">
        <v>564</v>
      </c>
      <c r="B570" s="2">
        <v>106370</v>
      </c>
      <c r="C570" s="2" t="s">
        <v>580</v>
      </c>
      <c r="D570" s="2" t="s">
        <v>10</v>
      </c>
    </row>
    <row r="571" spans="1:4" ht="17.25" customHeight="1" x14ac:dyDescent="0.2">
      <c r="A571" s="2">
        <v>565</v>
      </c>
      <c r="B571" s="2">
        <v>106372</v>
      </c>
      <c r="C571" s="2" t="s">
        <v>581</v>
      </c>
      <c r="D571" s="2" t="s">
        <v>10</v>
      </c>
    </row>
    <row r="572" spans="1:4" ht="17.25" customHeight="1" x14ac:dyDescent="0.2">
      <c r="A572" s="2">
        <v>566</v>
      </c>
      <c r="B572" s="2">
        <v>106374</v>
      </c>
      <c r="C572" s="2" t="s">
        <v>582</v>
      </c>
      <c r="D572" s="2" t="s">
        <v>10</v>
      </c>
    </row>
    <row r="573" spans="1:4" ht="17.25" customHeight="1" x14ac:dyDescent="0.2">
      <c r="A573" s="2">
        <v>567</v>
      </c>
      <c r="B573" s="2">
        <v>106378</v>
      </c>
      <c r="C573" s="2" t="s">
        <v>583</v>
      </c>
      <c r="D573" s="2" t="s">
        <v>10</v>
      </c>
    </row>
    <row r="574" spans="1:4" ht="17.25" customHeight="1" x14ac:dyDescent="0.2">
      <c r="A574" s="2">
        <v>568</v>
      </c>
      <c r="B574" s="2">
        <v>106379</v>
      </c>
      <c r="C574" s="2" t="s">
        <v>584</v>
      </c>
      <c r="D574" s="2" t="s">
        <v>10</v>
      </c>
    </row>
    <row r="575" spans="1:4" ht="17.25" customHeight="1" x14ac:dyDescent="0.2">
      <c r="A575" s="2">
        <v>569</v>
      </c>
      <c r="B575" s="2">
        <v>106382</v>
      </c>
      <c r="C575" s="2" t="s">
        <v>585</v>
      </c>
      <c r="D575" s="2" t="s">
        <v>10</v>
      </c>
    </row>
    <row r="576" spans="1:4" ht="17.25" customHeight="1" x14ac:dyDescent="0.2">
      <c r="A576" s="2">
        <v>570</v>
      </c>
      <c r="B576" s="2">
        <v>106383</v>
      </c>
      <c r="C576" s="2" t="s">
        <v>586</v>
      </c>
      <c r="D576" s="2" t="s">
        <v>10</v>
      </c>
    </row>
    <row r="577" spans="1:4" ht="17.25" customHeight="1" x14ac:dyDescent="0.2">
      <c r="A577" s="2">
        <v>571</v>
      </c>
      <c r="B577" s="2">
        <v>106384</v>
      </c>
      <c r="C577" s="2" t="s">
        <v>587</v>
      </c>
      <c r="D577" s="2" t="s">
        <v>10</v>
      </c>
    </row>
    <row r="578" spans="1:4" ht="17.25" customHeight="1" x14ac:dyDescent="0.2">
      <c r="A578" s="2">
        <v>572</v>
      </c>
      <c r="B578" s="2">
        <v>106388</v>
      </c>
      <c r="C578" s="2" t="s">
        <v>588</v>
      </c>
      <c r="D578" s="2" t="s">
        <v>10</v>
      </c>
    </row>
    <row r="579" spans="1:4" ht="17.25" customHeight="1" x14ac:dyDescent="0.2">
      <c r="A579" s="2">
        <v>573</v>
      </c>
      <c r="B579" s="2">
        <v>106389</v>
      </c>
      <c r="C579" s="2" t="s">
        <v>589</v>
      </c>
      <c r="D579" s="2" t="s">
        <v>10</v>
      </c>
    </row>
    <row r="580" spans="1:4" ht="17.25" customHeight="1" x14ac:dyDescent="0.2">
      <c r="A580" s="2">
        <v>574</v>
      </c>
      <c r="B580" s="2">
        <v>106415</v>
      </c>
      <c r="C580" s="2" t="s">
        <v>590</v>
      </c>
      <c r="D580" s="2" t="s">
        <v>10</v>
      </c>
    </row>
    <row r="581" spans="1:4" ht="17.25" customHeight="1" x14ac:dyDescent="0.2">
      <c r="A581" s="2">
        <v>575</v>
      </c>
      <c r="B581" s="2">
        <v>106423</v>
      </c>
      <c r="C581" s="2" t="s">
        <v>591</v>
      </c>
      <c r="D581" s="2" t="s">
        <v>10</v>
      </c>
    </row>
    <row r="582" spans="1:4" ht="17.25" customHeight="1" x14ac:dyDescent="0.2">
      <c r="A582" s="2">
        <v>576</v>
      </c>
      <c r="B582" s="2">
        <v>106424</v>
      </c>
      <c r="C582" s="2" t="s">
        <v>592</v>
      </c>
      <c r="D582" s="2" t="s">
        <v>10</v>
      </c>
    </row>
    <row r="583" spans="1:4" ht="17.25" customHeight="1" x14ac:dyDescent="0.2">
      <c r="A583" s="2">
        <v>577</v>
      </c>
      <c r="B583" s="2">
        <v>106425</v>
      </c>
      <c r="C583" s="2" t="s">
        <v>593</v>
      </c>
      <c r="D583" s="2" t="s">
        <v>10</v>
      </c>
    </row>
    <row r="584" spans="1:4" ht="17.25" customHeight="1" x14ac:dyDescent="0.2">
      <c r="A584" s="2">
        <v>578</v>
      </c>
      <c r="B584" s="2">
        <v>106427</v>
      </c>
      <c r="C584" s="2" t="s">
        <v>594</v>
      </c>
      <c r="D584" s="2" t="s">
        <v>10</v>
      </c>
    </row>
    <row r="585" spans="1:4" ht="17.25" customHeight="1" x14ac:dyDescent="0.2">
      <c r="A585" s="2">
        <v>579</v>
      </c>
      <c r="B585" s="2">
        <v>106435</v>
      </c>
      <c r="C585" s="2" t="s">
        <v>595</v>
      </c>
      <c r="D585" s="2" t="s">
        <v>10</v>
      </c>
    </row>
    <row r="586" spans="1:4" ht="17.25" customHeight="1" x14ac:dyDescent="0.2">
      <c r="A586" s="2">
        <v>580</v>
      </c>
      <c r="B586" s="2">
        <v>106438</v>
      </c>
      <c r="C586" s="2" t="s">
        <v>596</v>
      </c>
      <c r="D586" s="2" t="s">
        <v>10</v>
      </c>
    </row>
    <row r="587" spans="1:4" ht="17.25" customHeight="1" x14ac:dyDescent="0.2">
      <c r="A587" s="2">
        <v>581</v>
      </c>
      <c r="B587" s="2">
        <v>106440</v>
      </c>
      <c r="C587" s="2" t="s">
        <v>597</v>
      </c>
      <c r="D587" s="2" t="s">
        <v>10</v>
      </c>
    </row>
    <row r="588" spans="1:4" ht="17.25" customHeight="1" x14ac:dyDescent="0.2">
      <c r="A588" s="2">
        <v>582</v>
      </c>
      <c r="B588" s="2">
        <v>106443</v>
      </c>
      <c r="C588" s="2" t="s">
        <v>598</v>
      </c>
      <c r="D588" s="2" t="s">
        <v>10</v>
      </c>
    </row>
    <row r="589" spans="1:4" ht="17.25" customHeight="1" x14ac:dyDescent="0.2">
      <c r="A589" s="2">
        <v>583</v>
      </c>
      <c r="B589" s="2">
        <v>106446</v>
      </c>
      <c r="C589" s="2" t="s">
        <v>599</v>
      </c>
      <c r="D589" s="2" t="s">
        <v>10</v>
      </c>
    </row>
    <row r="590" spans="1:4" ht="17.25" customHeight="1" x14ac:dyDescent="0.2">
      <c r="A590" s="2">
        <v>584</v>
      </c>
      <c r="B590" s="2">
        <v>106458</v>
      </c>
      <c r="C590" s="2" t="s">
        <v>600</v>
      </c>
      <c r="D590" s="2" t="s">
        <v>10</v>
      </c>
    </row>
    <row r="591" spans="1:4" ht="17.25" customHeight="1" x14ac:dyDescent="0.2">
      <c r="A591" s="2">
        <v>585</v>
      </c>
      <c r="B591" s="2">
        <v>106465</v>
      </c>
      <c r="C591" s="2" t="s">
        <v>601</v>
      </c>
      <c r="D591" s="2" t="s">
        <v>10</v>
      </c>
    </row>
    <row r="592" spans="1:4" ht="17.25" customHeight="1" x14ac:dyDescent="0.2">
      <c r="A592" s="2">
        <v>586</v>
      </c>
      <c r="B592" s="2">
        <v>106468</v>
      </c>
      <c r="C592" s="2" t="s">
        <v>602</v>
      </c>
      <c r="D592" s="2" t="s">
        <v>10</v>
      </c>
    </row>
    <row r="593" spans="1:4" ht="17.25" customHeight="1" x14ac:dyDescent="0.2">
      <c r="A593" s="2">
        <v>587</v>
      </c>
      <c r="B593" s="2">
        <v>106472</v>
      </c>
      <c r="C593" s="2" t="s">
        <v>603</v>
      </c>
      <c r="D593" s="2" t="s">
        <v>10</v>
      </c>
    </row>
    <row r="594" spans="1:4" ht="17.25" customHeight="1" x14ac:dyDescent="0.2">
      <c r="A594" s="2">
        <v>588</v>
      </c>
      <c r="B594" s="2">
        <v>106475</v>
      </c>
      <c r="C594" s="2" t="s">
        <v>604</v>
      </c>
      <c r="D594" s="2" t="s">
        <v>10</v>
      </c>
    </row>
    <row r="595" spans="1:4" ht="17.25" customHeight="1" x14ac:dyDescent="0.2">
      <c r="A595" s="2">
        <v>589</v>
      </c>
      <c r="B595" s="2">
        <v>106476</v>
      </c>
      <c r="C595" s="2" t="s">
        <v>605</v>
      </c>
      <c r="D595" s="2" t="s">
        <v>10</v>
      </c>
    </row>
    <row r="596" spans="1:4" ht="17.25" customHeight="1" x14ac:dyDescent="0.2">
      <c r="A596" s="2">
        <v>590</v>
      </c>
      <c r="B596" s="2">
        <v>106482</v>
      </c>
      <c r="C596" s="2" t="s">
        <v>606</v>
      </c>
      <c r="D596" s="2" t="s">
        <v>10</v>
      </c>
    </row>
    <row r="597" spans="1:4" ht="17.25" customHeight="1" x14ac:dyDescent="0.2">
      <c r="A597" s="2">
        <v>591</v>
      </c>
      <c r="B597" s="2">
        <v>106488</v>
      </c>
      <c r="C597" s="2" t="s">
        <v>607</v>
      </c>
      <c r="D597" s="2" t="s">
        <v>10</v>
      </c>
    </row>
    <row r="598" spans="1:4" ht="17.25" customHeight="1" x14ac:dyDescent="0.2">
      <c r="A598" s="2">
        <v>592</v>
      </c>
      <c r="B598" s="2">
        <v>106489</v>
      </c>
      <c r="C598" s="2" t="s">
        <v>608</v>
      </c>
      <c r="D598" s="2" t="s">
        <v>10</v>
      </c>
    </row>
    <row r="599" spans="1:4" ht="17.25" customHeight="1" x14ac:dyDescent="0.2">
      <c r="A599" s="2">
        <v>593</v>
      </c>
      <c r="B599" s="2">
        <v>106494</v>
      </c>
      <c r="C599" s="2" t="s">
        <v>609</v>
      </c>
      <c r="D599" s="2" t="s">
        <v>10</v>
      </c>
    </row>
    <row r="600" spans="1:4" ht="17.25" customHeight="1" x14ac:dyDescent="0.2">
      <c r="A600" s="2">
        <v>594</v>
      </c>
      <c r="B600" s="2">
        <v>106495</v>
      </c>
      <c r="C600" s="2" t="s">
        <v>610</v>
      </c>
      <c r="D600" s="2" t="s">
        <v>10</v>
      </c>
    </row>
    <row r="601" spans="1:4" ht="17.25" customHeight="1" x14ac:dyDescent="0.2">
      <c r="A601" s="2">
        <v>595</v>
      </c>
      <c r="B601" s="2">
        <v>106503</v>
      </c>
      <c r="C601" s="2" t="s">
        <v>611</v>
      </c>
      <c r="D601" s="2" t="s">
        <v>10</v>
      </c>
    </row>
    <row r="602" spans="1:4" ht="17.25" customHeight="1" x14ac:dyDescent="0.2">
      <c r="A602" s="2">
        <v>596</v>
      </c>
      <c r="B602" s="2">
        <v>106507</v>
      </c>
      <c r="C602" s="2" t="s">
        <v>612</v>
      </c>
      <c r="D602" s="2" t="s">
        <v>10</v>
      </c>
    </row>
    <row r="603" spans="1:4" ht="17.25" customHeight="1" x14ac:dyDescent="0.2">
      <c r="A603" s="2">
        <v>597</v>
      </c>
      <c r="B603" s="2">
        <v>106508</v>
      </c>
      <c r="C603" s="2" t="s">
        <v>613</v>
      </c>
      <c r="D603" s="2" t="s">
        <v>10</v>
      </c>
    </row>
    <row r="604" spans="1:4" ht="17.25" customHeight="1" x14ac:dyDescent="0.2">
      <c r="A604" s="2">
        <v>598</v>
      </c>
      <c r="B604" s="2">
        <v>106510</v>
      </c>
      <c r="C604" s="2" t="s">
        <v>614</v>
      </c>
      <c r="D604" s="2" t="s">
        <v>10</v>
      </c>
    </row>
    <row r="605" spans="1:4" ht="17.25" customHeight="1" x14ac:dyDescent="0.2">
      <c r="A605" s="2">
        <v>599</v>
      </c>
      <c r="B605" s="2">
        <v>106522</v>
      </c>
      <c r="C605" s="2" t="s">
        <v>615</v>
      </c>
      <c r="D605" s="2" t="s">
        <v>10</v>
      </c>
    </row>
    <row r="606" spans="1:4" ht="17.25" customHeight="1" x14ac:dyDescent="0.2">
      <c r="A606" s="2">
        <v>600</v>
      </c>
      <c r="B606" s="2">
        <v>106540</v>
      </c>
      <c r="C606" s="2" t="s">
        <v>616</v>
      </c>
      <c r="D606" s="2" t="s">
        <v>10</v>
      </c>
    </row>
    <row r="607" spans="1:4" ht="17.25" customHeight="1" x14ac:dyDescent="0.2">
      <c r="A607" s="2">
        <v>601</v>
      </c>
      <c r="B607" s="2">
        <v>106542</v>
      </c>
      <c r="C607" s="2" t="s">
        <v>617</v>
      </c>
      <c r="D607" s="2" t="s">
        <v>10</v>
      </c>
    </row>
    <row r="608" spans="1:4" ht="17.25" customHeight="1" x14ac:dyDescent="0.2">
      <c r="A608" s="2">
        <v>602</v>
      </c>
      <c r="B608" s="2">
        <v>106546</v>
      </c>
      <c r="C608" s="2" t="s">
        <v>618</v>
      </c>
      <c r="D608" s="2" t="s">
        <v>10</v>
      </c>
    </row>
    <row r="609" spans="1:4" ht="17.25" customHeight="1" x14ac:dyDescent="0.2">
      <c r="A609" s="2">
        <v>603</v>
      </c>
      <c r="B609" s="2">
        <v>106556</v>
      </c>
      <c r="C609" s="2" t="s">
        <v>619</v>
      </c>
      <c r="D609" s="2" t="s">
        <v>10</v>
      </c>
    </row>
    <row r="610" spans="1:4" ht="17.25" customHeight="1" x14ac:dyDescent="0.2">
      <c r="A610" s="2">
        <v>604</v>
      </c>
      <c r="B610" s="2">
        <v>106560</v>
      </c>
      <c r="C610" s="2" t="s">
        <v>620</v>
      </c>
      <c r="D610" s="2" t="s">
        <v>10</v>
      </c>
    </row>
    <row r="611" spans="1:4" ht="17.25" customHeight="1" x14ac:dyDescent="0.2">
      <c r="A611" s="2">
        <v>605</v>
      </c>
      <c r="B611" s="2">
        <v>106562</v>
      </c>
      <c r="C611" s="2" t="s">
        <v>621</v>
      </c>
      <c r="D611" s="2" t="s">
        <v>97</v>
      </c>
    </row>
    <row r="612" spans="1:4" ht="17.25" customHeight="1" x14ac:dyDescent="0.2">
      <c r="A612" s="2">
        <v>606</v>
      </c>
      <c r="B612" s="2">
        <v>106563</v>
      </c>
      <c r="C612" s="2" t="s">
        <v>622</v>
      </c>
      <c r="D612" s="2" t="s">
        <v>10</v>
      </c>
    </row>
    <row r="613" spans="1:4" ht="17.25" customHeight="1" x14ac:dyDescent="0.2">
      <c r="A613" s="2">
        <v>607</v>
      </c>
      <c r="B613" s="2">
        <v>106564</v>
      </c>
      <c r="C613" s="2" t="s">
        <v>623</v>
      </c>
      <c r="D613" s="2" t="s">
        <v>10</v>
      </c>
    </row>
    <row r="614" spans="1:4" ht="17.25" customHeight="1" x14ac:dyDescent="0.2">
      <c r="A614" s="2">
        <v>608</v>
      </c>
      <c r="B614" s="2">
        <v>106567</v>
      </c>
      <c r="C614" s="2" t="s">
        <v>624</v>
      </c>
      <c r="D614" s="2" t="s">
        <v>8</v>
      </c>
    </row>
    <row r="615" spans="1:4" ht="17.25" customHeight="1" x14ac:dyDescent="0.2">
      <c r="A615" s="2">
        <v>609</v>
      </c>
      <c r="B615" s="2">
        <v>106568</v>
      </c>
      <c r="C615" s="2" t="s">
        <v>625</v>
      </c>
      <c r="D615" s="2" t="s">
        <v>147</v>
      </c>
    </row>
    <row r="616" spans="1:4" ht="17.25" customHeight="1" x14ac:dyDescent="0.2">
      <c r="A616" s="2">
        <v>610</v>
      </c>
      <c r="B616" s="2">
        <v>106578</v>
      </c>
      <c r="C616" s="2" t="s">
        <v>626</v>
      </c>
      <c r="D616" s="2" t="s">
        <v>10</v>
      </c>
    </row>
    <row r="617" spans="1:4" ht="17.25" customHeight="1" x14ac:dyDescent="0.2">
      <c r="A617" s="2">
        <v>611</v>
      </c>
      <c r="B617" s="2">
        <v>106579</v>
      </c>
      <c r="C617" s="2" t="s">
        <v>627</v>
      </c>
      <c r="D617" s="2" t="s">
        <v>16</v>
      </c>
    </row>
    <row r="618" spans="1:4" ht="17.25" customHeight="1" x14ac:dyDescent="0.2">
      <c r="A618" s="2">
        <v>612</v>
      </c>
      <c r="B618" s="2">
        <v>106580</v>
      </c>
      <c r="C618" s="2" t="s">
        <v>628</v>
      </c>
      <c r="D618" s="2" t="s">
        <v>221</v>
      </c>
    </row>
    <row r="619" spans="1:4" ht="17.25" customHeight="1" x14ac:dyDescent="0.2">
      <c r="A619" s="2">
        <v>613</v>
      </c>
      <c r="B619" s="2">
        <v>106586</v>
      </c>
      <c r="C619" s="2" t="s">
        <v>629</v>
      </c>
      <c r="D619" s="2" t="s">
        <v>10</v>
      </c>
    </row>
    <row r="620" spans="1:4" ht="17.25" customHeight="1" x14ac:dyDescent="0.2">
      <c r="A620" s="2">
        <v>614</v>
      </c>
      <c r="B620" s="2">
        <v>106592</v>
      </c>
      <c r="C620" s="2" t="s">
        <v>630</v>
      </c>
      <c r="D620" s="2" t="s">
        <v>10</v>
      </c>
    </row>
    <row r="621" spans="1:4" ht="17.25" customHeight="1" x14ac:dyDescent="0.2">
      <c r="A621" s="2">
        <v>615</v>
      </c>
      <c r="B621" s="2">
        <v>106599</v>
      </c>
      <c r="C621" s="2" t="s">
        <v>631</v>
      </c>
      <c r="D621" s="2" t="s">
        <v>10</v>
      </c>
    </row>
    <row r="622" spans="1:4" ht="17.25" customHeight="1" x14ac:dyDescent="0.2">
      <c r="A622" s="2">
        <v>616</v>
      </c>
      <c r="B622" s="2">
        <v>106606</v>
      </c>
      <c r="C622" s="2" t="s">
        <v>632</v>
      </c>
      <c r="D622" s="2" t="s">
        <v>10</v>
      </c>
    </row>
    <row r="623" spans="1:4" ht="17.25" customHeight="1" x14ac:dyDescent="0.2">
      <c r="A623" s="2">
        <v>617</v>
      </c>
      <c r="B623" s="2">
        <v>106615</v>
      </c>
      <c r="C623" s="2" t="s">
        <v>633</v>
      </c>
      <c r="D623" s="2" t="s">
        <v>10</v>
      </c>
    </row>
    <row r="624" spans="1:4" ht="17.25" customHeight="1" x14ac:dyDescent="0.2">
      <c r="A624" s="2">
        <v>618</v>
      </c>
      <c r="B624" s="2">
        <v>106620</v>
      </c>
      <c r="C624" s="2" t="s">
        <v>634</v>
      </c>
      <c r="D624" s="2" t="s">
        <v>10</v>
      </c>
    </row>
    <row r="625" spans="1:4" ht="17.25" customHeight="1" x14ac:dyDescent="0.2">
      <c r="A625" s="2">
        <v>619</v>
      </c>
      <c r="B625" s="2">
        <v>106622</v>
      </c>
      <c r="C625" s="2" t="s">
        <v>635</v>
      </c>
      <c r="D625" s="2" t="s">
        <v>10</v>
      </c>
    </row>
    <row r="626" spans="1:4" ht="17.25" customHeight="1" x14ac:dyDescent="0.2">
      <c r="A626" s="2">
        <v>620</v>
      </c>
      <c r="B626" s="2">
        <v>106623</v>
      </c>
      <c r="C626" s="2" t="s">
        <v>636</v>
      </c>
      <c r="D626" s="2" t="s">
        <v>10</v>
      </c>
    </row>
    <row r="627" spans="1:4" ht="17.25" customHeight="1" x14ac:dyDescent="0.2">
      <c r="A627" s="2">
        <v>621</v>
      </c>
      <c r="B627" s="2">
        <v>106624</v>
      </c>
      <c r="C627" s="2" t="s">
        <v>637</v>
      </c>
      <c r="D627" s="2" t="s">
        <v>10</v>
      </c>
    </row>
    <row r="628" spans="1:4" ht="17.25" customHeight="1" x14ac:dyDescent="0.2">
      <c r="A628" s="2">
        <v>622</v>
      </c>
      <c r="B628" s="2">
        <v>106625</v>
      </c>
      <c r="C628" s="2" t="s">
        <v>638</v>
      </c>
      <c r="D628" s="2" t="s">
        <v>10</v>
      </c>
    </row>
    <row r="629" spans="1:4" ht="17.25" customHeight="1" x14ac:dyDescent="0.2">
      <c r="A629" s="2">
        <v>623</v>
      </c>
      <c r="B629" s="2">
        <v>106626</v>
      </c>
      <c r="C629" s="2" t="s">
        <v>639</v>
      </c>
      <c r="D629" s="2" t="s">
        <v>10</v>
      </c>
    </row>
    <row r="630" spans="1:4" ht="17.25" customHeight="1" x14ac:dyDescent="0.2">
      <c r="A630" s="2">
        <v>624</v>
      </c>
      <c r="B630" s="2">
        <v>106627</v>
      </c>
      <c r="C630" s="2" t="s">
        <v>640</v>
      </c>
      <c r="D630" s="2" t="s">
        <v>10</v>
      </c>
    </row>
    <row r="631" spans="1:4" ht="17.25" customHeight="1" x14ac:dyDescent="0.2">
      <c r="A631" s="2">
        <v>625</v>
      </c>
      <c r="B631" s="2">
        <v>106632</v>
      </c>
      <c r="C631" s="2" t="s">
        <v>641</v>
      </c>
      <c r="D631" s="2" t="s">
        <v>10</v>
      </c>
    </row>
    <row r="632" spans="1:4" ht="17.25" customHeight="1" x14ac:dyDescent="0.2">
      <c r="A632" s="2">
        <v>626</v>
      </c>
      <c r="B632" s="2">
        <v>106638</v>
      </c>
      <c r="C632" s="2" t="s">
        <v>642</v>
      </c>
      <c r="D632" s="2" t="s">
        <v>10</v>
      </c>
    </row>
    <row r="633" spans="1:4" ht="17.25" customHeight="1" x14ac:dyDescent="0.2">
      <c r="A633" s="2">
        <v>627</v>
      </c>
      <c r="B633" s="2">
        <v>106639</v>
      </c>
      <c r="C633" s="2" t="s">
        <v>643</v>
      </c>
      <c r="D633" s="2" t="s">
        <v>10</v>
      </c>
    </row>
    <row r="634" spans="1:4" ht="17.25" customHeight="1" x14ac:dyDescent="0.2">
      <c r="A634" s="2">
        <v>628</v>
      </c>
      <c r="B634" s="2">
        <v>106646</v>
      </c>
      <c r="C634" s="2" t="s">
        <v>644</v>
      </c>
      <c r="D634" s="2" t="s">
        <v>16</v>
      </c>
    </row>
    <row r="635" spans="1:4" ht="17.25" customHeight="1" x14ac:dyDescent="0.2">
      <c r="A635" s="2">
        <v>629</v>
      </c>
      <c r="B635" s="2">
        <v>106648</v>
      </c>
      <c r="C635" s="2" t="s">
        <v>645</v>
      </c>
      <c r="D635" s="2" t="s">
        <v>16</v>
      </c>
    </row>
    <row r="636" spans="1:4" ht="17.25" customHeight="1" x14ac:dyDescent="0.2">
      <c r="A636" s="2">
        <v>630</v>
      </c>
      <c r="B636" s="2">
        <v>106652</v>
      </c>
      <c r="C636" s="2" t="s">
        <v>646</v>
      </c>
      <c r="D636" s="2" t="s">
        <v>97</v>
      </c>
    </row>
    <row r="637" spans="1:4" ht="17.25" customHeight="1" x14ac:dyDescent="0.2">
      <c r="A637" s="2">
        <v>631</v>
      </c>
      <c r="B637" s="2">
        <v>106653</v>
      </c>
      <c r="C637" s="2" t="s">
        <v>647</v>
      </c>
      <c r="D637" s="2" t="s">
        <v>10</v>
      </c>
    </row>
    <row r="638" spans="1:4" ht="17.25" customHeight="1" x14ac:dyDescent="0.2">
      <c r="A638" s="2">
        <v>632</v>
      </c>
      <c r="B638" s="2">
        <v>106656</v>
      </c>
      <c r="C638" s="2" t="s">
        <v>648</v>
      </c>
      <c r="D638" s="2" t="s">
        <v>126</v>
      </c>
    </row>
    <row r="639" spans="1:4" ht="17.25" customHeight="1" x14ac:dyDescent="0.2">
      <c r="A639" s="2">
        <v>633</v>
      </c>
      <c r="B639" s="2">
        <v>106657</v>
      </c>
      <c r="C639" s="2" t="s">
        <v>649</v>
      </c>
      <c r="D639" s="2" t="s">
        <v>10</v>
      </c>
    </row>
    <row r="640" spans="1:4" ht="17.25" customHeight="1" x14ac:dyDescent="0.2">
      <c r="A640" s="2">
        <v>634</v>
      </c>
      <c r="B640" s="2">
        <v>106659</v>
      </c>
      <c r="C640" s="2" t="s">
        <v>650</v>
      </c>
      <c r="D640" s="2" t="s">
        <v>126</v>
      </c>
    </row>
    <row r="641" spans="1:4" ht="17.25" customHeight="1" x14ac:dyDescent="0.2">
      <c r="A641" s="2">
        <v>635</v>
      </c>
      <c r="B641" s="2">
        <v>106660</v>
      </c>
      <c r="C641" s="2" t="s">
        <v>651</v>
      </c>
      <c r="D641" s="2" t="s">
        <v>126</v>
      </c>
    </row>
    <row r="642" spans="1:4" ht="17.25" customHeight="1" x14ac:dyDescent="0.2">
      <c r="A642" s="2">
        <v>636</v>
      </c>
      <c r="B642" s="2">
        <v>106661</v>
      </c>
      <c r="C642" s="2" t="s">
        <v>652</v>
      </c>
      <c r="D642" s="2" t="s">
        <v>97</v>
      </c>
    </row>
    <row r="643" spans="1:4" ht="17.25" customHeight="1" x14ac:dyDescent="0.2">
      <c r="A643" s="2">
        <v>637</v>
      </c>
      <c r="B643" s="2">
        <v>106662</v>
      </c>
      <c r="C643" s="2" t="s">
        <v>653</v>
      </c>
      <c r="D643" s="2" t="s">
        <v>10</v>
      </c>
    </row>
    <row r="644" spans="1:4" ht="17.25" customHeight="1" x14ac:dyDescent="0.2">
      <c r="A644" s="2">
        <v>638</v>
      </c>
      <c r="B644" s="2">
        <v>106664</v>
      </c>
      <c r="C644" s="2" t="s">
        <v>654</v>
      </c>
      <c r="D644" s="2" t="s">
        <v>10</v>
      </c>
    </row>
    <row r="645" spans="1:4" ht="17.25" customHeight="1" x14ac:dyDescent="0.2">
      <c r="A645" s="2">
        <v>639</v>
      </c>
      <c r="B645" s="2">
        <v>106665</v>
      </c>
      <c r="C645" s="2" t="s">
        <v>655</v>
      </c>
      <c r="D645" s="2" t="s">
        <v>10</v>
      </c>
    </row>
    <row r="646" spans="1:4" ht="17.25" customHeight="1" x14ac:dyDescent="0.2">
      <c r="A646" s="2">
        <v>640</v>
      </c>
      <c r="B646" s="2">
        <v>106674</v>
      </c>
      <c r="C646" s="2" t="s">
        <v>656</v>
      </c>
      <c r="D646" s="2" t="s">
        <v>97</v>
      </c>
    </row>
    <row r="647" spans="1:4" ht="17.25" customHeight="1" x14ac:dyDescent="0.2">
      <c r="A647" s="2">
        <v>641</v>
      </c>
      <c r="B647" s="2">
        <v>106678</v>
      </c>
      <c r="C647" s="2" t="s">
        <v>657</v>
      </c>
      <c r="D647" s="2" t="s">
        <v>10</v>
      </c>
    </row>
    <row r="648" spans="1:4" ht="17.25" customHeight="1" x14ac:dyDescent="0.2">
      <c r="A648" s="2">
        <v>642</v>
      </c>
      <c r="B648" s="2">
        <v>106682</v>
      </c>
      <c r="C648" s="2" t="s">
        <v>658</v>
      </c>
      <c r="D648" s="2" t="s">
        <v>10</v>
      </c>
    </row>
    <row r="649" spans="1:4" ht="17.25" customHeight="1" x14ac:dyDescent="0.2">
      <c r="A649" s="2">
        <v>643</v>
      </c>
      <c r="B649" s="2">
        <v>106684</v>
      </c>
      <c r="C649" s="2" t="s">
        <v>659</v>
      </c>
      <c r="D649" s="2" t="s">
        <v>10</v>
      </c>
    </row>
    <row r="650" spans="1:4" ht="17.25" customHeight="1" x14ac:dyDescent="0.2">
      <c r="A650" s="2">
        <v>644</v>
      </c>
      <c r="B650" s="2">
        <v>106691</v>
      </c>
      <c r="C650" s="2" t="s">
        <v>660</v>
      </c>
      <c r="D650" s="2" t="s">
        <v>10</v>
      </c>
    </row>
    <row r="651" spans="1:4" ht="17.25" customHeight="1" x14ac:dyDescent="0.2">
      <c r="A651" s="2">
        <v>645</v>
      </c>
      <c r="B651" s="2">
        <v>106703</v>
      </c>
      <c r="C651" s="2" t="s">
        <v>661</v>
      </c>
      <c r="D651" s="2" t="s">
        <v>10</v>
      </c>
    </row>
    <row r="652" spans="1:4" ht="17.25" customHeight="1" x14ac:dyDescent="0.2">
      <c r="A652" s="2">
        <v>646</v>
      </c>
      <c r="B652" s="2">
        <v>106704</v>
      </c>
      <c r="C652" s="2" t="s">
        <v>662</v>
      </c>
      <c r="D652" s="2" t="s">
        <v>10</v>
      </c>
    </row>
    <row r="653" spans="1:4" ht="17.25" customHeight="1" x14ac:dyDescent="0.2">
      <c r="A653" s="2">
        <v>647</v>
      </c>
      <c r="B653" s="2">
        <v>106705</v>
      </c>
      <c r="C653" s="2" t="s">
        <v>663</v>
      </c>
      <c r="D653" s="2" t="s">
        <v>8</v>
      </c>
    </row>
    <row r="654" spans="1:4" ht="17.25" customHeight="1" x14ac:dyDescent="0.2">
      <c r="A654" s="2">
        <v>648</v>
      </c>
      <c r="B654" s="2">
        <v>106709</v>
      </c>
      <c r="C654" s="2" t="s">
        <v>664</v>
      </c>
      <c r="D654" s="2" t="s">
        <v>10</v>
      </c>
    </row>
    <row r="655" spans="1:4" ht="17.25" customHeight="1" x14ac:dyDescent="0.2">
      <c r="A655" s="2">
        <v>649</v>
      </c>
      <c r="B655" s="2">
        <v>106712</v>
      </c>
      <c r="C655" s="2" t="s">
        <v>665</v>
      </c>
      <c r="D655" s="2" t="s">
        <v>10</v>
      </c>
    </row>
    <row r="656" spans="1:4" ht="17.25" customHeight="1" x14ac:dyDescent="0.2">
      <c r="A656" s="2">
        <v>650</v>
      </c>
      <c r="B656" s="2">
        <v>106718</v>
      </c>
      <c r="C656" s="2" t="s">
        <v>666</v>
      </c>
      <c r="D656" s="2" t="s">
        <v>10</v>
      </c>
    </row>
    <row r="657" spans="1:4" ht="17.25" customHeight="1" x14ac:dyDescent="0.2">
      <c r="A657" s="2">
        <v>651</v>
      </c>
      <c r="B657" s="2">
        <v>106725</v>
      </c>
      <c r="C657" s="2" t="s">
        <v>667</v>
      </c>
      <c r="D657" s="2" t="s">
        <v>10</v>
      </c>
    </row>
    <row r="658" spans="1:4" ht="17.25" customHeight="1" x14ac:dyDescent="0.2">
      <c r="A658" s="2">
        <v>652</v>
      </c>
      <c r="B658" s="2">
        <v>106729</v>
      </c>
      <c r="C658" s="2" t="s">
        <v>668</v>
      </c>
      <c r="D658" s="2" t="s">
        <v>10</v>
      </c>
    </row>
    <row r="659" spans="1:4" ht="17.25" customHeight="1" x14ac:dyDescent="0.2">
      <c r="A659" s="2">
        <v>653</v>
      </c>
      <c r="B659" s="2">
        <v>106730</v>
      </c>
      <c r="C659" s="2" t="s">
        <v>669</v>
      </c>
      <c r="D659" s="2" t="s">
        <v>10</v>
      </c>
    </row>
    <row r="660" spans="1:4" ht="17.25" customHeight="1" x14ac:dyDescent="0.2">
      <c r="A660" s="2">
        <v>654</v>
      </c>
      <c r="B660" s="2">
        <v>106731</v>
      </c>
      <c r="C660" s="2" t="s">
        <v>670</v>
      </c>
      <c r="D660" s="2" t="s">
        <v>10</v>
      </c>
    </row>
    <row r="661" spans="1:4" ht="17.25" customHeight="1" x14ac:dyDescent="0.2">
      <c r="A661" s="2">
        <v>655</v>
      </c>
      <c r="B661" s="2">
        <v>106738</v>
      </c>
      <c r="C661" s="2" t="s">
        <v>671</v>
      </c>
      <c r="D661" s="2" t="s">
        <v>10</v>
      </c>
    </row>
    <row r="662" spans="1:4" ht="17.25" customHeight="1" x14ac:dyDescent="0.2">
      <c r="A662" s="2">
        <v>656</v>
      </c>
      <c r="B662" s="2">
        <v>106741</v>
      </c>
      <c r="C662" s="2" t="s">
        <v>672</v>
      </c>
      <c r="D662" s="2" t="s">
        <v>10</v>
      </c>
    </row>
    <row r="663" spans="1:4" ht="17.25" customHeight="1" x14ac:dyDescent="0.2">
      <c r="A663" s="2">
        <v>657</v>
      </c>
      <c r="B663" s="2">
        <v>106747</v>
      </c>
      <c r="C663" s="2" t="s">
        <v>673</v>
      </c>
      <c r="D663" s="2" t="s">
        <v>10</v>
      </c>
    </row>
    <row r="664" spans="1:4" ht="17.25" customHeight="1" x14ac:dyDescent="0.2">
      <c r="A664" s="2">
        <v>658</v>
      </c>
      <c r="B664" s="2">
        <v>106749</v>
      </c>
      <c r="C664" s="2" t="s">
        <v>674</v>
      </c>
      <c r="D664" s="2" t="s">
        <v>10</v>
      </c>
    </row>
    <row r="665" spans="1:4" ht="17.25" customHeight="1" x14ac:dyDescent="0.2">
      <c r="A665" s="2">
        <v>659</v>
      </c>
      <c r="B665" s="2">
        <v>106750</v>
      </c>
      <c r="C665" s="2" t="s">
        <v>675</v>
      </c>
      <c r="D665" s="2" t="s">
        <v>10</v>
      </c>
    </row>
    <row r="666" spans="1:4" ht="17.25" customHeight="1" x14ac:dyDescent="0.2">
      <c r="A666" s="2">
        <v>660</v>
      </c>
      <c r="B666" s="2">
        <v>106753</v>
      </c>
      <c r="C666" s="2" t="s">
        <v>676</v>
      </c>
      <c r="D666" s="2" t="s">
        <v>10</v>
      </c>
    </row>
    <row r="667" spans="1:4" ht="17.25" customHeight="1" x14ac:dyDescent="0.2">
      <c r="A667" s="2">
        <v>661</v>
      </c>
      <c r="B667" s="2">
        <v>106754</v>
      </c>
      <c r="C667" s="2" t="s">
        <v>677</v>
      </c>
      <c r="D667" s="2" t="s">
        <v>10</v>
      </c>
    </row>
    <row r="668" spans="1:4" ht="17.25" customHeight="1" x14ac:dyDescent="0.2">
      <c r="A668" s="2">
        <v>662</v>
      </c>
      <c r="B668" s="2">
        <v>106755</v>
      </c>
      <c r="C668" s="2" t="s">
        <v>678</v>
      </c>
      <c r="D668" s="2" t="s">
        <v>10</v>
      </c>
    </row>
    <row r="669" spans="1:4" ht="17.25" customHeight="1" x14ac:dyDescent="0.2">
      <c r="A669" s="2">
        <v>663</v>
      </c>
      <c r="B669" s="2">
        <v>106760</v>
      </c>
      <c r="C669" s="2" t="s">
        <v>679</v>
      </c>
      <c r="D669" s="2" t="s">
        <v>10</v>
      </c>
    </row>
    <row r="670" spans="1:4" ht="17.25" customHeight="1" x14ac:dyDescent="0.2">
      <c r="A670" s="2">
        <v>664</v>
      </c>
      <c r="B670" s="2">
        <v>106761</v>
      </c>
      <c r="C670" s="2" t="s">
        <v>680</v>
      </c>
      <c r="D670" s="2" t="s">
        <v>16</v>
      </c>
    </row>
    <row r="671" spans="1:4" ht="17.25" customHeight="1" x14ac:dyDescent="0.2">
      <c r="A671" s="2">
        <v>665</v>
      </c>
      <c r="B671" s="2">
        <v>106762</v>
      </c>
      <c r="C671" s="2" t="s">
        <v>681</v>
      </c>
      <c r="D671" s="2" t="s">
        <v>10</v>
      </c>
    </row>
    <row r="672" spans="1:4" ht="17.25" customHeight="1" x14ac:dyDescent="0.2">
      <c r="A672" s="2">
        <v>666</v>
      </c>
      <c r="B672" s="2">
        <v>106763</v>
      </c>
      <c r="C672" s="2" t="s">
        <v>682</v>
      </c>
      <c r="D672" s="2" t="s">
        <v>10</v>
      </c>
    </row>
    <row r="673" spans="1:4" ht="17.25" customHeight="1" x14ac:dyDescent="0.2">
      <c r="A673" s="2">
        <v>667</v>
      </c>
      <c r="B673" s="2">
        <v>106764</v>
      </c>
      <c r="C673" s="2" t="s">
        <v>683</v>
      </c>
      <c r="D673" s="2" t="s">
        <v>126</v>
      </c>
    </row>
    <row r="674" spans="1:4" ht="17.25" customHeight="1" x14ac:dyDescent="0.2">
      <c r="A674" s="2">
        <v>668</v>
      </c>
      <c r="B674" s="2">
        <v>106765</v>
      </c>
      <c r="C674" s="2" t="s">
        <v>684</v>
      </c>
      <c r="D674" s="2" t="s">
        <v>126</v>
      </c>
    </row>
    <row r="675" spans="1:4" ht="17.25" customHeight="1" x14ac:dyDescent="0.2">
      <c r="A675" s="2">
        <v>669</v>
      </c>
      <c r="B675" s="2">
        <v>106766</v>
      </c>
      <c r="C675" s="2" t="s">
        <v>685</v>
      </c>
      <c r="D675" s="2" t="s">
        <v>686</v>
      </c>
    </row>
    <row r="676" spans="1:4" ht="17.25" customHeight="1" x14ac:dyDescent="0.2">
      <c r="A676" s="2">
        <v>670</v>
      </c>
      <c r="B676" s="2">
        <v>106767</v>
      </c>
      <c r="C676" s="2" t="s">
        <v>687</v>
      </c>
      <c r="D676" s="2" t="s">
        <v>10</v>
      </c>
    </row>
    <row r="677" spans="1:4" ht="17.25" customHeight="1" x14ac:dyDescent="0.2">
      <c r="A677" s="2">
        <v>671</v>
      </c>
      <c r="B677" s="2">
        <v>106768</v>
      </c>
      <c r="C677" s="2" t="s">
        <v>688</v>
      </c>
      <c r="D677" s="2" t="s">
        <v>10</v>
      </c>
    </row>
    <row r="678" spans="1:4" ht="17.25" customHeight="1" x14ac:dyDescent="0.2">
      <c r="A678" s="2">
        <v>672</v>
      </c>
      <c r="B678" s="2">
        <v>201001</v>
      </c>
      <c r="C678" s="2" t="s">
        <v>689</v>
      </c>
      <c r="D678" s="2" t="s">
        <v>690</v>
      </c>
    </row>
    <row r="679" spans="1:4" ht="17.25" customHeight="1" x14ac:dyDescent="0.2">
      <c r="A679" s="2">
        <v>673</v>
      </c>
      <c r="B679" s="2">
        <v>202001</v>
      </c>
      <c r="C679" s="2" t="s">
        <v>691</v>
      </c>
      <c r="D679" s="2" t="s">
        <v>10</v>
      </c>
    </row>
    <row r="680" spans="1:4" ht="17.25" customHeight="1" x14ac:dyDescent="0.2">
      <c r="A680" s="2">
        <v>674</v>
      </c>
      <c r="B680" s="2">
        <v>202003</v>
      </c>
      <c r="C680" s="2" t="s">
        <v>692</v>
      </c>
      <c r="D680" s="2" t="s">
        <v>690</v>
      </c>
    </row>
    <row r="681" spans="1:4" ht="17.25" customHeight="1" x14ac:dyDescent="0.2">
      <c r="A681" s="2">
        <v>675</v>
      </c>
      <c r="B681" s="2">
        <v>202005</v>
      </c>
      <c r="C681" s="2" t="s">
        <v>693</v>
      </c>
      <c r="D681" s="2" t="s">
        <v>690</v>
      </c>
    </row>
    <row r="682" spans="1:4" ht="17.25" customHeight="1" x14ac:dyDescent="0.2">
      <c r="A682" s="2">
        <v>676</v>
      </c>
      <c r="B682" s="2">
        <v>202007</v>
      </c>
      <c r="C682" s="2" t="s">
        <v>694</v>
      </c>
      <c r="D682" s="2" t="s">
        <v>8</v>
      </c>
    </row>
    <row r="683" spans="1:4" ht="17.25" customHeight="1" x14ac:dyDescent="0.2">
      <c r="A683" s="2">
        <v>677</v>
      </c>
      <c r="B683" s="2">
        <v>202008</v>
      </c>
      <c r="C683" s="2" t="s">
        <v>695</v>
      </c>
      <c r="D683" s="2" t="s">
        <v>8</v>
      </c>
    </row>
    <row r="684" spans="1:4" ht="17.25" customHeight="1" x14ac:dyDescent="0.2">
      <c r="A684" s="2">
        <v>678</v>
      </c>
      <c r="B684" s="2">
        <v>202009</v>
      </c>
      <c r="C684" s="2" t="s">
        <v>696</v>
      </c>
      <c r="D684" s="2" t="s">
        <v>10</v>
      </c>
    </row>
    <row r="685" spans="1:4" ht="17.25" customHeight="1" x14ac:dyDescent="0.2">
      <c r="A685" s="2">
        <v>679</v>
      </c>
      <c r="B685" s="2">
        <v>202010</v>
      </c>
      <c r="C685" s="2" t="s">
        <v>697</v>
      </c>
      <c r="D685" s="2" t="s">
        <v>10</v>
      </c>
    </row>
    <row r="686" spans="1:4" ht="17.25" customHeight="1" x14ac:dyDescent="0.2">
      <c r="A686" s="2">
        <v>680</v>
      </c>
      <c r="B686" s="2">
        <v>202011</v>
      </c>
      <c r="C686" s="2" t="s">
        <v>698</v>
      </c>
      <c r="D686" s="2" t="s">
        <v>10</v>
      </c>
    </row>
    <row r="687" spans="1:4" ht="17.25" customHeight="1" x14ac:dyDescent="0.2">
      <c r="A687" s="2">
        <v>681</v>
      </c>
      <c r="B687" s="2">
        <v>202012</v>
      </c>
      <c r="C687" s="2" t="s">
        <v>699</v>
      </c>
      <c r="D687" s="2" t="s">
        <v>10</v>
      </c>
    </row>
    <row r="688" spans="1:4" ht="17.25" customHeight="1" x14ac:dyDescent="0.2">
      <c r="A688" s="2">
        <v>682</v>
      </c>
      <c r="B688" s="2">
        <v>202013</v>
      </c>
      <c r="C688" s="2" t="s">
        <v>700</v>
      </c>
      <c r="D688" s="2" t="s">
        <v>10</v>
      </c>
    </row>
    <row r="689" spans="1:4" ht="17.25" customHeight="1" x14ac:dyDescent="0.2">
      <c r="A689" s="2">
        <v>683</v>
      </c>
      <c r="B689" s="2">
        <v>202014</v>
      </c>
      <c r="C689" s="2" t="s">
        <v>701</v>
      </c>
      <c r="D689" s="2" t="s">
        <v>10</v>
      </c>
    </row>
    <row r="690" spans="1:4" ht="17.25" customHeight="1" x14ac:dyDescent="0.2">
      <c r="A690" s="2">
        <v>684</v>
      </c>
      <c r="B690" s="2">
        <v>202018</v>
      </c>
      <c r="C690" s="2" t="s">
        <v>702</v>
      </c>
      <c r="D690" s="2" t="s">
        <v>10</v>
      </c>
    </row>
    <row r="691" spans="1:4" ht="17.25" customHeight="1" x14ac:dyDescent="0.2">
      <c r="A691" s="2">
        <v>685</v>
      </c>
      <c r="B691" s="2">
        <v>202019</v>
      </c>
      <c r="C691" s="2" t="s">
        <v>703</v>
      </c>
      <c r="D691" s="2" t="s">
        <v>690</v>
      </c>
    </row>
    <row r="692" spans="1:4" ht="17.25" customHeight="1" x14ac:dyDescent="0.2">
      <c r="A692" s="2">
        <v>686</v>
      </c>
      <c r="B692" s="2">
        <v>202020</v>
      </c>
      <c r="C692" s="2" t="s">
        <v>704</v>
      </c>
      <c r="D692" s="2" t="s">
        <v>10</v>
      </c>
    </row>
    <row r="693" spans="1:4" ht="17.25" customHeight="1" x14ac:dyDescent="0.2">
      <c r="A693" s="2">
        <v>687</v>
      </c>
      <c r="B693" s="2">
        <v>202021</v>
      </c>
      <c r="C693" s="2" t="s">
        <v>705</v>
      </c>
      <c r="D693" s="2" t="s">
        <v>207</v>
      </c>
    </row>
    <row r="694" spans="1:4" ht="17.25" customHeight="1" x14ac:dyDescent="0.2">
      <c r="A694" s="2">
        <v>688</v>
      </c>
      <c r="B694" s="2">
        <v>202023</v>
      </c>
      <c r="C694" s="2" t="s">
        <v>706</v>
      </c>
      <c r="D694" s="2" t="s">
        <v>690</v>
      </c>
    </row>
    <row r="695" spans="1:4" ht="17.25" customHeight="1" x14ac:dyDescent="0.2">
      <c r="A695" s="2">
        <v>689</v>
      </c>
      <c r="B695" s="2">
        <v>202025</v>
      </c>
      <c r="C695" s="2" t="s">
        <v>707</v>
      </c>
      <c r="D695" s="2" t="s">
        <v>690</v>
      </c>
    </row>
    <row r="696" spans="1:4" ht="17.25" customHeight="1" x14ac:dyDescent="0.2">
      <c r="A696" s="2">
        <v>690</v>
      </c>
      <c r="B696" s="2">
        <v>202026</v>
      </c>
      <c r="C696" s="2" t="s">
        <v>708</v>
      </c>
      <c r="D696" s="2" t="s">
        <v>690</v>
      </c>
    </row>
    <row r="697" spans="1:4" ht="17.25" customHeight="1" x14ac:dyDescent="0.2">
      <c r="A697" s="2">
        <v>691</v>
      </c>
      <c r="B697" s="2">
        <v>202027</v>
      </c>
      <c r="C697" s="2" t="s">
        <v>709</v>
      </c>
      <c r="D697" s="2" t="s">
        <v>10</v>
      </c>
    </row>
    <row r="698" spans="1:4" ht="17.25" customHeight="1" x14ac:dyDescent="0.2">
      <c r="A698" s="2">
        <v>692</v>
      </c>
      <c r="B698" s="2">
        <v>202028</v>
      </c>
      <c r="C698" s="2" t="s">
        <v>710</v>
      </c>
      <c r="D698" s="2" t="s">
        <v>10</v>
      </c>
    </row>
    <row r="699" spans="1:4" ht="17.25" customHeight="1" x14ac:dyDescent="0.2">
      <c r="A699" s="2">
        <v>693</v>
      </c>
      <c r="B699" s="2">
        <v>202029</v>
      </c>
      <c r="C699" s="2" t="s">
        <v>711</v>
      </c>
      <c r="D699" s="2" t="s">
        <v>690</v>
      </c>
    </row>
    <row r="700" spans="1:4" ht="17.25" customHeight="1" x14ac:dyDescent="0.2">
      <c r="A700" s="2">
        <v>694</v>
      </c>
      <c r="B700" s="2">
        <v>202030</v>
      </c>
      <c r="C700" s="2" t="s">
        <v>712</v>
      </c>
      <c r="D700" s="2" t="s">
        <v>690</v>
      </c>
    </row>
    <row r="701" spans="1:4" ht="17.25" customHeight="1" x14ac:dyDescent="0.2">
      <c r="A701" s="2">
        <v>695</v>
      </c>
      <c r="B701" s="2">
        <v>202031</v>
      </c>
      <c r="C701" s="2" t="s">
        <v>713</v>
      </c>
      <c r="D701" s="2" t="s">
        <v>686</v>
      </c>
    </row>
    <row r="702" spans="1:4" ht="17.25" customHeight="1" x14ac:dyDescent="0.2">
      <c r="A702" s="2">
        <v>696</v>
      </c>
      <c r="B702" s="2">
        <v>202032</v>
      </c>
      <c r="C702" s="2" t="s">
        <v>714</v>
      </c>
      <c r="D702" s="2" t="s">
        <v>10</v>
      </c>
    </row>
    <row r="703" spans="1:4" ht="17.25" customHeight="1" x14ac:dyDescent="0.2">
      <c r="A703" s="2">
        <v>697</v>
      </c>
      <c r="B703" s="2">
        <v>202037</v>
      </c>
      <c r="C703" s="2" t="s">
        <v>715</v>
      </c>
      <c r="D703" s="2" t="s">
        <v>10</v>
      </c>
    </row>
    <row r="704" spans="1:4" ht="17.25" customHeight="1" x14ac:dyDescent="0.2">
      <c r="A704" s="2">
        <v>698</v>
      </c>
      <c r="B704" s="2">
        <v>202038</v>
      </c>
      <c r="C704" s="2" t="s">
        <v>716</v>
      </c>
      <c r="D704" s="2" t="s">
        <v>10</v>
      </c>
    </row>
    <row r="705" spans="1:4" ht="17.25" customHeight="1" x14ac:dyDescent="0.2">
      <c r="A705" s="2">
        <v>699</v>
      </c>
      <c r="B705" s="2">
        <v>202040</v>
      </c>
      <c r="C705" s="2" t="s">
        <v>717</v>
      </c>
      <c r="D705" s="2" t="s">
        <v>690</v>
      </c>
    </row>
    <row r="706" spans="1:4" ht="17.25" customHeight="1" x14ac:dyDescent="0.2">
      <c r="A706" s="2">
        <v>700</v>
      </c>
      <c r="B706" s="2">
        <v>3021</v>
      </c>
      <c r="C706" s="2" t="s">
        <v>718</v>
      </c>
      <c r="D706" s="2" t="s">
        <v>690</v>
      </c>
    </row>
    <row r="707" spans="1:4" ht="17.25" customHeight="1" x14ac:dyDescent="0.2">
      <c r="A707" s="2">
        <v>701</v>
      </c>
      <c r="B707" s="2">
        <v>3023</v>
      </c>
      <c r="C707" s="2" t="s">
        <v>719</v>
      </c>
      <c r="D707" s="2" t="s">
        <v>690</v>
      </c>
    </row>
    <row r="708" spans="1:4" ht="17.25" customHeight="1" x14ac:dyDescent="0.2">
      <c r="A708" s="2">
        <v>702</v>
      </c>
      <c r="B708" s="2">
        <v>3024</v>
      </c>
      <c r="C708" s="2" t="s">
        <v>720</v>
      </c>
      <c r="D708" s="2" t="s">
        <v>690</v>
      </c>
    </row>
    <row r="709" spans="1:4" ht="17.25" customHeight="1" x14ac:dyDescent="0.2">
      <c r="A709" s="2">
        <v>703</v>
      </c>
      <c r="B709" s="2">
        <v>5004</v>
      </c>
      <c r="C709" s="2" t="s">
        <v>721</v>
      </c>
      <c r="D709" s="2" t="s">
        <v>690</v>
      </c>
    </row>
    <row r="710" spans="1:4" ht="17.25" customHeight="1" x14ac:dyDescent="0.2">
      <c r="A710" s="2">
        <v>704</v>
      </c>
      <c r="B710" s="2">
        <v>5005</v>
      </c>
      <c r="C710" s="2" t="s">
        <v>722</v>
      </c>
      <c r="D710" s="2" t="s">
        <v>10</v>
      </c>
    </row>
    <row r="711" spans="1:4" ht="17.25" customHeight="1" x14ac:dyDescent="0.2">
      <c r="A711" s="2">
        <v>705</v>
      </c>
      <c r="B711" s="2">
        <v>5006</v>
      </c>
      <c r="C711" s="2" t="s">
        <v>723</v>
      </c>
      <c r="D711" s="2" t="s">
        <v>10</v>
      </c>
    </row>
    <row r="712" spans="1:4" ht="17.25" customHeight="1" x14ac:dyDescent="0.2">
      <c r="A712" s="2">
        <v>706</v>
      </c>
      <c r="B712" s="2">
        <v>5007</v>
      </c>
      <c r="C712" s="2" t="s">
        <v>724</v>
      </c>
      <c r="D712" s="2" t="s">
        <v>10</v>
      </c>
    </row>
    <row r="713" spans="1:4" ht="17.25" customHeight="1" x14ac:dyDescent="0.2">
      <c r="A713" s="2">
        <v>707</v>
      </c>
      <c r="B713" s="2">
        <v>5008</v>
      </c>
      <c r="C713" s="2" t="s">
        <v>725</v>
      </c>
      <c r="D713" s="2" t="s">
        <v>10</v>
      </c>
    </row>
    <row r="714" spans="1:4" ht="17.25" customHeight="1" x14ac:dyDescent="0.2">
      <c r="A714" s="2">
        <v>708</v>
      </c>
      <c r="B714" s="2">
        <v>5009</v>
      </c>
      <c r="C714" s="2" t="s">
        <v>726</v>
      </c>
      <c r="D714" s="2" t="s">
        <v>10</v>
      </c>
    </row>
    <row r="715" spans="1:4" ht="17.25" customHeight="1" x14ac:dyDescent="0.2">
      <c r="A715" s="2">
        <v>709</v>
      </c>
      <c r="B715" s="2">
        <v>5010</v>
      </c>
      <c r="C715" s="2" t="s">
        <v>727</v>
      </c>
      <c r="D715" s="2" t="s">
        <v>10</v>
      </c>
    </row>
    <row r="716" spans="1:4" ht="17.25" customHeight="1" x14ac:dyDescent="0.2">
      <c r="A716" s="2">
        <v>710</v>
      </c>
      <c r="B716" s="2">
        <v>50100</v>
      </c>
      <c r="C716" s="2" t="s">
        <v>728</v>
      </c>
      <c r="D716" s="2" t="s">
        <v>10</v>
      </c>
    </row>
    <row r="717" spans="1:4" ht="17.25" customHeight="1" x14ac:dyDescent="0.2">
      <c r="A717" s="2">
        <v>711</v>
      </c>
      <c r="B717" s="2">
        <v>50102</v>
      </c>
      <c r="C717" s="2" t="s">
        <v>729</v>
      </c>
      <c r="D717" s="2" t="s">
        <v>10</v>
      </c>
    </row>
    <row r="718" spans="1:4" ht="17.25" customHeight="1" x14ac:dyDescent="0.2">
      <c r="A718" s="2">
        <v>712</v>
      </c>
      <c r="B718" s="2">
        <v>50103</v>
      </c>
      <c r="C718" s="2" t="s">
        <v>730</v>
      </c>
      <c r="D718" s="2" t="s">
        <v>10</v>
      </c>
    </row>
    <row r="719" spans="1:4" ht="17.25" customHeight="1" x14ac:dyDescent="0.2">
      <c r="A719" s="2">
        <v>713</v>
      </c>
      <c r="B719" s="2">
        <v>50104</v>
      </c>
      <c r="C719" s="2" t="s">
        <v>731</v>
      </c>
      <c r="D719" s="2" t="s">
        <v>10</v>
      </c>
    </row>
    <row r="720" spans="1:4" ht="17.25" customHeight="1" x14ac:dyDescent="0.2">
      <c r="A720" s="2">
        <v>714</v>
      </c>
      <c r="B720" s="2">
        <v>50107</v>
      </c>
      <c r="C720" s="2" t="s">
        <v>732</v>
      </c>
      <c r="D720" s="2" t="s">
        <v>126</v>
      </c>
    </row>
    <row r="721" spans="1:4" ht="17.25" customHeight="1" x14ac:dyDescent="0.2">
      <c r="A721" s="2">
        <v>715</v>
      </c>
      <c r="B721" s="2">
        <v>50108</v>
      </c>
      <c r="C721" s="2" t="s">
        <v>733</v>
      </c>
      <c r="D721" s="2" t="s">
        <v>10</v>
      </c>
    </row>
    <row r="722" spans="1:4" ht="17.25" customHeight="1" x14ac:dyDescent="0.2">
      <c r="A722" s="2">
        <v>716</v>
      </c>
      <c r="B722" s="2">
        <v>50109</v>
      </c>
      <c r="C722" s="2" t="s">
        <v>734</v>
      </c>
      <c r="D722" s="2" t="s">
        <v>10</v>
      </c>
    </row>
    <row r="723" spans="1:4" ht="17.25" customHeight="1" x14ac:dyDescent="0.2">
      <c r="A723" s="2">
        <v>717</v>
      </c>
      <c r="B723" s="2">
        <v>5011</v>
      </c>
      <c r="C723" s="2" t="s">
        <v>735</v>
      </c>
      <c r="D723" s="2" t="s">
        <v>10</v>
      </c>
    </row>
    <row r="724" spans="1:4" ht="17.25" customHeight="1" x14ac:dyDescent="0.2">
      <c r="A724" s="2">
        <v>718</v>
      </c>
      <c r="B724" s="2">
        <v>50110</v>
      </c>
      <c r="C724" s="2" t="s">
        <v>736</v>
      </c>
      <c r="D724" s="2" t="s">
        <v>10</v>
      </c>
    </row>
    <row r="725" spans="1:4" ht="17.25" customHeight="1" x14ac:dyDescent="0.2">
      <c r="A725" s="2">
        <v>719</v>
      </c>
      <c r="B725" s="2">
        <v>50111</v>
      </c>
      <c r="C725" s="2" t="s">
        <v>737</v>
      </c>
      <c r="D725" s="2" t="s">
        <v>10</v>
      </c>
    </row>
    <row r="726" spans="1:4" ht="17.25" customHeight="1" x14ac:dyDescent="0.2">
      <c r="A726" s="2">
        <v>720</v>
      </c>
      <c r="B726" s="2">
        <v>50113</v>
      </c>
      <c r="C726" s="2" t="s">
        <v>738</v>
      </c>
      <c r="D726" s="2" t="s">
        <v>10</v>
      </c>
    </row>
    <row r="727" spans="1:4" ht="17.25" customHeight="1" x14ac:dyDescent="0.2">
      <c r="A727" s="2">
        <v>721</v>
      </c>
      <c r="B727" s="2">
        <v>50115</v>
      </c>
      <c r="C727" s="2" t="s">
        <v>739</v>
      </c>
      <c r="D727" s="2" t="s">
        <v>10</v>
      </c>
    </row>
    <row r="728" spans="1:4" ht="17.25" customHeight="1" x14ac:dyDescent="0.2">
      <c r="A728" s="2">
        <v>722</v>
      </c>
      <c r="B728" s="2">
        <v>50116</v>
      </c>
      <c r="C728" s="2" t="s">
        <v>740</v>
      </c>
      <c r="D728" s="2" t="s">
        <v>10</v>
      </c>
    </row>
    <row r="729" spans="1:4" ht="17.25" customHeight="1" x14ac:dyDescent="0.2">
      <c r="A729" s="2">
        <v>723</v>
      </c>
      <c r="B729" s="2">
        <v>5012</v>
      </c>
      <c r="C729" s="2" t="s">
        <v>741</v>
      </c>
      <c r="D729" s="2" t="s">
        <v>10</v>
      </c>
    </row>
    <row r="730" spans="1:4" ht="17.25" customHeight="1" x14ac:dyDescent="0.2">
      <c r="A730" s="2">
        <v>724</v>
      </c>
      <c r="B730" s="2">
        <v>50122</v>
      </c>
      <c r="C730" s="2" t="s">
        <v>742</v>
      </c>
      <c r="D730" s="2" t="s">
        <v>10</v>
      </c>
    </row>
    <row r="731" spans="1:4" ht="17.25" customHeight="1" x14ac:dyDescent="0.2">
      <c r="A731" s="2">
        <v>725</v>
      </c>
      <c r="B731" s="2">
        <v>50126</v>
      </c>
      <c r="C731" s="2" t="s">
        <v>743</v>
      </c>
      <c r="D731" s="2" t="s">
        <v>10</v>
      </c>
    </row>
    <row r="732" spans="1:4" ht="17.25" customHeight="1" x14ac:dyDescent="0.2">
      <c r="A732" s="2">
        <v>726</v>
      </c>
      <c r="B732" s="2">
        <v>5013</v>
      </c>
      <c r="C732" s="2" t="s">
        <v>744</v>
      </c>
      <c r="D732" s="2" t="s">
        <v>10</v>
      </c>
    </row>
    <row r="733" spans="1:4" ht="17.25" customHeight="1" x14ac:dyDescent="0.2">
      <c r="A733" s="2">
        <v>727</v>
      </c>
      <c r="B733" s="2">
        <v>50131</v>
      </c>
      <c r="C733" s="2" t="s">
        <v>745</v>
      </c>
      <c r="D733" s="2" t="s">
        <v>10</v>
      </c>
    </row>
    <row r="734" spans="1:4" ht="17.25" customHeight="1" x14ac:dyDescent="0.2">
      <c r="A734" s="2">
        <v>728</v>
      </c>
      <c r="B734" s="2">
        <v>50139</v>
      </c>
      <c r="C734" s="2" t="s">
        <v>746</v>
      </c>
      <c r="D734" s="2" t="s">
        <v>8</v>
      </c>
    </row>
    <row r="735" spans="1:4" ht="17.25" customHeight="1" x14ac:dyDescent="0.2">
      <c r="A735" s="2">
        <v>729</v>
      </c>
      <c r="B735" s="2">
        <v>5014</v>
      </c>
      <c r="C735" s="2" t="s">
        <v>747</v>
      </c>
      <c r="D735" s="2" t="s">
        <v>10</v>
      </c>
    </row>
    <row r="736" spans="1:4" ht="17.25" customHeight="1" x14ac:dyDescent="0.2">
      <c r="A736" s="2">
        <v>730</v>
      </c>
      <c r="B736" s="2">
        <v>50140</v>
      </c>
      <c r="C736" s="2" t="s">
        <v>748</v>
      </c>
      <c r="D736" s="2" t="s">
        <v>10</v>
      </c>
    </row>
    <row r="737" spans="1:4" ht="17.25" customHeight="1" x14ac:dyDescent="0.2">
      <c r="A737" s="2">
        <v>731</v>
      </c>
      <c r="B737" s="2">
        <v>50142</v>
      </c>
      <c r="C737" s="2" t="s">
        <v>749</v>
      </c>
      <c r="D737" s="2" t="s">
        <v>10</v>
      </c>
    </row>
    <row r="738" spans="1:4" ht="17.25" customHeight="1" x14ac:dyDescent="0.2">
      <c r="A738" s="2">
        <v>732</v>
      </c>
      <c r="B738" s="2">
        <v>50146</v>
      </c>
      <c r="C738" s="2" t="s">
        <v>750</v>
      </c>
      <c r="D738" s="2" t="s">
        <v>10</v>
      </c>
    </row>
    <row r="739" spans="1:4" ht="17.25" customHeight="1" x14ac:dyDescent="0.2">
      <c r="A739" s="2">
        <v>733</v>
      </c>
      <c r="B739" s="2">
        <v>50147</v>
      </c>
      <c r="C739" s="2" t="s">
        <v>751</v>
      </c>
      <c r="D739" s="2" t="s">
        <v>10</v>
      </c>
    </row>
    <row r="740" spans="1:4" ht="17.25" customHeight="1" x14ac:dyDescent="0.2">
      <c r="A740" s="2">
        <v>734</v>
      </c>
      <c r="B740" s="2">
        <v>5015</v>
      </c>
      <c r="C740" s="2" t="s">
        <v>752</v>
      </c>
      <c r="D740" s="2" t="s">
        <v>10</v>
      </c>
    </row>
    <row r="741" spans="1:4" ht="17.25" customHeight="1" x14ac:dyDescent="0.2">
      <c r="A741" s="2">
        <v>735</v>
      </c>
      <c r="B741" s="2">
        <v>50151</v>
      </c>
      <c r="C741" s="2" t="s">
        <v>753</v>
      </c>
      <c r="D741" s="2" t="s">
        <v>10</v>
      </c>
    </row>
    <row r="742" spans="1:4" ht="17.25" customHeight="1" x14ac:dyDescent="0.2">
      <c r="A742" s="2">
        <v>736</v>
      </c>
      <c r="B742" s="2">
        <v>50153</v>
      </c>
      <c r="C742" s="2" t="s">
        <v>754</v>
      </c>
      <c r="D742" s="2" t="s">
        <v>10</v>
      </c>
    </row>
    <row r="743" spans="1:4" ht="17.25" customHeight="1" x14ac:dyDescent="0.2">
      <c r="A743" s="2">
        <v>737</v>
      </c>
      <c r="B743" s="2">
        <v>50156</v>
      </c>
      <c r="C743" s="2" t="s">
        <v>755</v>
      </c>
      <c r="D743" s="2" t="s">
        <v>10</v>
      </c>
    </row>
    <row r="744" spans="1:4" ht="17.25" customHeight="1" x14ac:dyDescent="0.2">
      <c r="A744" s="2">
        <v>738</v>
      </c>
      <c r="B744" s="2">
        <v>50157</v>
      </c>
      <c r="C744" s="2" t="s">
        <v>756</v>
      </c>
      <c r="D744" s="2" t="s">
        <v>221</v>
      </c>
    </row>
    <row r="745" spans="1:4" ht="17.25" customHeight="1" x14ac:dyDescent="0.2">
      <c r="A745" s="2">
        <v>739</v>
      </c>
      <c r="B745" s="2">
        <v>50158</v>
      </c>
      <c r="C745" s="2" t="s">
        <v>757</v>
      </c>
      <c r="D745" s="2" t="s">
        <v>10</v>
      </c>
    </row>
    <row r="746" spans="1:4" ht="17.25" customHeight="1" x14ac:dyDescent="0.2">
      <c r="A746" s="2">
        <v>740</v>
      </c>
      <c r="B746" s="2">
        <v>5016</v>
      </c>
      <c r="C746" s="2" t="s">
        <v>758</v>
      </c>
      <c r="D746" s="2" t="s">
        <v>10</v>
      </c>
    </row>
    <row r="747" spans="1:4" ht="17.25" customHeight="1" x14ac:dyDescent="0.2">
      <c r="A747" s="2">
        <v>741</v>
      </c>
      <c r="B747" s="2">
        <v>5018</v>
      </c>
      <c r="C747" s="2" t="s">
        <v>759</v>
      </c>
      <c r="D747" s="2" t="s">
        <v>10</v>
      </c>
    </row>
    <row r="748" spans="1:4" ht="17.25" customHeight="1" x14ac:dyDescent="0.2">
      <c r="A748" s="2">
        <v>742</v>
      </c>
      <c r="B748" s="2">
        <v>5020</v>
      </c>
      <c r="C748" s="2" t="s">
        <v>760</v>
      </c>
      <c r="D748" s="2" t="s">
        <v>10</v>
      </c>
    </row>
    <row r="749" spans="1:4" ht="17.25" customHeight="1" x14ac:dyDescent="0.2">
      <c r="A749" s="2">
        <v>743</v>
      </c>
      <c r="B749" s="2">
        <v>5025</v>
      </c>
      <c r="C749" s="2" t="s">
        <v>761</v>
      </c>
      <c r="D749" s="2" t="s">
        <v>10</v>
      </c>
    </row>
    <row r="750" spans="1:4" ht="17.25" customHeight="1" x14ac:dyDescent="0.2">
      <c r="A750" s="2">
        <v>744</v>
      </c>
      <c r="B750" s="2">
        <v>5026</v>
      </c>
      <c r="C750" s="2" t="s">
        <v>762</v>
      </c>
      <c r="D750" s="2" t="s">
        <v>10</v>
      </c>
    </row>
    <row r="751" spans="1:4" ht="17.25" customHeight="1" x14ac:dyDescent="0.2">
      <c r="A751" s="2">
        <v>745</v>
      </c>
      <c r="B751" s="2">
        <v>5030</v>
      </c>
      <c r="C751" s="2" t="s">
        <v>763</v>
      </c>
      <c r="D751" s="2" t="s">
        <v>10</v>
      </c>
    </row>
    <row r="752" spans="1:4" ht="17.25" customHeight="1" x14ac:dyDescent="0.2">
      <c r="A752" s="2">
        <v>746</v>
      </c>
      <c r="B752" s="2">
        <v>5031</v>
      </c>
      <c r="C752" s="2" t="s">
        <v>764</v>
      </c>
      <c r="D752" s="2" t="s">
        <v>690</v>
      </c>
    </row>
    <row r="753" spans="1:4" ht="17.25" customHeight="1" x14ac:dyDescent="0.2">
      <c r="A753" s="2">
        <v>747</v>
      </c>
      <c r="B753" s="2">
        <v>5032</v>
      </c>
      <c r="C753" s="2" t="s">
        <v>765</v>
      </c>
      <c r="D753" s="2" t="s">
        <v>10</v>
      </c>
    </row>
    <row r="754" spans="1:4" ht="17.25" customHeight="1" x14ac:dyDescent="0.2">
      <c r="A754" s="2">
        <v>748</v>
      </c>
      <c r="B754" s="2">
        <v>5033</v>
      </c>
      <c r="C754" s="2" t="s">
        <v>766</v>
      </c>
      <c r="D754" s="2" t="s">
        <v>10</v>
      </c>
    </row>
    <row r="755" spans="1:4" ht="17.25" customHeight="1" x14ac:dyDescent="0.2">
      <c r="A755" s="2">
        <v>749</v>
      </c>
      <c r="B755" s="2">
        <v>5034</v>
      </c>
      <c r="C755" s="2" t="s">
        <v>767</v>
      </c>
      <c r="D755" s="2" t="s">
        <v>10</v>
      </c>
    </row>
    <row r="756" spans="1:4" ht="17.25" customHeight="1" x14ac:dyDescent="0.2">
      <c r="A756" s="2">
        <v>750</v>
      </c>
      <c r="B756" s="2">
        <v>5035</v>
      </c>
      <c r="C756" s="2" t="s">
        <v>768</v>
      </c>
      <c r="D756" s="2" t="s">
        <v>10</v>
      </c>
    </row>
    <row r="757" spans="1:4" ht="17.25" customHeight="1" x14ac:dyDescent="0.2">
      <c r="A757" s="2">
        <v>751</v>
      </c>
      <c r="B757" s="2">
        <v>5037</v>
      </c>
      <c r="C757" s="2" t="s">
        <v>769</v>
      </c>
      <c r="D757" s="2" t="s">
        <v>10</v>
      </c>
    </row>
    <row r="758" spans="1:4" ht="17.25" customHeight="1" x14ac:dyDescent="0.2">
      <c r="A758" s="2">
        <v>752</v>
      </c>
      <c r="B758" s="2">
        <v>5038</v>
      </c>
      <c r="C758" s="2" t="s">
        <v>770</v>
      </c>
      <c r="D758" s="2" t="s">
        <v>10</v>
      </c>
    </row>
    <row r="759" spans="1:4" ht="17.25" customHeight="1" x14ac:dyDescent="0.2">
      <c r="A759" s="2">
        <v>753</v>
      </c>
      <c r="B759" s="2">
        <v>5039</v>
      </c>
      <c r="C759" s="2" t="s">
        <v>771</v>
      </c>
      <c r="D759" s="2" t="s">
        <v>10</v>
      </c>
    </row>
    <row r="760" spans="1:4" ht="17.25" customHeight="1" x14ac:dyDescent="0.2">
      <c r="A760" s="2">
        <v>754</v>
      </c>
      <c r="B760" s="2">
        <v>5040</v>
      </c>
      <c r="C760" s="2" t="s">
        <v>772</v>
      </c>
      <c r="D760" s="2" t="s">
        <v>8</v>
      </c>
    </row>
    <row r="761" spans="1:4" ht="17.25" customHeight="1" x14ac:dyDescent="0.2">
      <c r="A761" s="2">
        <v>755</v>
      </c>
      <c r="B761" s="2">
        <v>5041</v>
      </c>
      <c r="C761" s="2" t="s">
        <v>773</v>
      </c>
      <c r="D761" s="2" t="s">
        <v>10</v>
      </c>
    </row>
    <row r="762" spans="1:4" ht="17.25" customHeight="1" x14ac:dyDescent="0.2">
      <c r="A762" s="2">
        <v>756</v>
      </c>
      <c r="B762" s="2">
        <v>5043</v>
      </c>
      <c r="C762" s="2" t="s">
        <v>774</v>
      </c>
      <c r="D762" s="2" t="s">
        <v>157</v>
      </c>
    </row>
    <row r="763" spans="1:4" ht="17.25" customHeight="1" x14ac:dyDescent="0.2">
      <c r="A763" s="2">
        <v>757</v>
      </c>
      <c r="B763" s="2">
        <v>5044</v>
      </c>
      <c r="C763" s="2" t="s">
        <v>775</v>
      </c>
      <c r="D763" s="2" t="s">
        <v>10</v>
      </c>
    </row>
    <row r="764" spans="1:4" ht="17.25" customHeight="1" x14ac:dyDescent="0.2">
      <c r="A764" s="2">
        <v>758</v>
      </c>
      <c r="B764" s="2">
        <v>5045</v>
      </c>
      <c r="C764" s="2" t="s">
        <v>776</v>
      </c>
      <c r="D764" s="2" t="s">
        <v>10</v>
      </c>
    </row>
    <row r="765" spans="1:4" ht="17.25" customHeight="1" x14ac:dyDescent="0.2">
      <c r="A765" s="2">
        <v>759</v>
      </c>
      <c r="B765" s="2">
        <v>5047</v>
      </c>
      <c r="C765" s="2" t="s">
        <v>777</v>
      </c>
      <c r="D765" s="2" t="s">
        <v>10</v>
      </c>
    </row>
    <row r="766" spans="1:4" ht="17.25" customHeight="1" x14ac:dyDescent="0.2">
      <c r="A766" s="2">
        <v>760</v>
      </c>
      <c r="B766" s="2">
        <v>5048</v>
      </c>
      <c r="C766" s="2" t="s">
        <v>778</v>
      </c>
      <c r="D766" s="2" t="s">
        <v>221</v>
      </c>
    </row>
    <row r="767" spans="1:4" ht="17.25" customHeight="1" x14ac:dyDescent="0.2">
      <c r="A767" s="2">
        <v>761</v>
      </c>
      <c r="B767" s="2">
        <v>5049</v>
      </c>
      <c r="C767" s="2" t="s">
        <v>779</v>
      </c>
      <c r="D767" s="2" t="s">
        <v>221</v>
      </c>
    </row>
    <row r="768" spans="1:4" ht="17.25" customHeight="1" x14ac:dyDescent="0.2">
      <c r="A768" s="2">
        <v>762</v>
      </c>
      <c r="B768" s="2">
        <v>5051</v>
      </c>
      <c r="C768" s="2" t="s">
        <v>780</v>
      </c>
      <c r="D768" s="2" t="s">
        <v>126</v>
      </c>
    </row>
    <row r="769" spans="1:4" ht="17.25" customHeight="1" x14ac:dyDescent="0.2">
      <c r="A769" s="2">
        <v>763</v>
      </c>
      <c r="B769" s="2">
        <v>5052</v>
      </c>
      <c r="C769" s="2" t="s">
        <v>781</v>
      </c>
      <c r="D769" s="2" t="s">
        <v>10</v>
      </c>
    </row>
    <row r="770" spans="1:4" ht="17.25" customHeight="1" x14ac:dyDescent="0.2">
      <c r="A770" s="2">
        <v>764</v>
      </c>
      <c r="B770" s="2">
        <v>5053</v>
      </c>
      <c r="C770" s="2" t="s">
        <v>782</v>
      </c>
      <c r="D770" s="2" t="s">
        <v>10</v>
      </c>
    </row>
    <row r="771" spans="1:4" ht="17.25" customHeight="1" x14ac:dyDescent="0.2">
      <c r="A771" s="2">
        <v>765</v>
      </c>
      <c r="B771" s="2">
        <v>5054</v>
      </c>
      <c r="C771" s="2" t="s">
        <v>783</v>
      </c>
      <c r="D771" s="2" t="s">
        <v>10</v>
      </c>
    </row>
    <row r="772" spans="1:4" ht="17.25" customHeight="1" x14ac:dyDescent="0.2">
      <c r="A772" s="2">
        <v>766</v>
      </c>
      <c r="B772" s="2">
        <v>5056</v>
      </c>
      <c r="C772" s="2" t="s">
        <v>784</v>
      </c>
      <c r="D772" s="2" t="s">
        <v>10</v>
      </c>
    </row>
    <row r="773" spans="1:4" ht="17.25" customHeight="1" x14ac:dyDescent="0.2">
      <c r="A773" s="2">
        <v>767</v>
      </c>
      <c r="B773" s="2">
        <v>5057</v>
      </c>
      <c r="C773" s="2" t="s">
        <v>785</v>
      </c>
      <c r="D773" s="2" t="s">
        <v>10</v>
      </c>
    </row>
    <row r="774" spans="1:4" ht="17.25" customHeight="1" x14ac:dyDescent="0.2">
      <c r="A774" s="2">
        <v>768</v>
      </c>
      <c r="B774" s="2">
        <v>5063</v>
      </c>
      <c r="C774" s="2" t="s">
        <v>786</v>
      </c>
      <c r="D774" s="2" t="s">
        <v>10</v>
      </c>
    </row>
    <row r="775" spans="1:4" ht="17.25" customHeight="1" x14ac:dyDescent="0.2">
      <c r="A775" s="2">
        <v>769</v>
      </c>
      <c r="B775" s="2">
        <v>5070</v>
      </c>
      <c r="C775" s="2" t="s">
        <v>787</v>
      </c>
      <c r="D775" s="2" t="s">
        <v>10</v>
      </c>
    </row>
    <row r="776" spans="1:4" ht="17.25" customHeight="1" x14ac:dyDescent="0.2">
      <c r="A776" s="2">
        <v>770</v>
      </c>
      <c r="B776" s="2">
        <v>5072</v>
      </c>
      <c r="C776" s="2" t="s">
        <v>788</v>
      </c>
      <c r="D776" s="2" t="s">
        <v>10</v>
      </c>
    </row>
    <row r="777" spans="1:4" ht="17.25" customHeight="1" x14ac:dyDescent="0.2">
      <c r="A777" s="2">
        <v>771</v>
      </c>
      <c r="B777" s="2">
        <v>5073</v>
      </c>
      <c r="C777" s="2" t="s">
        <v>789</v>
      </c>
      <c r="D777" s="2" t="s">
        <v>221</v>
      </c>
    </row>
    <row r="778" spans="1:4" ht="17.25" customHeight="1" x14ac:dyDescent="0.2">
      <c r="A778" s="2">
        <v>772</v>
      </c>
      <c r="B778" s="2">
        <v>5076</v>
      </c>
      <c r="C778" s="2" t="s">
        <v>790</v>
      </c>
      <c r="D778" s="2" t="s">
        <v>97</v>
      </c>
    </row>
    <row r="779" spans="1:4" ht="17.25" customHeight="1" x14ac:dyDescent="0.2">
      <c r="A779" s="2">
        <v>773</v>
      </c>
      <c r="B779" s="2">
        <v>5077</v>
      </c>
      <c r="C779" s="2" t="s">
        <v>791</v>
      </c>
      <c r="D779" s="2" t="s">
        <v>10</v>
      </c>
    </row>
    <row r="780" spans="1:4" ht="17.25" customHeight="1" x14ac:dyDescent="0.2">
      <c r="A780" s="2">
        <v>774</v>
      </c>
      <c r="B780" s="2">
        <v>5078</v>
      </c>
      <c r="C780" s="2" t="s">
        <v>792</v>
      </c>
      <c r="D780" s="2" t="s">
        <v>10</v>
      </c>
    </row>
    <row r="781" spans="1:4" ht="17.25" customHeight="1" x14ac:dyDescent="0.2">
      <c r="A781" s="2">
        <v>775</v>
      </c>
      <c r="B781" s="2">
        <v>5079</v>
      </c>
      <c r="C781" s="2" t="s">
        <v>793</v>
      </c>
      <c r="D781" s="2" t="s">
        <v>10</v>
      </c>
    </row>
    <row r="782" spans="1:4" ht="17.25" customHeight="1" x14ac:dyDescent="0.2">
      <c r="A782" s="2">
        <v>776</v>
      </c>
      <c r="B782" s="2">
        <v>5080</v>
      </c>
      <c r="C782" s="2" t="s">
        <v>794</v>
      </c>
      <c r="D782" s="2" t="s">
        <v>10</v>
      </c>
    </row>
    <row r="783" spans="1:4" ht="17.25" customHeight="1" x14ac:dyDescent="0.2">
      <c r="A783" s="2">
        <v>777</v>
      </c>
      <c r="B783" s="2">
        <v>5081</v>
      </c>
      <c r="C783" s="2" t="s">
        <v>795</v>
      </c>
      <c r="D783" s="2" t="s">
        <v>10</v>
      </c>
    </row>
    <row r="784" spans="1:4" ht="17.25" customHeight="1" x14ac:dyDescent="0.2">
      <c r="A784" s="2">
        <v>778</v>
      </c>
      <c r="B784" s="2">
        <v>5082</v>
      </c>
      <c r="C784" s="2" t="s">
        <v>796</v>
      </c>
      <c r="D784" s="2" t="s">
        <v>10</v>
      </c>
    </row>
    <row r="785" spans="1:4" ht="17.25" customHeight="1" x14ac:dyDescent="0.2">
      <c r="A785" s="2">
        <v>779</v>
      </c>
      <c r="B785" s="2">
        <v>5083</v>
      </c>
      <c r="C785" s="2" t="s">
        <v>797</v>
      </c>
      <c r="D785" s="2" t="s">
        <v>10</v>
      </c>
    </row>
    <row r="786" spans="1:4" ht="17.25" customHeight="1" x14ac:dyDescent="0.2">
      <c r="A786" s="2">
        <v>780</v>
      </c>
      <c r="B786" s="2">
        <v>5085</v>
      </c>
      <c r="C786" s="2" t="s">
        <v>798</v>
      </c>
      <c r="D786" s="2" t="s">
        <v>10</v>
      </c>
    </row>
    <row r="787" spans="1:4" ht="17.25" customHeight="1" x14ac:dyDescent="0.2">
      <c r="A787" s="2">
        <v>781</v>
      </c>
      <c r="B787" s="2">
        <v>5086</v>
      </c>
      <c r="C787" s="2" t="s">
        <v>799</v>
      </c>
      <c r="D787" s="2" t="s">
        <v>10</v>
      </c>
    </row>
    <row r="788" spans="1:4" ht="17.25" customHeight="1" x14ac:dyDescent="0.2">
      <c r="A788" s="2">
        <v>782</v>
      </c>
      <c r="B788" s="2">
        <v>5088</v>
      </c>
      <c r="C788" s="2" t="s">
        <v>800</v>
      </c>
      <c r="D788" s="2" t="s">
        <v>10</v>
      </c>
    </row>
    <row r="789" spans="1:4" ht="17.25" customHeight="1" x14ac:dyDescent="0.2">
      <c r="A789" s="2">
        <v>783</v>
      </c>
      <c r="B789" s="2">
        <v>5090</v>
      </c>
      <c r="C789" s="2" t="s">
        <v>801</v>
      </c>
      <c r="D789" s="2" t="s">
        <v>10</v>
      </c>
    </row>
    <row r="790" spans="1:4" ht="17.25" customHeight="1" x14ac:dyDescent="0.2">
      <c r="A790" s="2">
        <v>784</v>
      </c>
      <c r="B790" s="2">
        <v>5093</v>
      </c>
      <c r="C790" s="2" t="s">
        <v>802</v>
      </c>
      <c r="D790" s="2" t="s">
        <v>10</v>
      </c>
    </row>
    <row r="791" spans="1:4" ht="17.25" customHeight="1" x14ac:dyDescent="0.2">
      <c r="A791" s="2">
        <v>785</v>
      </c>
      <c r="B791" s="2">
        <v>5094</v>
      </c>
      <c r="C791" s="2" t="s">
        <v>803</v>
      </c>
      <c r="D791" s="2" t="s">
        <v>10</v>
      </c>
    </row>
    <row r="792" spans="1:4" ht="17.25" customHeight="1" x14ac:dyDescent="0.2">
      <c r="A792" s="2">
        <v>786</v>
      </c>
      <c r="B792" s="2">
        <v>5095</v>
      </c>
      <c r="C792" s="2" t="s">
        <v>804</v>
      </c>
      <c r="D792" s="2" t="s">
        <v>10</v>
      </c>
    </row>
    <row r="793" spans="1:4" ht="17.25" customHeight="1" x14ac:dyDescent="0.2">
      <c r="A793" s="2">
        <v>787</v>
      </c>
      <c r="B793" s="2">
        <v>5096</v>
      </c>
      <c r="C793" s="2" t="s">
        <v>805</v>
      </c>
      <c r="D793" s="2" t="s">
        <v>10</v>
      </c>
    </row>
    <row r="794" spans="1:4" ht="17.25" customHeight="1" x14ac:dyDescent="0.2">
      <c r="A794" s="2">
        <v>788</v>
      </c>
      <c r="B794" s="2">
        <v>5098</v>
      </c>
      <c r="C794" s="2" t="s">
        <v>806</v>
      </c>
      <c r="D794" s="2" t="s">
        <v>10</v>
      </c>
    </row>
    <row r="795" spans="1:4" ht="17.25" customHeight="1" x14ac:dyDescent="0.2">
      <c r="A795" s="2">
        <v>789</v>
      </c>
      <c r="B795" s="2">
        <v>5099</v>
      </c>
      <c r="C795" s="2" t="s">
        <v>807</v>
      </c>
      <c r="D795" s="2" t="s">
        <v>10</v>
      </c>
    </row>
    <row r="796" spans="1:4" ht="17.25" customHeight="1" x14ac:dyDescent="0.2">
      <c r="A796" s="2">
        <v>790</v>
      </c>
      <c r="B796" s="2">
        <v>5100</v>
      </c>
      <c r="C796" s="2" t="s">
        <v>808</v>
      </c>
      <c r="D796" s="2" t="s">
        <v>10</v>
      </c>
    </row>
    <row r="797" spans="1:4" ht="17.25" customHeight="1" x14ac:dyDescent="0.2">
      <c r="A797" s="2">
        <v>791</v>
      </c>
      <c r="B797" s="2">
        <v>5102</v>
      </c>
      <c r="C797" s="2" t="s">
        <v>809</v>
      </c>
      <c r="D797" s="2" t="s">
        <v>810</v>
      </c>
    </row>
    <row r="798" spans="1:4" ht="17.25" customHeight="1" x14ac:dyDescent="0.2">
      <c r="A798" s="2">
        <v>792</v>
      </c>
      <c r="B798" s="2">
        <v>5104</v>
      </c>
      <c r="C798" s="2" t="s">
        <v>811</v>
      </c>
      <c r="D798" s="2" t="s">
        <v>8</v>
      </c>
    </row>
    <row r="799" spans="1:4" ht="17.25" customHeight="1" x14ac:dyDescent="0.2">
      <c r="A799" s="2">
        <v>793</v>
      </c>
      <c r="B799" s="2">
        <v>5110</v>
      </c>
      <c r="C799" s="2" t="s">
        <v>812</v>
      </c>
      <c r="D799" s="2" t="s">
        <v>10</v>
      </c>
    </row>
    <row r="800" spans="1:4" ht="17.25" customHeight="1" x14ac:dyDescent="0.2">
      <c r="A800" s="2">
        <v>794</v>
      </c>
      <c r="B800" s="2">
        <v>5111</v>
      </c>
      <c r="C800" s="2" t="s">
        <v>813</v>
      </c>
      <c r="D800" s="2" t="s">
        <v>10</v>
      </c>
    </row>
    <row r="801" spans="1:4" ht="17.25" customHeight="1" x14ac:dyDescent="0.2">
      <c r="A801" s="2">
        <v>795</v>
      </c>
      <c r="B801" s="2">
        <v>5113</v>
      </c>
      <c r="C801" s="2" t="s">
        <v>814</v>
      </c>
      <c r="D801" s="2" t="s">
        <v>10</v>
      </c>
    </row>
    <row r="802" spans="1:4" ht="17.25" customHeight="1" x14ac:dyDescent="0.2">
      <c r="A802" s="2">
        <v>796</v>
      </c>
      <c r="B802" s="2">
        <v>5115</v>
      </c>
      <c r="C802" s="2" t="s">
        <v>815</v>
      </c>
      <c r="D802" s="2" t="s">
        <v>10</v>
      </c>
    </row>
    <row r="803" spans="1:4" ht="17.25" customHeight="1" x14ac:dyDescent="0.2">
      <c r="A803" s="2">
        <v>797</v>
      </c>
      <c r="B803" s="2">
        <v>5117</v>
      </c>
      <c r="C803" s="2" t="s">
        <v>816</v>
      </c>
      <c r="D803" s="2" t="s">
        <v>221</v>
      </c>
    </row>
    <row r="804" spans="1:4" ht="17.25" customHeight="1" x14ac:dyDescent="0.2">
      <c r="A804" s="2">
        <v>798</v>
      </c>
      <c r="B804" s="2">
        <v>5118</v>
      </c>
      <c r="C804" s="2" t="s">
        <v>817</v>
      </c>
      <c r="D804" s="2" t="s">
        <v>10</v>
      </c>
    </row>
    <row r="805" spans="1:4" ht="17.25" customHeight="1" x14ac:dyDescent="0.2">
      <c r="A805" s="2">
        <v>799</v>
      </c>
      <c r="B805" s="2">
        <v>5121</v>
      </c>
      <c r="C805" s="2" t="s">
        <v>818</v>
      </c>
      <c r="D805" s="2" t="s">
        <v>10</v>
      </c>
    </row>
    <row r="806" spans="1:4" ht="17.25" customHeight="1" x14ac:dyDescent="0.2">
      <c r="A806" s="2">
        <v>800</v>
      </c>
      <c r="B806" s="2">
        <v>5122</v>
      </c>
      <c r="C806" s="2" t="s">
        <v>819</v>
      </c>
      <c r="D806" s="2" t="s">
        <v>10</v>
      </c>
    </row>
    <row r="807" spans="1:4" ht="17.25" customHeight="1" x14ac:dyDescent="0.2">
      <c r="A807" s="2">
        <v>801</v>
      </c>
      <c r="B807" s="2">
        <v>5123</v>
      </c>
      <c r="C807" s="2" t="s">
        <v>820</v>
      </c>
      <c r="D807" s="2" t="s">
        <v>10</v>
      </c>
    </row>
    <row r="808" spans="1:4" ht="17.25" customHeight="1" x14ac:dyDescent="0.2">
      <c r="A808" s="2">
        <v>802</v>
      </c>
      <c r="B808" s="2">
        <v>5124</v>
      </c>
      <c r="C808" s="2" t="s">
        <v>821</v>
      </c>
      <c r="D808" s="2" t="s">
        <v>10</v>
      </c>
    </row>
    <row r="809" spans="1:4" ht="17.25" customHeight="1" x14ac:dyDescent="0.2">
      <c r="A809" s="2">
        <v>803</v>
      </c>
      <c r="B809" s="2">
        <v>5125</v>
      </c>
      <c r="C809" s="2" t="s">
        <v>822</v>
      </c>
      <c r="D809" s="2" t="s">
        <v>10</v>
      </c>
    </row>
    <row r="810" spans="1:4" ht="17.25" customHeight="1" x14ac:dyDescent="0.2">
      <c r="A810" s="2">
        <v>804</v>
      </c>
      <c r="B810" s="2">
        <v>5126</v>
      </c>
      <c r="C810" s="2" t="s">
        <v>823</v>
      </c>
      <c r="D810" s="2" t="s">
        <v>10</v>
      </c>
    </row>
    <row r="811" spans="1:4" ht="17.25" customHeight="1" x14ac:dyDescent="0.2">
      <c r="A811" s="2">
        <v>805</v>
      </c>
      <c r="B811" s="2">
        <v>5127</v>
      </c>
      <c r="C811" s="2" t="s">
        <v>824</v>
      </c>
      <c r="D811" s="2" t="s">
        <v>825</v>
      </c>
    </row>
    <row r="812" spans="1:4" ht="17.25" customHeight="1" x14ac:dyDescent="0.2">
      <c r="A812" s="2">
        <v>806</v>
      </c>
      <c r="B812" s="2">
        <v>5128</v>
      </c>
      <c r="C812" s="2" t="s">
        <v>826</v>
      </c>
      <c r="D812" s="2" t="s">
        <v>10</v>
      </c>
    </row>
    <row r="813" spans="1:4" ht="17.25" customHeight="1" x14ac:dyDescent="0.2">
      <c r="A813" s="2">
        <v>807</v>
      </c>
      <c r="B813" s="2">
        <v>5129</v>
      </c>
      <c r="C813" s="2" t="s">
        <v>827</v>
      </c>
      <c r="D813" s="2" t="s">
        <v>10</v>
      </c>
    </row>
    <row r="814" spans="1:4" ht="17.25" customHeight="1" x14ac:dyDescent="0.2">
      <c r="A814" s="2">
        <v>808</v>
      </c>
      <c r="B814" s="2">
        <v>5130</v>
      </c>
      <c r="C814" s="2" t="s">
        <v>828</v>
      </c>
      <c r="D814" s="2" t="s">
        <v>10</v>
      </c>
    </row>
    <row r="815" spans="1:4" ht="17.25" customHeight="1" x14ac:dyDescent="0.2">
      <c r="A815" s="2">
        <v>809</v>
      </c>
      <c r="B815" s="2">
        <v>5131</v>
      </c>
      <c r="C815" s="2" t="s">
        <v>829</v>
      </c>
      <c r="D815" s="2" t="s">
        <v>10</v>
      </c>
    </row>
    <row r="816" spans="1:4" ht="17.25" customHeight="1" x14ac:dyDescent="0.2">
      <c r="A816" s="2">
        <v>810</v>
      </c>
      <c r="B816" s="2">
        <v>5132</v>
      </c>
      <c r="C816" s="2" t="s">
        <v>830</v>
      </c>
      <c r="D816" s="2" t="s">
        <v>10</v>
      </c>
    </row>
    <row r="817" spans="1:4" ht="17.25" customHeight="1" x14ac:dyDescent="0.2">
      <c r="A817" s="2">
        <v>811</v>
      </c>
      <c r="B817" s="2">
        <v>5134</v>
      </c>
      <c r="C817" s="2" t="s">
        <v>831</v>
      </c>
      <c r="D817" s="2" t="s">
        <v>10</v>
      </c>
    </row>
    <row r="818" spans="1:4" ht="17.25" customHeight="1" x14ac:dyDescent="0.2">
      <c r="A818" s="2">
        <v>812</v>
      </c>
      <c r="B818" s="2">
        <v>5135</v>
      </c>
      <c r="C818" s="2" t="s">
        <v>832</v>
      </c>
      <c r="D818" s="2" t="s">
        <v>10</v>
      </c>
    </row>
    <row r="819" spans="1:4" ht="17.25" customHeight="1" x14ac:dyDescent="0.2">
      <c r="A819" s="2">
        <v>813</v>
      </c>
      <c r="B819" s="2">
        <v>5136</v>
      </c>
      <c r="C819" s="2" t="s">
        <v>833</v>
      </c>
      <c r="D819" s="2" t="s">
        <v>10</v>
      </c>
    </row>
    <row r="820" spans="1:4" ht="17.25" customHeight="1" x14ac:dyDescent="0.2">
      <c r="A820" s="2">
        <v>814</v>
      </c>
      <c r="B820" s="2">
        <v>5137</v>
      </c>
      <c r="C820" s="2" t="s">
        <v>834</v>
      </c>
      <c r="D820" s="2" t="s">
        <v>10</v>
      </c>
    </row>
    <row r="821" spans="1:4" ht="17.25" customHeight="1" x14ac:dyDescent="0.2">
      <c r="A821" s="2">
        <v>815</v>
      </c>
      <c r="B821" s="2">
        <v>5138</v>
      </c>
      <c r="C821" s="2" t="s">
        <v>835</v>
      </c>
      <c r="D821" s="2" t="s">
        <v>10</v>
      </c>
    </row>
    <row r="822" spans="1:4" ht="17.25" customHeight="1" x14ac:dyDescent="0.2">
      <c r="A822" s="2">
        <v>816</v>
      </c>
      <c r="B822" s="2">
        <v>5140</v>
      </c>
      <c r="C822" s="2" t="s">
        <v>836</v>
      </c>
      <c r="D822" s="2" t="s">
        <v>10</v>
      </c>
    </row>
    <row r="823" spans="1:4" ht="17.25" customHeight="1" x14ac:dyDescent="0.2">
      <c r="A823" s="2">
        <v>817</v>
      </c>
      <c r="B823" s="2">
        <v>5141</v>
      </c>
      <c r="C823" s="2" t="s">
        <v>837</v>
      </c>
      <c r="D823" s="2" t="s">
        <v>10</v>
      </c>
    </row>
    <row r="824" spans="1:4" ht="17.25" customHeight="1" x14ac:dyDescent="0.2">
      <c r="A824" s="2">
        <v>818</v>
      </c>
      <c r="B824" s="2">
        <v>5142</v>
      </c>
      <c r="C824" s="2" t="s">
        <v>838</v>
      </c>
      <c r="D824" s="2" t="s">
        <v>10</v>
      </c>
    </row>
    <row r="825" spans="1:4" ht="17.25" customHeight="1" x14ac:dyDescent="0.2">
      <c r="A825" s="2">
        <v>819</v>
      </c>
      <c r="B825" s="2">
        <v>5143</v>
      </c>
      <c r="C825" s="2" t="s">
        <v>839</v>
      </c>
      <c r="D825" s="2" t="s">
        <v>10</v>
      </c>
    </row>
    <row r="826" spans="1:4" ht="17.25" customHeight="1" x14ac:dyDescent="0.2">
      <c r="A826" s="2">
        <v>820</v>
      </c>
      <c r="B826" s="2">
        <v>5144</v>
      </c>
      <c r="C826" s="2" t="s">
        <v>840</v>
      </c>
      <c r="D826" s="2" t="s">
        <v>10</v>
      </c>
    </row>
    <row r="827" spans="1:4" ht="17.25" customHeight="1" x14ac:dyDescent="0.2">
      <c r="A827" s="2">
        <v>821</v>
      </c>
      <c r="B827" s="2">
        <v>5145</v>
      </c>
      <c r="C827" s="2" t="s">
        <v>841</v>
      </c>
      <c r="D827" s="2" t="s">
        <v>10</v>
      </c>
    </row>
    <row r="828" spans="1:4" ht="17.25" customHeight="1" x14ac:dyDescent="0.2">
      <c r="A828" s="2">
        <v>822</v>
      </c>
      <c r="B828" s="2">
        <v>5146</v>
      </c>
      <c r="C828" s="2" t="s">
        <v>842</v>
      </c>
      <c r="D828" s="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09B1-613D-44E1-BEEF-615F5D12B0FD}">
  <dimension ref="A5:J830"/>
  <sheetViews>
    <sheetView rightToLeft="1" tabSelected="1" workbookViewId="0">
      <selection sqref="A1:XFD1048576"/>
    </sheetView>
  </sheetViews>
  <sheetFormatPr defaultRowHeight="19.5" customHeight="1" x14ac:dyDescent="0.2"/>
  <cols>
    <col min="1" max="1" width="10.75" style="1" customWidth="1"/>
    <col min="2" max="2" width="11.25" style="1" customWidth="1"/>
    <col min="3" max="3" width="48.625" style="1" customWidth="1"/>
    <col min="4" max="4" width="16.875" style="1" customWidth="1"/>
    <col min="5" max="16384" width="9" style="1"/>
  </cols>
  <sheetData>
    <row r="5" spans="1:10" ht="19.5" customHeight="1" x14ac:dyDescent="0.2">
      <c r="E5" s="1" t="s">
        <v>845</v>
      </c>
      <c r="H5" s="1" t="s">
        <v>846</v>
      </c>
    </row>
    <row r="6" spans="1:10" ht="19.5" customHeight="1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843</v>
      </c>
      <c r="F6" s="2" t="s">
        <v>6</v>
      </c>
      <c r="G6" s="2" t="s">
        <v>844</v>
      </c>
      <c r="H6" s="2" t="s">
        <v>843</v>
      </c>
      <c r="I6" s="2" t="s">
        <v>6</v>
      </c>
      <c r="J6" s="2" t="s">
        <v>844</v>
      </c>
    </row>
    <row r="7" spans="1:10" ht="19.5" customHeight="1" x14ac:dyDescent="0.2">
      <c r="A7" s="2">
        <v>1</v>
      </c>
      <c r="B7" s="2">
        <f>الاصناف!B7</f>
        <v>101001</v>
      </c>
      <c r="C7" s="2" t="str">
        <f>_xlfn.XLOOKUP(B7,الاصناف!B7,الاصناف!C7)</f>
        <v>Electrical Cable 1x300mm</v>
      </c>
      <c r="D7" s="2" t="s">
        <v>8</v>
      </c>
      <c r="E7" s="2">
        <v>0</v>
      </c>
      <c r="F7" s="2"/>
      <c r="G7" s="2"/>
      <c r="H7" s="2"/>
      <c r="I7" s="2"/>
      <c r="J7" s="2"/>
    </row>
    <row r="8" spans="1:10" ht="19.5" customHeight="1" x14ac:dyDescent="0.2">
      <c r="A8" s="2">
        <v>2</v>
      </c>
      <c r="B8" s="2">
        <f>الاصناف!B8</f>
        <v>101002</v>
      </c>
      <c r="C8" s="2" t="str">
        <f>_xlfn.XLOOKUP(B8,الاصناف!B8,الاصناف!C8)</f>
        <v>Electric socket10A</v>
      </c>
      <c r="D8" s="2" t="s">
        <v>10</v>
      </c>
      <c r="E8" s="2">
        <v>0</v>
      </c>
      <c r="F8" s="2"/>
      <c r="G8" s="2"/>
      <c r="H8" s="2"/>
      <c r="I8" s="2"/>
      <c r="J8" s="2"/>
    </row>
    <row r="9" spans="1:10" ht="19.5" customHeight="1" x14ac:dyDescent="0.2">
      <c r="A9" s="2">
        <v>3</v>
      </c>
      <c r="B9" s="2">
        <f>الاصناف!B9</f>
        <v>101007</v>
      </c>
      <c r="C9" s="2" t="str">
        <f>_xlfn.XLOOKUP(B9,الاصناف!B9,الاصناف!C9)</f>
        <v>WIRE  1.5mm</v>
      </c>
      <c r="D9" s="2" t="s">
        <v>12</v>
      </c>
      <c r="E9" s="2">
        <v>0</v>
      </c>
      <c r="F9" s="2"/>
      <c r="G9" s="2"/>
      <c r="H9" s="2"/>
      <c r="I9" s="2"/>
      <c r="J9" s="2"/>
    </row>
    <row r="10" spans="1:10" ht="19.5" customHeight="1" x14ac:dyDescent="0.2">
      <c r="A10" s="2">
        <v>4</v>
      </c>
      <c r="B10" s="2">
        <f>الاصناف!B10</f>
        <v>101008</v>
      </c>
      <c r="C10" s="2" t="str">
        <f>_xlfn.XLOOKUP(B10,الاصناف!B10,الاصناف!C10)</f>
        <v xml:space="preserve">Cable tray plastic </v>
      </c>
      <c r="D10" s="2" t="s">
        <v>8</v>
      </c>
      <c r="E10" s="2">
        <v>0</v>
      </c>
      <c r="F10" s="2"/>
      <c r="G10" s="2"/>
      <c r="H10" s="2"/>
      <c r="I10" s="2"/>
      <c r="J10" s="2"/>
    </row>
    <row r="11" spans="1:10" ht="19.5" customHeight="1" x14ac:dyDescent="0.2">
      <c r="A11" s="2">
        <v>5</v>
      </c>
      <c r="B11" s="2">
        <f>الاصناف!B11</f>
        <v>101012</v>
      </c>
      <c r="C11" s="2" t="str">
        <f>_xlfn.XLOOKUP(B11,الاصناف!B11,الاصناف!C11)</f>
        <v>Electricl Cable 3Cx6MM</v>
      </c>
      <c r="D11" s="2" t="s">
        <v>8</v>
      </c>
      <c r="E11" s="2">
        <v>0</v>
      </c>
      <c r="F11" s="2"/>
      <c r="G11" s="2"/>
      <c r="H11" s="2"/>
      <c r="I11" s="2"/>
      <c r="J11" s="2"/>
    </row>
    <row r="12" spans="1:10" ht="19.5" customHeight="1" x14ac:dyDescent="0.2">
      <c r="A12" s="2">
        <v>6</v>
      </c>
      <c r="B12" s="2">
        <f>الاصناف!B12</f>
        <v>101014</v>
      </c>
      <c r="C12" s="2" t="str">
        <f>_xlfn.XLOOKUP(B12,الاصناف!B12,الاصناف!C12)</f>
        <v xml:space="preserve">screw driver with insulation </v>
      </c>
      <c r="D12" s="2" t="s">
        <v>16</v>
      </c>
      <c r="E12" s="2">
        <v>0</v>
      </c>
      <c r="F12" s="2"/>
      <c r="G12" s="2"/>
      <c r="H12" s="2"/>
      <c r="I12" s="2"/>
      <c r="J12" s="2"/>
    </row>
    <row r="13" spans="1:10" ht="19.5" customHeight="1" x14ac:dyDescent="0.2">
      <c r="A13" s="2">
        <v>7</v>
      </c>
      <c r="B13" s="2">
        <f>الاصناف!B13</f>
        <v>101015</v>
      </c>
      <c r="C13" s="2" t="str">
        <f>_xlfn.XLOOKUP(B13,الاصناف!B13,الاصناف!C13)</f>
        <v>Cable Lugs 120x10mm</v>
      </c>
      <c r="D13" s="2" t="s">
        <v>10</v>
      </c>
      <c r="E13" s="2">
        <f>SUMIF(B13,'ش11-2025'!A14,'ش11-2025'!D14)</f>
        <v>0</v>
      </c>
      <c r="F13" s="2"/>
      <c r="G13" s="2"/>
      <c r="H13" s="2"/>
      <c r="I13" s="2"/>
      <c r="J13" s="2"/>
    </row>
    <row r="14" spans="1:10" ht="19.5" customHeight="1" x14ac:dyDescent="0.2">
      <c r="A14" s="2">
        <v>8</v>
      </c>
      <c r="B14" s="2">
        <f>الاصناف!B14</f>
        <v>101016</v>
      </c>
      <c r="C14" s="2" t="str">
        <f>_xlfn.XLOOKUP(B14,الاصناف!B14,الاصناف!C14)</f>
        <v xml:space="preserve">Battery 70Ah </v>
      </c>
      <c r="D14" s="2" t="s">
        <v>10</v>
      </c>
      <c r="E14" s="2">
        <f>SUMIF(B14,'ش11-2025'!A15,'ش11-2025'!D15)</f>
        <v>0</v>
      </c>
      <c r="F14" s="2"/>
      <c r="G14" s="2"/>
      <c r="H14" s="2"/>
      <c r="I14" s="2"/>
      <c r="J14" s="2"/>
    </row>
    <row r="15" spans="1:10" ht="19.5" customHeight="1" x14ac:dyDescent="0.2">
      <c r="A15" s="2">
        <v>9</v>
      </c>
      <c r="B15" s="2">
        <f>الاصناف!B15</f>
        <v>101022</v>
      </c>
      <c r="C15" s="2" t="str">
        <f>_xlfn.XLOOKUP(B15,الاصناف!B15,الاصناف!C15)</f>
        <v>Machine temp sensor manual 175F</v>
      </c>
      <c r="D15" s="2" t="s">
        <v>10</v>
      </c>
      <c r="E15" s="2">
        <f>SUMIF(B15,'ش11-2025'!A16,'ش11-2025'!D16)</f>
        <v>0</v>
      </c>
      <c r="F15" s="2"/>
      <c r="G15" s="2"/>
      <c r="H15" s="2"/>
      <c r="I15" s="2"/>
      <c r="J15" s="2"/>
    </row>
    <row r="16" spans="1:10" ht="19.5" customHeight="1" x14ac:dyDescent="0.2">
      <c r="A16" s="2">
        <v>10</v>
      </c>
      <c r="B16" s="2">
        <f>الاصناف!B16</f>
        <v>101034</v>
      </c>
      <c r="C16" s="2" t="str">
        <f>_xlfn.XLOOKUP(B16,الاصناف!B16,الاصناف!C16)</f>
        <v>Lad lamp 40w ,220v</v>
      </c>
      <c r="D16" s="2" t="s">
        <v>10</v>
      </c>
      <c r="E16" s="2">
        <f>SUMIF(B16,'ش11-2025'!A17,'ش11-2025'!D17)</f>
        <v>0</v>
      </c>
      <c r="F16" s="2"/>
      <c r="G16" s="2"/>
      <c r="H16" s="2"/>
      <c r="I16" s="2"/>
      <c r="J16" s="2"/>
    </row>
    <row r="17" spans="1:10" ht="19.5" customHeight="1" x14ac:dyDescent="0.2">
      <c r="A17" s="2">
        <v>11</v>
      </c>
      <c r="B17" s="2">
        <f>الاصناف!B17</f>
        <v>101040</v>
      </c>
      <c r="C17" s="2" t="str">
        <f>_xlfn.XLOOKUP(B17,الاصناف!B17,الاصناف!C17)</f>
        <v>power plug 3 pin</v>
      </c>
      <c r="D17" s="2" t="s">
        <v>10</v>
      </c>
      <c r="E17" s="2">
        <f>SUMIF(B17,'ش11-2025'!A18,'ش11-2025'!D18)</f>
        <v>0</v>
      </c>
      <c r="F17" s="2"/>
      <c r="G17" s="2"/>
      <c r="H17" s="2"/>
      <c r="I17" s="2"/>
      <c r="J17" s="2"/>
    </row>
    <row r="18" spans="1:10" ht="19.5" customHeight="1" x14ac:dyDescent="0.2">
      <c r="A18" s="2">
        <v>12</v>
      </c>
      <c r="B18" s="2">
        <f>الاصناف!B18</f>
        <v>101048</v>
      </c>
      <c r="C18" s="2" t="str">
        <f>_xlfn.XLOOKUP(B18,الاصناف!B18,الاصناف!C18)</f>
        <v>PUSH BUTTON RED - NO</v>
      </c>
      <c r="D18" s="2" t="s">
        <v>10</v>
      </c>
      <c r="E18" s="2">
        <f>SUMIF(B18,'ش11-2025'!A19,'ش11-2025'!D19)</f>
        <v>0</v>
      </c>
      <c r="F18" s="2"/>
      <c r="G18" s="2"/>
      <c r="H18" s="2"/>
      <c r="I18" s="2"/>
      <c r="J18" s="2"/>
    </row>
    <row r="19" spans="1:10" ht="19.5" customHeight="1" x14ac:dyDescent="0.2">
      <c r="A19" s="2">
        <v>13</v>
      </c>
      <c r="B19" s="2">
        <f>الاصناف!B19</f>
        <v>101049</v>
      </c>
      <c r="C19" s="2" t="str">
        <f>_xlfn.XLOOKUP(B19,الاصناف!B19,الاصناف!C19)</f>
        <v>PUSH BUTTON GREEN - NC</v>
      </c>
      <c r="D19" s="2" t="s">
        <v>10</v>
      </c>
      <c r="E19" s="2">
        <f>SUMIF(B19,'ش11-2025'!A20,'ش11-2025'!D20)</f>
        <v>0</v>
      </c>
      <c r="F19" s="2"/>
      <c r="G19" s="2"/>
      <c r="H19" s="2"/>
      <c r="I19" s="2"/>
      <c r="J19" s="2"/>
    </row>
    <row r="20" spans="1:10" ht="19.5" customHeight="1" x14ac:dyDescent="0.2">
      <c r="A20" s="2">
        <v>14</v>
      </c>
      <c r="B20" s="2">
        <f>الاصناف!B20</f>
        <v>101050</v>
      </c>
      <c r="C20" s="2" t="str">
        <f>_xlfn.XLOOKUP(B20,الاصناف!B20,الاصناف!C20)</f>
        <v>Control Cable 19x1.5mm</v>
      </c>
      <c r="D20" s="2" t="s">
        <v>8</v>
      </c>
      <c r="E20" s="2">
        <f>SUMIF(B20,'ش11-2025'!A21,'ش11-2025'!D21)</f>
        <v>0</v>
      </c>
      <c r="F20" s="2"/>
      <c r="G20" s="2"/>
      <c r="H20" s="2"/>
      <c r="I20" s="2"/>
      <c r="J20" s="2"/>
    </row>
    <row r="21" spans="1:10" ht="19.5" customHeight="1" x14ac:dyDescent="0.2">
      <c r="A21" s="2">
        <v>15</v>
      </c>
      <c r="B21" s="2">
        <f>الاصناف!B21</f>
        <v>101051</v>
      </c>
      <c r="C21" s="2" t="str">
        <f>_xlfn.XLOOKUP(B21,الاصناف!B21,الاصناف!C21)</f>
        <v xml:space="preserve">Plier 8inch </v>
      </c>
      <c r="D21" s="2" t="s">
        <v>10</v>
      </c>
      <c r="E21" s="2">
        <f>SUMIF(B21,'ش11-2025'!A22,'ش11-2025'!D22)</f>
        <v>0</v>
      </c>
      <c r="F21" s="2"/>
      <c r="G21" s="2"/>
      <c r="H21" s="2"/>
      <c r="I21" s="2"/>
      <c r="J21" s="2"/>
    </row>
    <row r="22" spans="1:10" ht="19.5" customHeight="1" x14ac:dyDescent="0.2">
      <c r="A22" s="2">
        <v>16</v>
      </c>
      <c r="B22" s="2">
        <f>الاصناف!B22</f>
        <v>101067</v>
      </c>
      <c r="C22" s="2" t="str">
        <f>_xlfn.XLOOKUP(B22,الاصناف!B22,الاصناف!C22)</f>
        <v>مربط بلاستيك أسود مقاس 200</v>
      </c>
      <c r="D22" s="2" t="s">
        <v>10</v>
      </c>
      <c r="E22" s="2">
        <f>SUMIF(B22,'ش11-2025'!A23,'ش11-2025'!D23)</f>
        <v>0</v>
      </c>
      <c r="F22" s="2"/>
      <c r="G22" s="2"/>
      <c r="H22" s="2"/>
      <c r="I22" s="2"/>
      <c r="J22" s="2"/>
    </row>
    <row r="23" spans="1:10" ht="19.5" customHeight="1" x14ac:dyDescent="0.2">
      <c r="A23" s="2">
        <v>17</v>
      </c>
      <c r="B23" s="2">
        <f>الاصناف!B23</f>
        <v>101068</v>
      </c>
      <c r="C23" s="2" t="str">
        <f>_xlfn.XLOOKUP(B23,الاصناف!B23,الاصناف!C23)</f>
        <v>Electrical Cable 4*4MM2</v>
      </c>
      <c r="D23" s="2" t="s">
        <v>10</v>
      </c>
      <c r="E23" s="2">
        <f>SUMIF(B23,'ش11-2025'!A24,'ش11-2025'!D24)</f>
        <v>0</v>
      </c>
      <c r="F23" s="2"/>
      <c r="G23" s="2"/>
      <c r="H23" s="2"/>
      <c r="I23" s="2"/>
      <c r="J23" s="2"/>
    </row>
    <row r="24" spans="1:10" ht="19.5" customHeight="1" x14ac:dyDescent="0.2">
      <c r="A24" s="2">
        <v>18</v>
      </c>
      <c r="B24" s="2">
        <f>الاصناف!B24</f>
        <v>101079</v>
      </c>
      <c r="C24" s="2" t="str">
        <f>_xlfn.XLOOKUP(B24,الاصناف!B24,الاصناف!C24)</f>
        <v>Panel Light Led Blue 22mm 220v</v>
      </c>
      <c r="D24" s="2" t="s">
        <v>10</v>
      </c>
      <c r="E24" s="2">
        <f>SUMIF(B24,'ش11-2025'!A25,'ش11-2025'!D25)</f>
        <v>0</v>
      </c>
      <c r="F24" s="2"/>
      <c r="G24" s="2"/>
      <c r="H24" s="2"/>
      <c r="I24" s="2"/>
      <c r="J24" s="2"/>
    </row>
    <row r="25" spans="1:10" ht="19.5" customHeight="1" x14ac:dyDescent="0.2">
      <c r="A25" s="2">
        <v>19</v>
      </c>
      <c r="B25" s="2">
        <f>الاصناف!B25</f>
        <v>101080</v>
      </c>
      <c r="C25" s="2" t="str">
        <f>_xlfn.XLOOKUP(B25,الاصناف!B25,الاصناف!C25)</f>
        <v>Panel Light Led Red 22mm 220v</v>
      </c>
      <c r="D25" s="2" t="s">
        <v>10</v>
      </c>
      <c r="E25" s="2">
        <f>SUMIF(B25,'ش11-2025'!A26,'ش11-2025'!D26)</f>
        <v>0</v>
      </c>
      <c r="F25" s="2"/>
      <c r="G25" s="2"/>
      <c r="H25" s="2"/>
      <c r="I25" s="2"/>
      <c r="J25" s="2"/>
    </row>
    <row r="26" spans="1:10" ht="19.5" customHeight="1" x14ac:dyDescent="0.2">
      <c r="A26" s="2">
        <v>20</v>
      </c>
      <c r="B26" s="2">
        <f>الاصناف!B26</f>
        <v>101081</v>
      </c>
      <c r="C26" s="2" t="str">
        <f>_xlfn.XLOOKUP(B26,الاصناف!B26,الاصناف!C26)</f>
        <v>Panel Light Led Yellow 22mm 220v</v>
      </c>
      <c r="D26" s="2" t="s">
        <v>10</v>
      </c>
      <c r="E26" s="2">
        <f>SUMIF(B26,'ش11-2025'!A27,'ش11-2025'!D27)</f>
        <v>0</v>
      </c>
      <c r="F26" s="2"/>
      <c r="G26" s="2"/>
      <c r="H26" s="2"/>
      <c r="I26" s="2"/>
      <c r="J26" s="2"/>
    </row>
    <row r="27" spans="1:10" ht="19.5" customHeight="1" x14ac:dyDescent="0.2">
      <c r="A27" s="2">
        <v>21</v>
      </c>
      <c r="B27" s="2">
        <f>الاصناف!B27</f>
        <v>101097</v>
      </c>
      <c r="C27" s="2" t="str">
        <f>_xlfn.XLOOKUP(B27,الاصناف!B27,الاصناف!C27)</f>
        <v>AUXILIARY CONTACT 1NO-1NC</v>
      </c>
      <c r="D27" s="2" t="s">
        <v>10</v>
      </c>
      <c r="E27" s="2">
        <f>SUMIF(B27,'ش11-2025'!A28,'ش11-2025'!D28)</f>
        <v>0</v>
      </c>
      <c r="F27" s="2"/>
      <c r="G27" s="2"/>
      <c r="H27" s="2"/>
      <c r="I27" s="2"/>
      <c r="J27" s="2"/>
    </row>
    <row r="28" spans="1:10" ht="19.5" customHeight="1" x14ac:dyDescent="0.2">
      <c r="A28" s="2">
        <v>22</v>
      </c>
      <c r="B28" s="2">
        <f>الاصناف!B28</f>
        <v>101099</v>
      </c>
      <c r="C28" s="2" t="str">
        <f>_xlfn.XLOOKUP(B28,الاصناف!B28,الاصناف!C28)</f>
        <v>Electric PVC tap</v>
      </c>
      <c r="D28" s="2" t="s">
        <v>10</v>
      </c>
      <c r="E28" s="2">
        <f>SUMIF(B28,'ش11-2025'!A29,'ش11-2025'!D29)</f>
        <v>0</v>
      </c>
      <c r="F28" s="2"/>
      <c r="G28" s="2"/>
      <c r="H28" s="2"/>
      <c r="I28" s="2"/>
      <c r="J28" s="2"/>
    </row>
    <row r="29" spans="1:10" ht="19.5" customHeight="1" x14ac:dyDescent="0.2">
      <c r="A29" s="2">
        <v>23</v>
      </c>
      <c r="B29" s="2">
        <f>الاصناف!B29</f>
        <v>101100</v>
      </c>
      <c r="C29" s="2" t="str">
        <f>_xlfn.XLOOKUP(B29,الاصناف!B29,الاصناف!C29)</f>
        <v xml:space="preserve">بطاريات سيارة </v>
      </c>
      <c r="D29" s="2" t="s">
        <v>10</v>
      </c>
      <c r="E29" s="2">
        <f>SUMIF(B29,'ش11-2025'!A30,'ش11-2025'!D30)</f>
        <v>0</v>
      </c>
      <c r="F29" s="2"/>
      <c r="G29" s="2"/>
      <c r="H29" s="2"/>
      <c r="I29" s="2"/>
      <c r="J29" s="2"/>
    </row>
    <row r="30" spans="1:10" ht="19.5" customHeight="1" x14ac:dyDescent="0.2">
      <c r="A30" s="2">
        <v>24</v>
      </c>
      <c r="B30" s="2">
        <f>الاصناف!B30</f>
        <v>101110</v>
      </c>
      <c r="C30" s="2" t="str">
        <f>_xlfn.XLOOKUP(B30,الاصناف!B30,الاصناف!C30)</f>
        <v>مفتاح طوارئ EMERGENCY SWITCH</v>
      </c>
      <c r="D30" s="2" t="s">
        <v>10</v>
      </c>
      <c r="E30" s="2">
        <f>SUMIF(B30,'ش11-2025'!A31,'ش11-2025'!D31)</f>
        <v>0</v>
      </c>
      <c r="F30" s="2"/>
      <c r="G30" s="2"/>
      <c r="H30" s="2"/>
      <c r="I30" s="2"/>
      <c r="J30" s="2"/>
    </row>
    <row r="31" spans="1:10" ht="19.5" customHeight="1" x14ac:dyDescent="0.2">
      <c r="A31" s="2">
        <v>25</v>
      </c>
      <c r="B31" s="2">
        <f>الاصناف!B31</f>
        <v>101112</v>
      </c>
      <c r="C31" s="2" t="str">
        <f>_xlfn.XLOOKUP(B31,الاصناف!B31,الاصناف!C31)</f>
        <v>مفتاح كهرباء متعدد</v>
      </c>
      <c r="D31" s="2" t="s">
        <v>10</v>
      </c>
      <c r="E31" s="2">
        <f>SUMIF(B31,'ش11-2025'!A32,'ش11-2025'!D32)</f>
        <v>0</v>
      </c>
      <c r="F31" s="2"/>
      <c r="G31" s="2"/>
      <c r="H31" s="2"/>
      <c r="I31" s="2"/>
      <c r="J31" s="2"/>
    </row>
    <row r="32" spans="1:10" ht="19.5" customHeight="1" x14ac:dyDescent="0.2">
      <c r="A32" s="2">
        <v>26</v>
      </c>
      <c r="B32" s="2">
        <f>الاصناف!B32</f>
        <v>101119</v>
      </c>
      <c r="C32" s="2" t="str">
        <f>_xlfn.XLOOKUP(B32,الاصناف!B32,الاصناف!C32)</f>
        <v xml:space="preserve">راس كيبل صغير </v>
      </c>
      <c r="D32" s="2" t="s">
        <v>10</v>
      </c>
      <c r="E32" s="2">
        <f>SUMIF(B32,'ش11-2025'!A33,'ش11-2025'!D33)</f>
        <v>0</v>
      </c>
      <c r="F32" s="2"/>
      <c r="G32" s="2"/>
      <c r="H32" s="2"/>
      <c r="I32" s="2"/>
      <c r="J32" s="2"/>
    </row>
    <row r="33" spans="1:10" ht="19.5" customHeight="1" x14ac:dyDescent="0.2">
      <c r="A33" s="2">
        <v>27</v>
      </c>
      <c r="B33" s="2">
        <f>الاصناف!B33</f>
        <v>101121</v>
      </c>
      <c r="C33" s="2" t="str">
        <f>_xlfn.XLOOKUP(B33,الاصناف!B33,الاصناف!C33)</f>
        <v>Socket Box</v>
      </c>
      <c r="D33" s="2" t="s">
        <v>10</v>
      </c>
      <c r="E33" s="2">
        <f>SUMIF(B33,'ش11-2025'!A34,'ش11-2025'!D34)</f>
        <v>0</v>
      </c>
      <c r="F33" s="2"/>
      <c r="G33" s="2"/>
      <c r="H33" s="2"/>
      <c r="I33" s="2"/>
      <c r="J33" s="2"/>
    </row>
    <row r="34" spans="1:10" ht="19.5" customHeight="1" x14ac:dyDescent="0.2">
      <c r="A34" s="2">
        <v>28</v>
      </c>
      <c r="B34" s="2">
        <f>الاصناف!B34</f>
        <v>101130</v>
      </c>
      <c r="C34" s="2" t="str">
        <f>_xlfn.XLOOKUP(B34,الاصناف!B34,الاصناف!C34)</f>
        <v>اGLASS FIBER SHEET 1*2MTR*6MM</v>
      </c>
      <c r="D34" s="2" t="s">
        <v>10</v>
      </c>
      <c r="E34" s="2">
        <f>SUMIF(B34,'ش11-2025'!A35,'ش11-2025'!D35)</f>
        <v>0</v>
      </c>
      <c r="F34" s="2"/>
      <c r="G34" s="2"/>
      <c r="H34" s="2"/>
      <c r="I34" s="2"/>
      <c r="J34" s="2"/>
    </row>
    <row r="35" spans="1:10" ht="19.5" customHeight="1" x14ac:dyDescent="0.2">
      <c r="A35" s="2">
        <v>29</v>
      </c>
      <c r="B35" s="2">
        <f>الاصناف!B35</f>
        <v>101132</v>
      </c>
      <c r="C35" s="2" t="str">
        <f>_xlfn.XLOOKUP(B35,الاصناف!B35,الاصناف!C35)</f>
        <v>FLEXOCOAT BASE 2216</v>
      </c>
      <c r="D35" s="2" t="s">
        <v>10</v>
      </c>
      <c r="E35" s="2">
        <f>SUMIF(B35,'ش11-2025'!A36,'ش11-2025'!D36)</f>
        <v>0</v>
      </c>
      <c r="F35" s="2"/>
      <c r="G35" s="2"/>
      <c r="H35" s="2"/>
      <c r="I35" s="2"/>
      <c r="J35" s="2"/>
    </row>
    <row r="36" spans="1:10" ht="19.5" customHeight="1" x14ac:dyDescent="0.2">
      <c r="A36" s="2">
        <v>30</v>
      </c>
      <c r="B36" s="2">
        <f>الاصناف!B36</f>
        <v>101135</v>
      </c>
      <c r="C36" s="2" t="str">
        <f>_xlfn.XLOOKUP(B36,الاصناف!B36,الاصناف!C36)</f>
        <v>FLEXOCOAT HARDNER 2216</v>
      </c>
      <c r="D36" s="2" t="s">
        <v>10</v>
      </c>
      <c r="E36" s="2">
        <f>SUMIF(B36,'ش11-2025'!A37,'ش11-2025'!D37)</f>
        <v>0</v>
      </c>
      <c r="F36" s="2"/>
      <c r="G36" s="2"/>
      <c r="H36" s="2"/>
      <c r="I36" s="2"/>
      <c r="J36" s="2"/>
    </row>
    <row r="37" spans="1:10" ht="19.5" customHeight="1" x14ac:dyDescent="0.2">
      <c r="A37" s="2">
        <v>31</v>
      </c>
      <c r="B37" s="2">
        <f>الاصناف!B37</f>
        <v>101145</v>
      </c>
      <c r="C37" s="2" t="str">
        <f>_xlfn.XLOOKUP(B37,الاصناف!B37,الاصناف!C37)</f>
        <v>اصابع بطارية</v>
      </c>
      <c r="D37" s="2" t="s">
        <v>10</v>
      </c>
      <c r="E37" s="2">
        <f>SUMIF(B37,'ش11-2025'!A38,'ش11-2025'!D38)</f>
        <v>0</v>
      </c>
      <c r="F37" s="2"/>
      <c r="G37" s="2"/>
      <c r="H37" s="2"/>
      <c r="I37" s="2"/>
      <c r="J37" s="2"/>
    </row>
    <row r="38" spans="1:10" ht="19.5" customHeight="1" x14ac:dyDescent="0.2">
      <c r="A38" s="2">
        <v>32</v>
      </c>
      <c r="B38" s="2">
        <f>الاصناف!B38</f>
        <v>101146</v>
      </c>
      <c r="C38" s="2" t="str">
        <f>_xlfn.XLOOKUP(B38,الاصناف!B38,الاصناف!C38)</f>
        <v xml:space="preserve">Electrical flexible hose 1inch </v>
      </c>
      <c r="D38" s="2" t="s">
        <v>12</v>
      </c>
      <c r="E38" s="2">
        <f>SUMIF(B38,'ش11-2025'!A39,'ش11-2025'!D39)</f>
        <v>0</v>
      </c>
      <c r="F38" s="2"/>
      <c r="G38" s="2"/>
      <c r="H38" s="2"/>
      <c r="I38" s="2"/>
      <c r="J38" s="2"/>
    </row>
    <row r="39" spans="1:10" ht="19.5" customHeight="1" x14ac:dyDescent="0.2">
      <c r="A39" s="2">
        <v>33</v>
      </c>
      <c r="B39" s="2">
        <f>الاصناف!B39</f>
        <v>101152</v>
      </c>
      <c r="C39" s="2" t="str">
        <f>_xlfn.XLOOKUP(B39,الاصناف!B39,الاصناف!C39)</f>
        <v>Electrical cable 4x2.5mm</v>
      </c>
      <c r="D39" s="2" t="s">
        <v>10</v>
      </c>
      <c r="E39" s="2">
        <f>SUMIF(B39,'ش11-2025'!A40,'ش11-2025'!D40)</f>
        <v>0</v>
      </c>
      <c r="F39" s="2"/>
      <c r="G39" s="2"/>
      <c r="H39" s="2"/>
      <c r="I39" s="2"/>
      <c r="J39" s="2"/>
    </row>
    <row r="40" spans="1:10" ht="19.5" customHeight="1" x14ac:dyDescent="0.2">
      <c r="A40" s="2">
        <v>34</v>
      </c>
      <c r="B40" s="2">
        <f>الاصناف!B40</f>
        <v>101160</v>
      </c>
      <c r="C40" s="2" t="str">
        <f>_xlfn.XLOOKUP(B40,الاصناف!B40,الاصناف!C40)</f>
        <v xml:space="preserve">Flow switch 250v  عوامة كهرباء 5 متر </v>
      </c>
      <c r="D40" s="2" t="s">
        <v>10</v>
      </c>
      <c r="E40" s="2">
        <f>SUMIF(B40,'ش11-2025'!A41,'ش11-2025'!D41)</f>
        <v>0</v>
      </c>
      <c r="F40" s="2"/>
      <c r="G40" s="2"/>
      <c r="H40" s="2"/>
      <c r="I40" s="2"/>
      <c r="J40" s="2"/>
    </row>
    <row r="41" spans="1:10" ht="19.5" customHeight="1" x14ac:dyDescent="0.2">
      <c r="A41" s="2">
        <v>35</v>
      </c>
      <c r="B41" s="2">
        <f>الاصناف!B41</f>
        <v>101168</v>
      </c>
      <c r="C41" s="2" t="str">
        <f>_xlfn.XLOOKUP(B41,الاصناف!B41,الاصناف!C41)</f>
        <v>Pvc Cable Ties 368mm*4.8mm</v>
      </c>
      <c r="D41" s="2" t="s">
        <v>10</v>
      </c>
      <c r="E41" s="2">
        <f>SUMIF(B41,'ش11-2025'!A42,'ش11-2025'!D42)</f>
        <v>0</v>
      </c>
      <c r="F41" s="2"/>
      <c r="G41" s="2"/>
      <c r="H41" s="2"/>
      <c r="I41" s="2"/>
      <c r="J41" s="2"/>
    </row>
    <row r="42" spans="1:10" ht="19.5" customHeight="1" x14ac:dyDescent="0.2">
      <c r="A42" s="2">
        <v>36</v>
      </c>
      <c r="B42" s="2">
        <f>الاصناف!B42</f>
        <v>101170</v>
      </c>
      <c r="C42" s="2" t="str">
        <f>_xlfn.XLOOKUP(B42,الاصناف!B42,الاصناف!C42)</f>
        <v>Led Light 300w</v>
      </c>
      <c r="D42" s="2" t="s">
        <v>10</v>
      </c>
      <c r="E42" s="2">
        <f>SUMIF(B42,'ش11-2025'!A43,'ش11-2025'!D43)</f>
        <v>0</v>
      </c>
      <c r="F42" s="2"/>
      <c r="G42" s="2"/>
      <c r="H42" s="2"/>
      <c r="I42" s="2"/>
      <c r="J42" s="2"/>
    </row>
    <row r="43" spans="1:10" ht="19.5" customHeight="1" x14ac:dyDescent="0.2">
      <c r="A43" s="2">
        <v>37</v>
      </c>
      <c r="B43" s="2">
        <f>الاصناف!B43</f>
        <v>101171</v>
      </c>
      <c r="C43" s="2" t="str">
        <f>_xlfn.XLOOKUP(B43,الاصناف!B43,الاصناف!C43)</f>
        <v>SOLENOID VALVE 4V420-15-220V</v>
      </c>
      <c r="D43" s="2" t="s">
        <v>10</v>
      </c>
      <c r="E43" s="2">
        <f>SUMIF(B43,'ش11-2025'!A44,'ش11-2025'!D44)</f>
        <v>0</v>
      </c>
      <c r="F43" s="2"/>
      <c r="G43" s="2"/>
      <c r="H43" s="2"/>
      <c r="I43" s="2"/>
      <c r="J43" s="2"/>
    </row>
    <row r="44" spans="1:10" ht="19.5" customHeight="1" x14ac:dyDescent="0.2">
      <c r="A44" s="2">
        <v>38</v>
      </c>
      <c r="B44" s="2">
        <f>الاصناف!B44</f>
        <v>101180</v>
      </c>
      <c r="C44" s="2" t="str">
        <f>_xlfn.XLOOKUP(B44,الاصناف!B44,الاصناف!C44)</f>
        <v>Cable Lugs 120x12mm</v>
      </c>
      <c r="D44" s="2" t="s">
        <v>10</v>
      </c>
      <c r="E44" s="2">
        <f>SUMIF(B44,'ش11-2025'!A45,'ش11-2025'!D45)</f>
        <v>0</v>
      </c>
      <c r="F44" s="2"/>
      <c r="G44" s="2"/>
      <c r="H44" s="2"/>
      <c r="I44" s="2"/>
      <c r="J44" s="2"/>
    </row>
    <row r="45" spans="1:10" ht="19.5" customHeight="1" x14ac:dyDescent="0.2">
      <c r="A45" s="2">
        <v>39</v>
      </c>
      <c r="B45" s="2">
        <f>الاصناف!B45</f>
        <v>101181</v>
      </c>
      <c r="C45" s="2" t="str">
        <f>_xlfn.XLOOKUP(B45,الاصناف!B45,الاصناف!C45)</f>
        <v>Cable Lugs 25x10mm</v>
      </c>
      <c r="D45" s="2" t="s">
        <v>10</v>
      </c>
      <c r="E45" s="2">
        <f>SUMIF(B45,'ش11-2025'!A46,'ش11-2025'!D46)</f>
        <v>0</v>
      </c>
      <c r="F45" s="2"/>
      <c r="G45" s="2"/>
      <c r="H45" s="2"/>
      <c r="I45" s="2"/>
      <c r="J45" s="2"/>
    </row>
    <row r="46" spans="1:10" ht="19.5" customHeight="1" x14ac:dyDescent="0.2">
      <c r="A46" s="2">
        <v>40</v>
      </c>
      <c r="B46" s="2">
        <f>الاصناف!B46</f>
        <v>101183</v>
      </c>
      <c r="C46" s="2" t="str">
        <f>_xlfn.XLOOKUP(B46,الاصناف!B46,الاصناف!C46)</f>
        <v>Flixable Hose 1/2 inch 30 MTR جرجور</v>
      </c>
      <c r="D46" s="2" t="s">
        <v>10</v>
      </c>
      <c r="E46" s="2">
        <f>SUMIF(B46,'ش11-2025'!A47,'ش11-2025'!D47)</f>
        <v>0</v>
      </c>
      <c r="F46" s="2"/>
      <c r="G46" s="2"/>
      <c r="H46" s="2"/>
      <c r="I46" s="2"/>
      <c r="J46" s="2"/>
    </row>
    <row r="47" spans="1:10" ht="19.5" customHeight="1" x14ac:dyDescent="0.2">
      <c r="A47" s="2">
        <v>41</v>
      </c>
      <c r="B47" s="2">
        <f>الاصناف!B47</f>
        <v>101186</v>
      </c>
      <c r="C47" s="2" t="str">
        <f>_xlfn.XLOOKUP(B47,الاصناف!B47,الاصناف!C47)</f>
        <v>BREAKER MCCB 100A</v>
      </c>
      <c r="D47" s="2" t="s">
        <v>10</v>
      </c>
      <c r="E47" s="2">
        <f>SUMIF(B47,'ش11-2025'!A48,'ش11-2025'!D48)</f>
        <v>0</v>
      </c>
      <c r="F47" s="2"/>
      <c r="G47" s="2"/>
      <c r="H47" s="2"/>
      <c r="I47" s="2"/>
      <c r="J47" s="2"/>
    </row>
    <row r="48" spans="1:10" ht="19.5" customHeight="1" x14ac:dyDescent="0.2">
      <c r="A48" s="2">
        <v>42</v>
      </c>
      <c r="B48" s="2">
        <f>الاصناف!B48</f>
        <v>101190</v>
      </c>
      <c r="C48" s="2" t="str">
        <f>_xlfn.XLOOKUP(B48,الاصناف!B48,الاصناف!C48)</f>
        <v>LAMP TUBE LIGHT 48W 120CM</v>
      </c>
      <c r="D48" s="2" t="s">
        <v>10</v>
      </c>
      <c r="E48" s="2">
        <f>SUMIF(B48,'ش11-2025'!A49,'ش11-2025'!D49)</f>
        <v>0</v>
      </c>
      <c r="F48" s="2"/>
      <c r="G48" s="2"/>
      <c r="H48" s="2"/>
      <c r="I48" s="2"/>
      <c r="J48" s="2"/>
    </row>
    <row r="49" spans="1:10" ht="19.5" customHeight="1" x14ac:dyDescent="0.2">
      <c r="A49" s="2">
        <v>43</v>
      </c>
      <c r="B49" s="2">
        <f>الاصناف!B49</f>
        <v>101199</v>
      </c>
      <c r="C49" s="2" t="str">
        <f>_xlfn.XLOOKUP(B49,الاصناف!B49,الاصناف!C49)</f>
        <v>Cable Lugs 10x6mm</v>
      </c>
      <c r="D49" s="2" t="s">
        <v>10</v>
      </c>
      <c r="E49" s="2">
        <f>SUMIF(B49,'ش11-2025'!A50,'ش11-2025'!D50)</f>
        <v>0</v>
      </c>
      <c r="F49" s="2"/>
      <c r="G49" s="2"/>
      <c r="H49" s="2"/>
      <c r="I49" s="2"/>
      <c r="J49" s="2"/>
    </row>
    <row r="50" spans="1:10" ht="19.5" customHeight="1" x14ac:dyDescent="0.2">
      <c r="A50" s="2">
        <v>44</v>
      </c>
      <c r="B50" s="2">
        <f>الاصناف!B50</f>
        <v>101200</v>
      </c>
      <c r="C50" s="2" t="str">
        <f>_xlfn.XLOOKUP(B50,الاصناف!B50,الاصناف!C50)</f>
        <v>Cable Lugs 16x6mm</v>
      </c>
      <c r="D50" s="2" t="s">
        <v>10</v>
      </c>
      <c r="E50" s="2">
        <f>SUMIF(B50,'ش11-2025'!A51,'ش11-2025'!D51)</f>
        <v>0</v>
      </c>
      <c r="F50" s="2"/>
      <c r="G50" s="2"/>
      <c r="H50" s="2"/>
      <c r="I50" s="2"/>
      <c r="J50" s="2"/>
    </row>
    <row r="51" spans="1:10" ht="19.5" customHeight="1" x14ac:dyDescent="0.2">
      <c r="A51" s="2">
        <v>45</v>
      </c>
      <c r="B51" s="2">
        <f>الاصناف!B51</f>
        <v>101207</v>
      </c>
      <c r="C51" s="2" t="str">
        <f>_xlfn.XLOOKUP(B51,الاصناف!B51,الاصناف!C51)</f>
        <v>CONTROL CABLE 8C*1.5MM2</v>
      </c>
      <c r="D51" s="2" t="s">
        <v>10</v>
      </c>
      <c r="E51" s="2">
        <f>SUMIF(B51,'ش11-2025'!A52,'ش11-2025'!D52)</f>
        <v>0</v>
      </c>
      <c r="F51" s="2"/>
      <c r="G51" s="2"/>
      <c r="H51" s="2"/>
      <c r="I51" s="2"/>
      <c r="J51" s="2"/>
    </row>
    <row r="52" spans="1:10" ht="19.5" customHeight="1" x14ac:dyDescent="0.2">
      <c r="A52" s="2">
        <v>46</v>
      </c>
      <c r="B52" s="2">
        <f>الاصناف!B52</f>
        <v>101219</v>
      </c>
      <c r="C52" s="2" t="str">
        <f>_xlfn.XLOOKUP(B52,الاصناف!B52,الاصناف!C52)</f>
        <v>Breaker MCCB 250A</v>
      </c>
      <c r="D52" s="2" t="s">
        <v>10</v>
      </c>
      <c r="E52" s="2">
        <f>SUMIF(B52,'ش11-2025'!A53,'ش11-2025'!D53)</f>
        <v>0</v>
      </c>
      <c r="F52" s="2"/>
      <c r="G52" s="2"/>
      <c r="H52" s="2"/>
      <c r="I52" s="2"/>
      <c r="J52" s="2"/>
    </row>
    <row r="53" spans="1:10" ht="19.5" customHeight="1" x14ac:dyDescent="0.2">
      <c r="A53" s="2">
        <v>47</v>
      </c>
      <c r="B53" s="2">
        <f>الاصناف!B53</f>
        <v>101243</v>
      </c>
      <c r="C53" s="2" t="str">
        <f>_xlfn.XLOOKUP(B53,الاصناف!B53,الاصناف!C53)</f>
        <v>WELDING CABLE 70MM</v>
      </c>
      <c r="D53" s="2" t="s">
        <v>8</v>
      </c>
      <c r="E53" s="2">
        <f>SUMIF(B53,'ش11-2025'!A54,'ش11-2025'!D54)</f>
        <v>0</v>
      </c>
      <c r="F53" s="2"/>
      <c r="G53" s="2"/>
      <c r="H53" s="2"/>
      <c r="I53" s="2"/>
      <c r="J53" s="2"/>
    </row>
    <row r="54" spans="1:10" ht="19.5" customHeight="1" x14ac:dyDescent="0.2">
      <c r="A54" s="2">
        <v>48</v>
      </c>
      <c r="B54" s="2">
        <f>الاصناف!B54</f>
        <v>101248</v>
      </c>
      <c r="C54" s="2" t="str">
        <f>_xlfn.XLOOKUP(B54,الاصناف!B54,الاصناف!C54)</f>
        <v>LED LIGHT 250W</v>
      </c>
      <c r="D54" s="2" t="s">
        <v>10</v>
      </c>
      <c r="E54" s="2">
        <f>SUMIF(B54,'ش11-2025'!A55,'ش11-2025'!D55)</f>
        <v>0</v>
      </c>
      <c r="F54" s="2"/>
      <c r="G54" s="2"/>
      <c r="H54" s="2"/>
      <c r="I54" s="2"/>
      <c r="J54" s="2"/>
    </row>
    <row r="55" spans="1:10" ht="19.5" customHeight="1" x14ac:dyDescent="0.2">
      <c r="A55" s="2">
        <v>49</v>
      </c>
      <c r="B55" s="2">
        <f>الاصناف!B55</f>
        <v>101256</v>
      </c>
      <c r="C55" s="2" t="str">
        <f>_xlfn.XLOOKUP(B55,الاصناف!B55,الاصناف!C55)</f>
        <v>Electrical cable 2.5X3C</v>
      </c>
      <c r="D55" s="2" t="s">
        <v>10</v>
      </c>
      <c r="E55" s="2">
        <f>SUMIF(B55,'ش11-2025'!A56,'ش11-2025'!D56)</f>
        <v>0</v>
      </c>
      <c r="F55" s="2"/>
      <c r="G55" s="2"/>
      <c r="H55" s="2"/>
      <c r="I55" s="2"/>
      <c r="J55" s="2"/>
    </row>
    <row r="56" spans="1:10" ht="19.5" customHeight="1" x14ac:dyDescent="0.2">
      <c r="A56" s="2">
        <v>50</v>
      </c>
      <c r="B56" s="2">
        <f>الاصناف!B56</f>
        <v>101259</v>
      </c>
      <c r="C56" s="2" t="str">
        <f>_xlfn.XLOOKUP(B56,الاصناف!B56,الاصناف!C56)</f>
        <v>Cooler pump 220V,130W</v>
      </c>
      <c r="D56" s="2" t="s">
        <v>10</v>
      </c>
      <c r="E56" s="2">
        <f>SUMIF(B56,'ش11-2025'!A57,'ش11-2025'!D57)</f>
        <v>0</v>
      </c>
      <c r="F56" s="2"/>
      <c r="G56" s="2"/>
      <c r="H56" s="2"/>
      <c r="I56" s="2"/>
      <c r="J56" s="2"/>
    </row>
    <row r="57" spans="1:10" ht="19.5" customHeight="1" x14ac:dyDescent="0.2">
      <c r="A57" s="2">
        <v>51</v>
      </c>
      <c r="B57" s="2">
        <f>الاصناف!B57</f>
        <v>101271</v>
      </c>
      <c r="C57" s="2" t="str">
        <f>_xlfn.XLOOKUP(B57,الاصناف!B57,الاصناف!C57)</f>
        <v>SPRAY WARNISH ورنيش صدا تركي</v>
      </c>
      <c r="D57" s="2" t="s">
        <v>10</v>
      </c>
      <c r="E57" s="2">
        <f>SUMIF(B57,'ش11-2025'!A58,'ش11-2025'!D58)</f>
        <v>0</v>
      </c>
      <c r="F57" s="2"/>
      <c r="G57" s="2"/>
      <c r="H57" s="2"/>
      <c r="I57" s="2"/>
      <c r="J57" s="2"/>
    </row>
    <row r="58" spans="1:10" ht="19.5" customHeight="1" x14ac:dyDescent="0.2">
      <c r="A58" s="2">
        <v>52</v>
      </c>
      <c r="B58" s="2">
        <f>الاصناف!B58</f>
        <v>101273</v>
      </c>
      <c r="C58" s="2" t="str">
        <f>_xlfn.XLOOKUP(B58,الاصناف!B58,الاصناف!C58)</f>
        <v>COOLING FAN 220V * 150MM</v>
      </c>
      <c r="D58" s="2" t="s">
        <v>10</v>
      </c>
      <c r="E58" s="2">
        <f>SUMIF(B58,'ش11-2025'!A59,'ش11-2025'!D59)</f>
        <v>0</v>
      </c>
      <c r="F58" s="2"/>
      <c r="G58" s="2"/>
      <c r="H58" s="2"/>
      <c r="I58" s="2"/>
      <c r="J58" s="2"/>
    </row>
    <row r="59" spans="1:10" ht="19.5" customHeight="1" x14ac:dyDescent="0.2">
      <c r="A59" s="2">
        <v>53</v>
      </c>
      <c r="B59" s="2">
        <f>الاصناف!B59</f>
        <v>101277</v>
      </c>
      <c r="C59" s="2" t="str">
        <f>_xlfn.XLOOKUP(B59,الاصناف!B59,الاصناف!C59)</f>
        <v>Electrical cable 4x16mm2</v>
      </c>
      <c r="D59" s="2" t="s">
        <v>10</v>
      </c>
      <c r="E59" s="2">
        <f>SUMIF(B59,'ش11-2025'!A60,'ش11-2025'!D60)</f>
        <v>0</v>
      </c>
      <c r="F59" s="2"/>
      <c r="G59" s="2"/>
      <c r="H59" s="2"/>
      <c r="I59" s="2"/>
      <c r="J59" s="2"/>
    </row>
    <row r="60" spans="1:10" ht="19.5" customHeight="1" x14ac:dyDescent="0.2">
      <c r="A60" s="2">
        <v>54</v>
      </c>
      <c r="B60" s="2">
        <f>الاصناف!B60</f>
        <v>101280</v>
      </c>
      <c r="C60" s="2" t="str">
        <f>_xlfn.XLOOKUP(B60,الاصناف!B60,الاصناف!C60)</f>
        <v xml:space="preserve"> Timer H5B-M6 6S/60S/6M/60M 220V</v>
      </c>
      <c r="D60" s="2" t="s">
        <v>10</v>
      </c>
      <c r="E60" s="2">
        <f>SUMIF(B60,'ش11-2025'!A61,'ش11-2025'!D61)</f>
        <v>0</v>
      </c>
      <c r="F60" s="2"/>
      <c r="G60" s="2"/>
      <c r="H60" s="2"/>
      <c r="I60" s="2"/>
      <c r="J60" s="2"/>
    </row>
    <row r="61" spans="1:10" ht="19.5" customHeight="1" x14ac:dyDescent="0.2">
      <c r="A61" s="2">
        <v>55</v>
      </c>
      <c r="B61" s="2">
        <f>الاصناف!B61</f>
        <v>101281</v>
      </c>
      <c r="C61" s="2" t="str">
        <f>_xlfn.XLOOKUP(B61,الاصناف!B61,الاصناف!C61)</f>
        <v xml:space="preserve">مفتاح كمرسور 3 خط 3 خرم ايطالى </v>
      </c>
      <c r="D61" s="2" t="s">
        <v>10</v>
      </c>
      <c r="E61" s="2">
        <f>SUMIF(B61,'ش11-2025'!A62,'ش11-2025'!D62)</f>
        <v>0</v>
      </c>
      <c r="F61" s="2"/>
      <c r="G61" s="2"/>
      <c r="H61" s="2"/>
      <c r="I61" s="2"/>
      <c r="J61" s="2"/>
    </row>
    <row r="62" spans="1:10" ht="19.5" customHeight="1" x14ac:dyDescent="0.2">
      <c r="A62" s="2">
        <v>56</v>
      </c>
      <c r="B62" s="2">
        <f>الاصناف!B62</f>
        <v>101291</v>
      </c>
      <c r="C62" s="2" t="str">
        <f>_xlfn.XLOOKUP(B62,الاصناف!B62,الاصناف!C62)</f>
        <v>Flexible Cable 3*25mm</v>
      </c>
      <c r="D62" s="2" t="s">
        <v>8</v>
      </c>
      <c r="E62" s="2">
        <f>SUMIF(B62,'ش11-2025'!A63,'ش11-2025'!D63)</f>
        <v>0</v>
      </c>
      <c r="F62" s="2"/>
      <c r="G62" s="2"/>
      <c r="H62" s="2"/>
      <c r="I62" s="2"/>
      <c r="J62" s="2"/>
    </row>
    <row r="63" spans="1:10" ht="19.5" customHeight="1" x14ac:dyDescent="0.2">
      <c r="A63" s="2">
        <v>57</v>
      </c>
      <c r="B63" s="2">
        <f>الاصناف!B63</f>
        <v>101299</v>
      </c>
      <c r="C63" s="2" t="str">
        <f>_xlfn.XLOOKUP(B63,الاصناف!B63,الاصناف!C63)</f>
        <v>Cable Lugs 70x12mm</v>
      </c>
      <c r="D63" s="2" t="s">
        <v>10</v>
      </c>
      <c r="E63" s="2">
        <f>SUMIF(B63,'ش11-2025'!A64,'ش11-2025'!D64)</f>
        <v>0</v>
      </c>
      <c r="F63" s="2"/>
      <c r="G63" s="2"/>
      <c r="H63" s="2"/>
      <c r="I63" s="2"/>
      <c r="J63" s="2"/>
    </row>
    <row r="64" spans="1:10" ht="19.5" customHeight="1" x14ac:dyDescent="0.2">
      <c r="A64" s="2">
        <v>58</v>
      </c>
      <c r="B64" s="2">
        <f>الاصناف!B64</f>
        <v>101301</v>
      </c>
      <c r="C64" s="2" t="str">
        <f>_xlfn.XLOOKUP(B64,الاصناف!B64,الاصناف!C64)</f>
        <v>Cable Lugs 300x14mm</v>
      </c>
      <c r="D64" s="2" t="s">
        <v>10</v>
      </c>
      <c r="E64" s="2">
        <f>SUMIF(B64,'ش11-2025'!A65,'ش11-2025'!D65)</f>
        <v>0</v>
      </c>
      <c r="F64" s="2"/>
      <c r="G64" s="2"/>
      <c r="H64" s="2"/>
      <c r="I64" s="2"/>
      <c r="J64" s="2"/>
    </row>
    <row r="65" spans="1:10" ht="19.5" customHeight="1" x14ac:dyDescent="0.2">
      <c r="A65" s="2">
        <v>59</v>
      </c>
      <c r="B65" s="2">
        <f>الاصناف!B65</f>
        <v>101302</v>
      </c>
      <c r="C65" s="2" t="str">
        <f>_xlfn.XLOOKUP(B65,الاصناف!B65,الاصناف!C65)</f>
        <v>Cable Cutter 500mm</v>
      </c>
      <c r="D65" s="2" t="s">
        <v>10</v>
      </c>
      <c r="E65" s="2">
        <f>SUMIF(B65,'ش11-2025'!A66,'ش11-2025'!D66)</f>
        <v>0</v>
      </c>
      <c r="F65" s="2"/>
      <c r="G65" s="2"/>
      <c r="H65" s="2"/>
      <c r="I65" s="2"/>
      <c r="J65" s="2"/>
    </row>
    <row r="66" spans="1:10" ht="19.5" customHeight="1" x14ac:dyDescent="0.2">
      <c r="A66" s="2">
        <v>60</v>
      </c>
      <c r="B66" s="2">
        <f>الاصناف!B66</f>
        <v>101304</v>
      </c>
      <c r="C66" s="2" t="str">
        <f>_xlfn.XLOOKUP(B66,الاصناف!B66,الاصناف!C66)</f>
        <v>Control Cable 10C x 1 mm2</v>
      </c>
      <c r="D66" s="2" t="s">
        <v>8</v>
      </c>
      <c r="E66" s="2">
        <f>SUMIF(B66,'ش11-2025'!A67,'ش11-2025'!D67)</f>
        <v>0</v>
      </c>
      <c r="F66" s="2"/>
      <c r="G66" s="2"/>
      <c r="H66" s="2"/>
      <c r="I66" s="2"/>
      <c r="J66" s="2"/>
    </row>
    <row r="67" spans="1:10" ht="19.5" customHeight="1" x14ac:dyDescent="0.2">
      <c r="A67" s="2">
        <v>61</v>
      </c>
      <c r="B67" s="2">
        <f>الاصناف!B67</f>
        <v>101308</v>
      </c>
      <c r="C67" s="2" t="str">
        <f>_xlfn.XLOOKUP(B67,الاصناف!B67,الاصناف!C67)</f>
        <v xml:space="preserve">BATTERY UPS 1500VA LCD 230V </v>
      </c>
      <c r="D67" s="2" t="s">
        <v>10</v>
      </c>
      <c r="E67" s="2">
        <f>SUMIF(B67,'ش11-2025'!A68,'ش11-2025'!D68)</f>
        <v>0</v>
      </c>
      <c r="F67" s="2"/>
      <c r="G67" s="2"/>
      <c r="H67" s="2"/>
      <c r="I67" s="2"/>
      <c r="J67" s="2"/>
    </row>
    <row r="68" spans="1:10" ht="19.5" customHeight="1" x14ac:dyDescent="0.2">
      <c r="A68" s="2">
        <v>62</v>
      </c>
      <c r="B68" s="2">
        <f>الاصناف!B68</f>
        <v>101313</v>
      </c>
      <c r="C68" s="2" t="str">
        <f>_xlfn.XLOOKUP(B68,الاصناف!B68,الاصناف!C68)</f>
        <v xml:space="preserve">CRANE REMOTE WITH RECEIVER </v>
      </c>
      <c r="D68" s="2" t="s">
        <v>16</v>
      </c>
      <c r="E68" s="2">
        <f>SUMIF(B68,'ش11-2025'!A69,'ش11-2025'!D69)</f>
        <v>0</v>
      </c>
      <c r="F68" s="2"/>
      <c r="G68" s="2"/>
      <c r="H68" s="2"/>
      <c r="I68" s="2"/>
      <c r="J68" s="2"/>
    </row>
    <row r="69" spans="1:10" ht="19.5" customHeight="1" x14ac:dyDescent="0.2">
      <c r="A69" s="2">
        <v>63</v>
      </c>
      <c r="B69" s="2">
        <f>الاصناف!B69</f>
        <v>101328</v>
      </c>
      <c r="C69" s="2" t="str">
        <f>_xlfn.XLOOKUP(B69,الاصناف!B69,الاصناف!C69)</f>
        <v>SUBMRSIBLE PUMP 1HP,220V</v>
      </c>
      <c r="D69" s="2" t="s">
        <v>10</v>
      </c>
      <c r="E69" s="2">
        <f>SUMIF(B69,'ش11-2025'!A70,'ش11-2025'!D70)</f>
        <v>0</v>
      </c>
      <c r="F69" s="2"/>
      <c r="G69" s="2"/>
      <c r="H69" s="2"/>
      <c r="I69" s="2"/>
      <c r="J69" s="2"/>
    </row>
    <row r="70" spans="1:10" ht="19.5" customHeight="1" x14ac:dyDescent="0.2">
      <c r="A70" s="2">
        <v>64</v>
      </c>
      <c r="B70" s="2">
        <f>الاصناف!B70</f>
        <v>101333</v>
      </c>
      <c r="C70" s="2" t="str">
        <f>_xlfn.XLOOKUP(B70,الاصناف!B70,الاصناف!C70)</f>
        <v xml:space="preserve">لمبة رافعة شوكية 24فولت </v>
      </c>
      <c r="D70" s="2" t="s">
        <v>10</v>
      </c>
      <c r="E70" s="2">
        <f>SUMIF(B70,'ش11-2025'!A71,'ش11-2025'!D71)</f>
        <v>0</v>
      </c>
      <c r="F70" s="2"/>
      <c r="G70" s="2"/>
      <c r="H70" s="2"/>
      <c r="I70" s="2"/>
      <c r="J70" s="2"/>
    </row>
    <row r="71" spans="1:10" ht="19.5" customHeight="1" x14ac:dyDescent="0.2">
      <c r="A71" s="2">
        <v>65</v>
      </c>
      <c r="B71" s="2">
        <f>الاصناف!B71</f>
        <v>101340</v>
      </c>
      <c r="C71" s="2" t="str">
        <f>_xlfn.XLOOKUP(B71,الاصناف!B71,الاصناف!C71)</f>
        <v xml:space="preserve">Breaker MCB 100A ,3pole  </v>
      </c>
      <c r="D71" s="2" t="s">
        <v>10</v>
      </c>
      <c r="E71" s="2">
        <f>SUMIF(B71,'ش11-2025'!A72,'ش11-2025'!D72)</f>
        <v>0</v>
      </c>
      <c r="F71" s="2"/>
      <c r="G71" s="2"/>
      <c r="H71" s="2"/>
      <c r="I71" s="2"/>
      <c r="J71" s="2"/>
    </row>
    <row r="72" spans="1:10" ht="19.5" customHeight="1" x14ac:dyDescent="0.2">
      <c r="A72" s="2">
        <v>66</v>
      </c>
      <c r="B72" s="2">
        <f>الاصناف!B72</f>
        <v>101342</v>
      </c>
      <c r="C72" s="2" t="str">
        <f>_xlfn.XLOOKUP(B72,الاصناف!B72,الاصناف!C72)</f>
        <v>Carbon Bursh 203</v>
      </c>
      <c r="D72" s="2" t="s">
        <v>16</v>
      </c>
      <c r="E72" s="2">
        <f>SUMIF(B72,'ش11-2025'!A73,'ش11-2025'!D73)</f>
        <v>0</v>
      </c>
      <c r="F72" s="2"/>
      <c r="G72" s="2"/>
      <c r="H72" s="2"/>
      <c r="I72" s="2"/>
      <c r="J72" s="2"/>
    </row>
    <row r="73" spans="1:10" ht="19.5" customHeight="1" x14ac:dyDescent="0.2">
      <c r="A73" s="2">
        <v>67</v>
      </c>
      <c r="B73" s="2">
        <f>الاصناف!B73</f>
        <v>101343</v>
      </c>
      <c r="C73" s="2" t="str">
        <f>_xlfn.XLOOKUP(B73,الاصناف!B73,الاصناف!C73)</f>
        <v>Breaker MCB 63A 3pole</v>
      </c>
      <c r="D73" s="2" t="s">
        <v>10</v>
      </c>
      <c r="E73" s="2">
        <f>SUMIF(B73,'ش11-2025'!A74,'ش11-2025'!D74)</f>
        <v>0</v>
      </c>
      <c r="F73" s="2"/>
      <c r="G73" s="2"/>
      <c r="H73" s="2"/>
      <c r="I73" s="2"/>
      <c r="J73" s="2"/>
    </row>
    <row r="74" spans="1:10" ht="19.5" customHeight="1" x14ac:dyDescent="0.2">
      <c r="A74" s="2">
        <v>68</v>
      </c>
      <c r="B74" s="2">
        <f>الاصناف!B74</f>
        <v>101344</v>
      </c>
      <c r="C74" s="2" t="str">
        <f>_xlfn.XLOOKUP(B74,الاصناف!B74,الاصناف!C74)</f>
        <v>Breaker MCB 63A 2pole</v>
      </c>
      <c r="D74" s="2" t="s">
        <v>10</v>
      </c>
      <c r="E74" s="2">
        <f>SUMIF(B74,'ش11-2025'!A75,'ش11-2025'!D75)</f>
        <v>0</v>
      </c>
      <c r="F74" s="2"/>
      <c r="G74" s="2"/>
      <c r="H74" s="2"/>
      <c r="I74" s="2"/>
      <c r="J74" s="2"/>
    </row>
    <row r="75" spans="1:10" ht="19.5" customHeight="1" x14ac:dyDescent="0.2">
      <c r="A75" s="2">
        <v>69</v>
      </c>
      <c r="B75" s="2">
        <f>الاصناف!B75</f>
        <v>101348</v>
      </c>
      <c r="C75" s="2" t="str">
        <f>_xlfn.XLOOKUP(B75,الاصناف!B75,الاصناف!C75)</f>
        <v xml:space="preserve">Breaker 16A  1Pole </v>
      </c>
      <c r="D75" s="2" t="s">
        <v>10</v>
      </c>
      <c r="E75" s="2">
        <f>SUMIF(B75,'ش11-2025'!A76,'ش11-2025'!D76)</f>
        <v>0</v>
      </c>
      <c r="F75" s="2"/>
      <c r="G75" s="2"/>
      <c r="H75" s="2"/>
      <c r="I75" s="2"/>
      <c r="J75" s="2"/>
    </row>
    <row r="76" spans="1:10" ht="19.5" customHeight="1" x14ac:dyDescent="0.2">
      <c r="A76" s="2">
        <v>70</v>
      </c>
      <c r="B76" s="2">
        <f>الاصناف!B76</f>
        <v>101351</v>
      </c>
      <c r="C76" s="2" t="str">
        <f>_xlfn.XLOOKUP(B76,الاصناف!B76,الاصناف!C76)</f>
        <v>Welding machine 630A</v>
      </c>
      <c r="D76" s="2" t="s">
        <v>10</v>
      </c>
      <c r="E76" s="2">
        <f>SUMIF(B76,'ش11-2025'!A77,'ش11-2025'!D77)</f>
        <v>0</v>
      </c>
      <c r="F76" s="2"/>
      <c r="G76" s="2"/>
      <c r="H76" s="2"/>
      <c r="I76" s="2"/>
      <c r="J76" s="2"/>
    </row>
    <row r="77" spans="1:10" ht="19.5" customHeight="1" x14ac:dyDescent="0.2">
      <c r="A77" s="2">
        <v>71</v>
      </c>
      <c r="B77" s="2">
        <f>الاصناف!B77</f>
        <v>101352</v>
      </c>
      <c r="C77" s="2" t="str">
        <f>_xlfn.XLOOKUP(B77,الاصناف!B77,الاصناف!C77)</f>
        <v xml:space="preserve">Breaker MCB 32A,3Pole </v>
      </c>
      <c r="D77" s="2" t="s">
        <v>10</v>
      </c>
      <c r="E77" s="2">
        <f>SUMIF(B77,'ش11-2025'!A78,'ش11-2025'!D78)</f>
        <v>0</v>
      </c>
      <c r="F77" s="2"/>
      <c r="G77" s="2"/>
      <c r="H77" s="2"/>
      <c r="I77" s="2"/>
      <c r="J77" s="2"/>
    </row>
    <row r="78" spans="1:10" ht="19.5" customHeight="1" x14ac:dyDescent="0.2">
      <c r="A78" s="2">
        <v>72</v>
      </c>
      <c r="B78" s="2">
        <f>الاصناف!B78</f>
        <v>101360</v>
      </c>
      <c r="C78" s="2" t="str">
        <f>_xlfn.XLOOKUP(B78,الاصناف!B78,الاصناف!C78)</f>
        <v>Cable Lugs size 50-10</v>
      </c>
      <c r="D78" s="2" t="s">
        <v>10</v>
      </c>
      <c r="E78" s="2">
        <f>SUMIF(B78,'ش11-2025'!A79,'ش11-2025'!D79)</f>
        <v>0</v>
      </c>
      <c r="F78" s="2"/>
      <c r="G78" s="2"/>
      <c r="H78" s="2"/>
      <c r="I78" s="2"/>
      <c r="J78" s="2"/>
    </row>
    <row r="79" spans="1:10" ht="19.5" customHeight="1" x14ac:dyDescent="0.2">
      <c r="A79" s="2">
        <v>73</v>
      </c>
      <c r="B79" s="2">
        <f>الاصناف!B79</f>
        <v>101363</v>
      </c>
      <c r="C79" s="2" t="str">
        <f>_xlfn.XLOOKUP(B79,الاصناف!B79,الاصناف!C79)</f>
        <v>Digital Multimeter</v>
      </c>
      <c r="D79" s="2" t="s">
        <v>10</v>
      </c>
      <c r="E79" s="2">
        <f>SUMIF(B79,'ش11-2025'!A80,'ش11-2025'!D80)</f>
        <v>0</v>
      </c>
      <c r="F79" s="2"/>
      <c r="G79" s="2"/>
      <c r="H79" s="2"/>
      <c r="I79" s="2"/>
      <c r="J79" s="2"/>
    </row>
    <row r="80" spans="1:10" ht="19.5" customHeight="1" x14ac:dyDescent="0.2">
      <c r="A80" s="2">
        <v>74</v>
      </c>
      <c r="B80" s="2">
        <f>الاصناف!B80</f>
        <v>101373</v>
      </c>
      <c r="C80" s="2" t="str">
        <f>_xlfn.XLOOKUP(B80,الاصناف!B80,الاصناف!C80)</f>
        <v>CONTACTOR 75A 3P 220V</v>
      </c>
      <c r="D80" s="2" t="s">
        <v>10</v>
      </c>
      <c r="E80" s="2">
        <f>SUMIF(B80,'ش11-2025'!A81,'ش11-2025'!D81)</f>
        <v>0</v>
      </c>
      <c r="F80" s="2"/>
      <c r="G80" s="2"/>
      <c r="H80" s="2"/>
      <c r="I80" s="2"/>
      <c r="J80" s="2"/>
    </row>
    <row r="81" spans="1:10" ht="19.5" customHeight="1" x14ac:dyDescent="0.2">
      <c r="A81" s="2">
        <v>75</v>
      </c>
      <c r="B81" s="2">
        <f>الاصناف!B81</f>
        <v>101378</v>
      </c>
      <c r="C81" s="2" t="str">
        <f>_xlfn.XLOOKUP(B81,الاصناف!B81,الاصناف!C81)</f>
        <v>FLEXIBLE CABLE 2X16MM</v>
      </c>
      <c r="D81" s="2" t="s">
        <v>8</v>
      </c>
      <c r="E81" s="2">
        <f>SUMIF(B81,'ش11-2025'!A82,'ش11-2025'!D82)</f>
        <v>0</v>
      </c>
      <c r="F81" s="2"/>
      <c r="G81" s="2"/>
      <c r="H81" s="2"/>
      <c r="I81" s="2"/>
      <c r="J81" s="2"/>
    </row>
    <row r="82" spans="1:10" ht="19.5" customHeight="1" x14ac:dyDescent="0.2">
      <c r="A82" s="2">
        <v>76</v>
      </c>
      <c r="B82" s="2">
        <f>الاصناف!B82</f>
        <v>101379</v>
      </c>
      <c r="C82" s="2" t="str">
        <f>_xlfn.XLOOKUP(B82,الاصناف!B82,الاصناف!C82)</f>
        <v>BELL 6inch 220V</v>
      </c>
      <c r="D82" s="2" t="s">
        <v>10</v>
      </c>
      <c r="E82" s="2">
        <f>SUMIF(B82,'ش11-2025'!A83,'ش11-2025'!D83)</f>
        <v>0</v>
      </c>
      <c r="F82" s="2"/>
      <c r="G82" s="2"/>
      <c r="H82" s="2"/>
      <c r="I82" s="2"/>
      <c r="J82" s="2"/>
    </row>
    <row r="83" spans="1:10" ht="19.5" customHeight="1" x14ac:dyDescent="0.2">
      <c r="A83" s="2">
        <v>77</v>
      </c>
      <c r="B83" s="2">
        <f>الاصناف!B83</f>
        <v>101389</v>
      </c>
      <c r="C83" s="2" t="str">
        <f>_xlfn.XLOOKUP(B83,الاصناف!B83,الاصناف!C83)</f>
        <v>Contactor 3P 50A,220V</v>
      </c>
      <c r="D83" s="2" t="s">
        <v>10</v>
      </c>
      <c r="E83" s="2">
        <f>SUMIF(B83,'ش11-2025'!A84,'ش11-2025'!D84)</f>
        <v>0</v>
      </c>
      <c r="F83" s="2"/>
      <c r="G83" s="2"/>
      <c r="H83" s="2"/>
      <c r="I83" s="2"/>
      <c r="J83" s="2"/>
    </row>
    <row r="84" spans="1:10" ht="19.5" customHeight="1" x14ac:dyDescent="0.2">
      <c r="A84" s="2">
        <v>78</v>
      </c>
      <c r="B84" s="2">
        <f>الاصناف!B84</f>
        <v>101391</v>
      </c>
      <c r="C84" s="2" t="str">
        <f>_xlfn.XLOOKUP(B84,الاصناف!B84,الاصناف!C84)</f>
        <v>Relay 22 - 32A</v>
      </c>
      <c r="D84" s="2" t="s">
        <v>10</v>
      </c>
      <c r="E84" s="2">
        <f>SUMIF(B84,'ش11-2025'!A85,'ش11-2025'!D85)</f>
        <v>0</v>
      </c>
      <c r="F84" s="2"/>
      <c r="G84" s="2"/>
      <c r="H84" s="2"/>
      <c r="I84" s="2"/>
      <c r="J84" s="2"/>
    </row>
    <row r="85" spans="1:10" ht="19.5" customHeight="1" x14ac:dyDescent="0.2">
      <c r="A85" s="2">
        <v>79</v>
      </c>
      <c r="B85" s="2">
        <f>الاصناف!B85</f>
        <v>101392</v>
      </c>
      <c r="C85" s="2" t="str">
        <f>_xlfn.XLOOKUP(B85,الاصناف!B85,الاصناف!C85)</f>
        <v>Electrical Cable 2C,1.5MM</v>
      </c>
      <c r="D85" s="2" t="s">
        <v>12</v>
      </c>
      <c r="E85" s="2">
        <f>SUMIF(B85,'ش11-2025'!A86,'ش11-2025'!D86)</f>
        <v>0</v>
      </c>
      <c r="F85" s="2"/>
      <c r="G85" s="2"/>
      <c r="H85" s="2"/>
      <c r="I85" s="2"/>
      <c r="J85" s="2"/>
    </row>
    <row r="86" spans="1:10" ht="19.5" customHeight="1" x14ac:dyDescent="0.2">
      <c r="A86" s="2">
        <v>80</v>
      </c>
      <c r="B86" s="2">
        <f>الاصناف!B86</f>
        <v>101393</v>
      </c>
      <c r="C86" s="2" t="str">
        <f>_xlfn.XLOOKUP(B86,الاصناف!B86,الاصناف!C86)</f>
        <v>Contactor 150A,110V</v>
      </c>
      <c r="D86" s="2" t="s">
        <v>10</v>
      </c>
      <c r="E86" s="2">
        <f>SUMIF(B86,'ش11-2025'!A87,'ش11-2025'!D87)</f>
        <v>0</v>
      </c>
      <c r="F86" s="2"/>
      <c r="G86" s="2"/>
      <c r="H86" s="2"/>
      <c r="I86" s="2"/>
      <c r="J86" s="2"/>
    </row>
    <row r="87" spans="1:10" ht="19.5" customHeight="1" x14ac:dyDescent="0.2">
      <c r="A87" s="2">
        <v>81</v>
      </c>
      <c r="B87" s="2">
        <f>الاصناف!B87</f>
        <v>101395</v>
      </c>
      <c r="C87" s="2" t="str">
        <f>_xlfn.XLOOKUP(B87,الاصناف!B87,الاصناف!C87)</f>
        <v>DIODE ST2 H(NS-RS) 201</v>
      </c>
      <c r="D87" s="2" t="s">
        <v>10</v>
      </c>
      <c r="E87" s="2">
        <f>SUMIF(B87,'ش11-2025'!A88,'ش11-2025'!D88)</f>
        <v>0</v>
      </c>
      <c r="F87" s="2"/>
      <c r="G87" s="2"/>
      <c r="H87" s="2"/>
      <c r="I87" s="2"/>
      <c r="J87" s="2"/>
    </row>
    <row r="88" spans="1:10" ht="19.5" customHeight="1" x14ac:dyDescent="0.2">
      <c r="A88" s="2">
        <v>82</v>
      </c>
      <c r="B88" s="2">
        <f>الاصناف!B88</f>
        <v>101403</v>
      </c>
      <c r="C88" s="2" t="str">
        <f>_xlfn.XLOOKUP(B88,الاصناف!B88,الاصناف!C88)</f>
        <v>Digital Timer AH4CN RG/9.99s 9990H</v>
      </c>
      <c r="D88" s="2" t="s">
        <v>10</v>
      </c>
      <c r="E88" s="2">
        <f>SUMIF(B88,'ش11-2025'!A89,'ش11-2025'!D89)</f>
        <v>0</v>
      </c>
      <c r="F88" s="2"/>
      <c r="G88" s="2"/>
      <c r="H88" s="2"/>
      <c r="I88" s="2"/>
      <c r="J88" s="2"/>
    </row>
    <row r="89" spans="1:10" ht="19.5" customHeight="1" x14ac:dyDescent="0.2">
      <c r="A89" s="2">
        <v>83</v>
      </c>
      <c r="B89" s="2">
        <f>الاصناف!B89</f>
        <v>101415</v>
      </c>
      <c r="C89" s="2" t="str">
        <f>_xlfn.XLOOKUP(B89,الاصناف!B89,الاصناف!C89)</f>
        <v>Battery 80Ah</v>
      </c>
      <c r="D89" s="2" t="s">
        <v>10</v>
      </c>
      <c r="E89" s="2">
        <f>SUMIF(B89,'ش11-2025'!A90,'ش11-2025'!D90)</f>
        <v>0</v>
      </c>
      <c r="F89" s="2"/>
      <c r="G89" s="2"/>
      <c r="H89" s="2"/>
      <c r="I89" s="2"/>
      <c r="J89" s="2"/>
    </row>
    <row r="90" spans="1:10" ht="19.5" customHeight="1" x14ac:dyDescent="0.2">
      <c r="A90" s="2">
        <v>84</v>
      </c>
      <c r="B90" s="2">
        <f>الاصناف!B90</f>
        <v>101416</v>
      </c>
      <c r="C90" s="2" t="str">
        <f>_xlfn.XLOOKUP(B90,الاصناف!B90,الاصناف!C90)</f>
        <v>Battery Connections</v>
      </c>
      <c r="D90" s="2" t="s">
        <v>10</v>
      </c>
      <c r="E90" s="2">
        <f>SUMIF(B90,'ش11-2025'!A91,'ش11-2025'!D91)</f>
        <v>0</v>
      </c>
      <c r="F90" s="2"/>
      <c r="G90" s="2"/>
      <c r="H90" s="2"/>
      <c r="I90" s="2"/>
      <c r="J90" s="2"/>
    </row>
    <row r="91" spans="1:10" ht="19.5" customHeight="1" x14ac:dyDescent="0.2">
      <c r="A91" s="2">
        <v>85</v>
      </c>
      <c r="B91" s="2">
        <f>الاصناف!B91</f>
        <v>101417</v>
      </c>
      <c r="C91" s="2" t="str">
        <f>_xlfn.XLOOKUP(B91,الاصناف!B91,الاصناف!C91)</f>
        <v>Panel Key</v>
      </c>
      <c r="D91" s="2" t="s">
        <v>10</v>
      </c>
      <c r="E91" s="2">
        <f>SUMIF(B91,'ش11-2025'!A92,'ش11-2025'!D92)</f>
        <v>0</v>
      </c>
      <c r="F91" s="2"/>
      <c r="G91" s="2"/>
      <c r="H91" s="2"/>
      <c r="I91" s="2"/>
      <c r="J91" s="2"/>
    </row>
    <row r="92" spans="1:10" ht="19.5" customHeight="1" x14ac:dyDescent="0.2">
      <c r="A92" s="2">
        <v>86</v>
      </c>
      <c r="B92" s="2">
        <f>الاصناف!B92</f>
        <v>101425</v>
      </c>
      <c r="C92" s="2" t="str">
        <f>_xlfn.XLOOKUP(B92,الاصناف!B92,الاصناف!C92)</f>
        <v>PVC Fisher 6mm</v>
      </c>
      <c r="D92" s="2" t="s">
        <v>97</v>
      </c>
      <c r="E92" s="2">
        <f>SUMIF(B92,'ش11-2025'!A93,'ش11-2025'!D93)</f>
        <v>0</v>
      </c>
      <c r="F92" s="2"/>
      <c r="G92" s="2"/>
      <c r="H92" s="2"/>
      <c r="I92" s="2"/>
      <c r="J92" s="2"/>
    </row>
    <row r="93" spans="1:10" ht="19.5" customHeight="1" x14ac:dyDescent="0.2">
      <c r="A93" s="2">
        <v>87</v>
      </c>
      <c r="B93" s="2">
        <f>الاصناف!B93</f>
        <v>101428</v>
      </c>
      <c r="C93" s="2" t="str">
        <f>_xlfn.XLOOKUP(B93,الاصناف!B93,الاصناف!C93)</f>
        <v>Flexible Cable 3C*2.5mm</v>
      </c>
      <c r="D93" s="2" t="s">
        <v>12</v>
      </c>
      <c r="E93" s="2">
        <f>SUMIF(B93,'ش11-2025'!A94,'ش11-2025'!D94)</f>
        <v>0</v>
      </c>
      <c r="F93" s="2"/>
      <c r="G93" s="2"/>
      <c r="H93" s="2"/>
      <c r="I93" s="2"/>
      <c r="J93" s="2"/>
    </row>
    <row r="94" spans="1:10" ht="19.5" customHeight="1" x14ac:dyDescent="0.2">
      <c r="A94" s="2">
        <v>88</v>
      </c>
      <c r="B94" s="2">
        <f>الاصناف!B94</f>
        <v>101429</v>
      </c>
      <c r="C94" s="2" t="str">
        <f>_xlfn.XLOOKUP(B94,الاصناف!B94,الاصناف!C94)</f>
        <v>Energy Meter</v>
      </c>
      <c r="D94" s="2" t="s">
        <v>10</v>
      </c>
      <c r="E94" s="2">
        <f>SUMIF(B94,'ش11-2025'!A95,'ش11-2025'!D95)</f>
        <v>0</v>
      </c>
      <c r="F94" s="2"/>
      <c r="G94" s="2"/>
      <c r="H94" s="2"/>
      <c r="I94" s="2"/>
      <c r="J94" s="2"/>
    </row>
    <row r="95" spans="1:10" ht="19.5" customHeight="1" x14ac:dyDescent="0.2">
      <c r="A95" s="2">
        <v>89</v>
      </c>
      <c r="B95" s="2">
        <f>الاصناف!B95</f>
        <v>101432</v>
      </c>
      <c r="C95" s="2" t="str">
        <f>_xlfn.XLOOKUP(B95,الاصناف!B95,الاصناف!C95)</f>
        <v>Cable Lugs 95x10mm</v>
      </c>
      <c r="D95" s="2" t="s">
        <v>10</v>
      </c>
      <c r="E95" s="2">
        <f>SUMIF(B95,'ش11-2025'!A96,'ش11-2025'!D96)</f>
        <v>0</v>
      </c>
      <c r="F95" s="2"/>
      <c r="G95" s="2"/>
      <c r="H95" s="2"/>
      <c r="I95" s="2"/>
      <c r="J95" s="2"/>
    </row>
    <row r="96" spans="1:10" ht="19.5" customHeight="1" x14ac:dyDescent="0.2">
      <c r="A96" s="2">
        <v>90</v>
      </c>
      <c r="B96" s="2">
        <f>الاصناف!B96</f>
        <v>101438</v>
      </c>
      <c r="C96" s="2" t="str">
        <f>_xlfn.XLOOKUP(B96,الاصناف!B96,الاصناف!C96)</f>
        <v>Cable Lugs 120mm</v>
      </c>
      <c r="D96" s="2" t="s">
        <v>10</v>
      </c>
      <c r="E96" s="2">
        <f>SUMIF(B96,'ش11-2025'!A97,'ش11-2025'!D97)</f>
        <v>0</v>
      </c>
      <c r="F96" s="2"/>
      <c r="G96" s="2"/>
      <c r="H96" s="2"/>
      <c r="I96" s="2"/>
      <c r="J96" s="2"/>
    </row>
    <row r="97" spans="1:10" ht="19.5" customHeight="1" x14ac:dyDescent="0.2">
      <c r="A97" s="2">
        <v>91</v>
      </c>
      <c r="B97" s="2">
        <f>الاصناف!B97</f>
        <v>101440</v>
      </c>
      <c r="C97" s="2" t="str">
        <f>_xlfn.XLOOKUP(B97,الاصناف!B97,الاصناف!C97)</f>
        <v>Relay 230V AC</v>
      </c>
      <c r="D97" s="2" t="s">
        <v>10</v>
      </c>
      <c r="E97" s="2">
        <f>SUMIF(B97,'ش11-2025'!A98,'ش11-2025'!D98)</f>
        <v>0</v>
      </c>
      <c r="F97" s="2"/>
      <c r="G97" s="2"/>
      <c r="H97" s="2"/>
      <c r="I97" s="2"/>
      <c r="J97" s="2"/>
    </row>
    <row r="98" spans="1:10" ht="19.5" customHeight="1" x14ac:dyDescent="0.2">
      <c r="A98" s="2">
        <v>92</v>
      </c>
      <c r="B98" s="2">
        <f>الاصناف!B98</f>
        <v>101446</v>
      </c>
      <c r="C98" s="2" t="str">
        <f>_xlfn.XLOOKUP(B98,الاصناف!B98,الاصناف!C98)</f>
        <v>Wire 1C,4MM</v>
      </c>
      <c r="D98" s="2" t="s">
        <v>12</v>
      </c>
      <c r="E98" s="2">
        <f>SUMIF(B98,'ش11-2025'!A99,'ش11-2025'!D99)</f>
        <v>0</v>
      </c>
      <c r="F98" s="2"/>
      <c r="G98" s="2"/>
      <c r="H98" s="2"/>
      <c r="I98" s="2"/>
      <c r="J98" s="2"/>
    </row>
    <row r="99" spans="1:10" ht="19.5" customHeight="1" x14ac:dyDescent="0.2">
      <c r="A99" s="2">
        <v>93</v>
      </c>
      <c r="B99" s="2">
        <f>الاصناف!B99</f>
        <v>101454</v>
      </c>
      <c r="C99" s="2" t="str">
        <f>_xlfn.XLOOKUP(B99,الاصناف!B99,الاصناف!C99)</f>
        <v>DURACELL AA BATTERY</v>
      </c>
      <c r="D99" s="2" t="s">
        <v>10</v>
      </c>
      <c r="E99" s="2">
        <f>SUMIF(B99,'ش11-2025'!A100,'ش11-2025'!D100)</f>
        <v>0</v>
      </c>
      <c r="F99" s="2"/>
      <c r="G99" s="2"/>
      <c r="H99" s="2"/>
      <c r="I99" s="2"/>
      <c r="J99" s="2"/>
    </row>
    <row r="100" spans="1:10" ht="19.5" customHeight="1" x14ac:dyDescent="0.2">
      <c r="A100" s="2">
        <v>94</v>
      </c>
      <c r="B100" s="2">
        <f>الاصناف!B100</f>
        <v>101458</v>
      </c>
      <c r="C100" s="2" t="str">
        <f>_xlfn.XLOOKUP(B100,الاصناف!B100,الاصناف!C100)</f>
        <v>Cable Lug 16x10mm</v>
      </c>
      <c r="D100" s="2" t="s">
        <v>10</v>
      </c>
      <c r="E100" s="2">
        <f>SUMIF(B100,'ش11-2025'!A101,'ش11-2025'!D101)</f>
        <v>0</v>
      </c>
      <c r="F100" s="2"/>
      <c r="G100" s="2"/>
      <c r="H100" s="2"/>
      <c r="I100" s="2"/>
      <c r="J100" s="2"/>
    </row>
    <row r="101" spans="1:10" ht="19.5" customHeight="1" x14ac:dyDescent="0.2">
      <c r="A101" s="2">
        <v>95</v>
      </c>
      <c r="B101" s="2">
        <f>الاصناف!B101</f>
        <v>101463</v>
      </c>
      <c r="C101" s="2" t="str">
        <f>_xlfn.XLOOKUP(B101,الاصناف!B101,الاصناف!C101)</f>
        <v>Contactor 150A,220V</v>
      </c>
      <c r="D101" s="2" t="s">
        <v>10</v>
      </c>
      <c r="E101" s="2">
        <f>SUMIF(B101,'ش11-2025'!A102,'ش11-2025'!D102)</f>
        <v>0</v>
      </c>
      <c r="F101" s="2"/>
      <c r="G101" s="2"/>
      <c r="H101" s="2"/>
      <c r="I101" s="2"/>
      <c r="J101" s="2"/>
    </row>
    <row r="102" spans="1:10" ht="19.5" customHeight="1" x14ac:dyDescent="0.2">
      <c r="A102" s="2">
        <v>96</v>
      </c>
      <c r="B102" s="2">
        <f>الاصناف!B102</f>
        <v>101492</v>
      </c>
      <c r="C102" s="2" t="str">
        <f>_xlfn.XLOOKUP(B102,الاصناف!B102,الاصناف!C102)</f>
        <v>Fuse 3A</v>
      </c>
      <c r="D102" s="2" t="s">
        <v>10</v>
      </c>
      <c r="E102" s="2">
        <f>SUMIF(B102,'ش11-2025'!A103,'ش11-2025'!D103)</f>
        <v>0</v>
      </c>
      <c r="F102" s="2"/>
      <c r="G102" s="2"/>
      <c r="H102" s="2"/>
      <c r="I102" s="2"/>
      <c r="J102" s="2"/>
    </row>
    <row r="103" spans="1:10" ht="19.5" customHeight="1" x14ac:dyDescent="0.2">
      <c r="A103" s="2">
        <v>97</v>
      </c>
      <c r="B103" s="2">
        <f>الاصناف!B103</f>
        <v>101493</v>
      </c>
      <c r="C103" s="2" t="str">
        <f>_xlfn.XLOOKUP(B103,الاصناف!B103,الاصناف!C103)</f>
        <v>W.C.LEAD 32 NO 13 F LONG 16R-TAB STYLE</v>
      </c>
      <c r="D103" s="2" t="s">
        <v>10</v>
      </c>
      <c r="E103" s="2">
        <f>SUMIF(B103,'ش11-2025'!A104,'ش11-2025'!D104)</f>
        <v>0</v>
      </c>
      <c r="F103" s="2"/>
      <c r="G103" s="2"/>
      <c r="H103" s="2"/>
      <c r="I103" s="2"/>
      <c r="J103" s="2"/>
    </row>
    <row r="104" spans="1:10" ht="19.5" customHeight="1" x14ac:dyDescent="0.2">
      <c r="A104" s="2">
        <v>98</v>
      </c>
      <c r="B104" s="2">
        <f>الاصناف!B104</f>
        <v>101495</v>
      </c>
      <c r="C104" s="2" t="str">
        <f>_xlfn.XLOOKUP(B104,الاصناف!B104,الاصناف!C104)</f>
        <v>Contactor 330A,110V</v>
      </c>
      <c r="D104" s="2"/>
      <c r="E104" s="2">
        <f>SUMIF(B104,'ش11-2025'!A105,'ش11-2025'!D105)</f>
        <v>0</v>
      </c>
      <c r="F104" s="2"/>
      <c r="G104" s="2"/>
      <c r="H104" s="2"/>
      <c r="I104" s="2"/>
      <c r="J104" s="2"/>
    </row>
    <row r="105" spans="1:10" ht="19.5" customHeight="1" x14ac:dyDescent="0.2">
      <c r="A105" s="2">
        <v>99</v>
      </c>
      <c r="B105" s="2">
        <f>الاصناف!B105</f>
        <v>101500</v>
      </c>
      <c r="C105" s="2" t="str">
        <f>_xlfn.XLOOKUP(B105,الاصناف!B105,الاصناف!C105)</f>
        <v>DC POWER SUPPLY 24V DC 5AMP PHOENIX Not</v>
      </c>
      <c r="D105" s="2" t="s">
        <v>10</v>
      </c>
      <c r="E105" s="2">
        <f>SUMIF(B105,'ش11-2025'!A106,'ش11-2025'!D106)</f>
        <v>0</v>
      </c>
      <c r="F105" s="2"/>
      <c r="G105" s="2"/>
      <c r="H105" s="2"/>
      <c r="I105" s="2"/>
      <c r="J105" s="2"/>
    </row>
    <row r="106" spans="1:10" ht="19.5" customHeight="1" x14ac:dyDescent="0.2">
      <c r="A106" s="2">
        <v>100</v>
      </c>
      <c r="B106" s="2">
        <f>الاصناف!B106</f>
        <v>101504</v>
      </c>
      <c r="C106" s="2" t="str">
        <f>_xlfn.XLOOKUP(B106,الاصناف!B106,الاصناف!C106)</f>
        <v>MIC+BOARD WITH PROGRAM FOR VIP SR#9716</v>
      </c>
      <c r="D106" s="2" t="s">
        <v>10</v>
      </c>
      <c r="E106" s="2">
        <f>SUMIF(B106,'ش11-2025'!A107,'ش11-2025'!D107)</f>
        <v>0</v>
      </c>
      <c r="F106" s="2"/>
      <c r="G106" s="2"/>
      <c r="H106" s="2"/>
      <c r="I106" s="2"/>
      <c r="J106" s="2"/>
    </row>
    <row r="107" spans="1:10" ht="19.5" customHeight="1" x14ac:dyDescent="0.2">
      <c r="A107" s="2">
        <v>101</v>
      </c>
      <c r="B107" s="2">
        <f>الاصناف!B107</f>
        <v>101510</v>
      </c>
      <c r="C107" s="2" t="str">
        <f>_xlfn.XLOOKUP(B107,الاصناف!B107,الاصناف!C107)</f>
        <v>Contactor Coil 200A,110V</v>
      </c>
      <c r="D107" s="2" t="s">
        <v>10</v>
      </c>
      <c r="E107" s="2">
        <f>SUMIF(B107,'ش11-2025'!A108,'ش11-2025'!D108)</f>
        <v>0</v>
      </c>
      <c r="F107" s="2"/>
      <c r="G107" s="2"/>
      <c r="H107" s="2"/>
      <c r="I107" s="2"/>
      <c r="J107" s="2"/>
    </row>
    <row r="108" spans="1:10" ht="19.5" customHeight="1" x14ac:dyDescent="0.2">
      <c r="A108" s="2">
        <v>102</v>
      </c>
      <c r="B108" s="2">
        <f>الاصناف!B108</f>
        <v>101512</v>
      </c>
      <c r="C108" s="2" t="str">
        <f>_xlfn.XLOOKUP(B108,الاصناف!B108,الاصناف!C108)</f>
        <v>Cable Lugs 630/14mm</v>
      </c>
      <c r="D108" s="2" t="s">
        <v>10</v>
      </c>
      <c r="E108" s="2">
        <f>SUMIF(B108,'ش11-2025'!A109,'ش11-2025'!D109)</f>
        <v>0</v>
      </c>
      <c r="F108" s="2"/>
      <c r="G108" s="2"/>
      <c r="H108" s="2"/>
      <c r="I108" s="2"/>
      <c r="J108" s="2"/>
    </row>
    <row r="109" spans="1:10" ht="19.5" customHeight="1" x14ac:dyDescent="0.2">
      <c r="A109" s="2">
        <v>103</v>
      </c>
      <c r="B109" s="2">
        <f>الاصناف!B109</f>
        <v>101514</v>
      </c>
      <c r="C109" s="2" t="str">
        <f>_xlfn.XLOOKUP(B109,الاصناف!B109,الاصناف!C109)</f>
        <v>Aluminum Cable  1x800mm</v>
      </c>
      <c r="D109" s="2" t="s">
        <v>8</v>
      </c>
      <c r="E109" s="2">
        <f>SUMIF(B109,'ش11-2025'!A110,'ش11-2025'!D110)</f>
        <v>0</v>
      </c>
      <c r="F109" s="2"/>
      <c r="G109" s="2"/>
      <c r="H109" s="2"/>
      <c r="I109" s="2"/>
      <c r="J109" s="2"/>
    </row>
    <row r="110" spans="1:10" ht="19.5" customHeight="1" x14ac:dyDescent="0.2">
      <c r="A110" s="2">
        <v>104</v>
      </c>
      <c r="B110" s="2">
        <f>الاصناف!B110</f>
        <v>101516</v>
      </c>
      <c r="C110" s="2" t="str">
        <f>_xlfn.XLOOKUP(B110,الاصناف!B110,الاصناف!C110)</f>
        <v>Aluminum  Cable 4x120mm</v>
      </c>
      <c r="D110" s="2" t="s">
        <v>8</v>
      </c>
      <c r="E110" s="2">
        <f>SUMIF(B110,'ش11-2025'!A111,'ش11-2025'!D111)</f>
        <v>0</v>
      </c>
      <c r="F110" s="2"/>
      <c r="G110" s="2"/>
      <c r="H110" s="2"/>
      <c r="I110" s="2"/>
      <c r="J110" s="2"/>
    </row>
    <row r="111" spans="1:10" ht="19.5" customHeight="1" x14ac:dyDescent="0.2">
      <c r="A111" s="2">
        <v>105</v>
      </c>
      <c r="B111" s="2">
        <f>الاصناف!B111</f>
        <v>101517</v>
      </c>
      <c r="C111" s="2" t="str">
        <f>_xlfn.XLOOKUP(B111,الاصناف!B111,الاصناف!C111)</f>
        <v>Aluminum  Cable Lugs  120x16mm</v>
      </c>
      <c r="D111" s="2" t="s">
        <v>10</v>
      </c>
      <c r="E111" s="2">
        <f>SUMIF(B111,'ش11-2025'!A112,'ش11-2025'!D112)</f>
        <v>0</v>
      </c>
      <c r="F111" s="2"/>
      <c r="G111" s="2"/>
      <c r="H111" s="2"/>
      <c r="I111" s="2"/>
      <c r="J111" s="2"/>
    </row>
    <row r="112" spans="1:10" ht="19.5" customHeight="1" x14ac:dyDescent="0.2">
      <c r="A112" s="2">
        <v>106</v>
      </c>
      <c r="B112" s="2">
        <f>الاصناف!B112</f>
        <v>101518</v>
      </c>
      <c r="C112" s="2" t="str">
        <f>_xlfn.XLOOKUP(B112,الاصناف!B112,الاصناف!C112)</f>
        <v>Heat Shrink Tube Insulator Red</v>
      </c>
      <c r="D112" s="2" t="s">
        <v>8</v>
      </c>
      <c r="E112" s="2">
        <f>SUMIF(B112,'ش11-2025'!A113,'ش11-2025'!D113)</f>
        <v>0</v>
      </c>
      <c r="F112" s="2"/>
      <c r="G112" s="2"/>
      <c r="H112" s="2"/>
      <c r="I112" s="2"/>
      <c r="J112" s="2"/>
    </row>
    <row r="113" spans="1:10" ht="19.5" customHeight="1" x14ac:dyDescent="0.2">
      <c r="A113" s="2">
        <v>107</v>
      </c>
      <c r="B113" s="2">
        <f>الاصناف!B113</f>
        <v>101522</v>
      </c>
      <c r="C113" s="2" t="str">
        <f>_xlfn.XLOOKUP(B113,الاصناف!B113,الاصناف!C113)</f>
        <v>PVC Elec Box 15x15cm</v>
      </c>
      <c r="D113" s="2" t="s">
        <v>10</v>
      </c>
      <c r="E113" s="2">
        <f>SUMIF(B113,'ش11-2025'!A114,'ش11-2025'!D114)</f>
        <v>0</v>
      </c>
      <c r="F113" s="2"/>
      <c r="G113" s="2"/>
      <c r="H113" s="2"/>
      <c r="I113" s="2"/>
      <c r="J113" s="2"/>
    </row>
    <row r="114" spans="1:10" ht="19.5" customHeight="1" x14ac:dyDescent="0.2">
      <c r="A114" s="2">
        <v>108</v>
      </c>
      <c r="B114" s="2">
        <f>الاصناف!B114</f>
        <v>101523</v>
      </c>
      <c r="C114" s="2" t="str">
        <f>_xlfn.XLOOKUP(B114,الاصناف!B114,الاصناف!C114)</f>
        <v>محول تيار كهربائي CT 100/5A</v>
      </c>
      <c r="D114" s="2" t="s">
        <v>10</v>
      </c>
      <c r="E114" s="2">
        <f>SUMIF(B114,'ش11-2025'!A115,'ش11-2025'!D115)</f>
        <v>0</v>
      </c>
      <c r="F114" s="2"/>
      <c r="G114" s="2"/>
      <c r="H114" s="2"/>
      <c r="I114" s="2"/>
      <c r="J114" s="2"/>
    </row>
    <row r="115" spans="1:10" ht="19.5" customHeight="1" x14ac:dyDescent="0.2">
      <c r="A115" s="2">
        <v>109</v>
      </c>
      <c r="B115" s="2">
        <f>الاصناف!B115</f>
        <v>101524</v>
      </c>
      <c r="C115" s="2" t="str">
        <f>_xlfn.XLOOKUP(B115,الاصناف!B115,الاصناف!C115)</f>
        <v>Insulation &amp; Earth Resistance Tester</v>
      </c>
      <c r="D115" s="2" t="s">
        <v>10</v>
      </c>
      <c r="E115" s="2">
        <f>SUMIF(B115,'ش11-2025'!A116,'ش11-2025'!D116)</f>
        <v>0</v>
      </c>
      <c r="F115" s="2"/>
      <c r="G115" s="2"/>
      <c r="H115" s="2"/>
      <c r="I115" s="2"/>
      <c r="J115" s="2"/>
    </row>
    <row r="116" spans="1:10" ht="19.5" customHeight="1" x14ac:dyDescent="0.2">
      <c r="A116" s="2">
        <v>110</v>
      </c>
      <c r="B116" s="2">
        <f>الاصناف!B116</f>
        <v>101525</v>
      </c>
      <c r="C116" s="2" t="str">
        <f>_xlfn.XLOOKUP(B116,الاصناف!B116,الاصناف!C116)</f>
        <v>Fuse 125A</v>
      </c>
      <c r="D116" s="2" t="s">
        <v>10</v>
      </c>
      <c r="E116" s="2">
        <f>SUMIF(B116,'ش11-2025'!A117,'ش11-2025'!D117)</f>
        <v>0</v>
      </c>
      <c r="F116" s="2"/>
      <c r="G116" s="2"/>
      <c r="H116" s="2"/>
      <c r="I116" s="2"/>
      <c r="J116" s="2"/>
    </row>
    <row r="117" spans="1:10" ht="19.5" customHeight="1" x14ac:dyDescent="0.2">
      <c r="A117" s="2">
        <v>111</v>
      </c>
      <c r="B117" s="2">
        <f>الاصناف!B117</f>
        <v>101526</v>
      </c>
      <c r="C117" s="2" t="str">
        <f>_xlfn.XLOOKUP(B117,الاصناف!B117,الاصناف!C117)</f>
        <v>Proximity Sensor PNP 3-Terminals</v>
      </c>
      <c r="D117" s="2" t="s">
        <v>10</v>
      </c>
      <c r="E117" s="2">
        <f>SUMIF(B117,'ش11-2025'!A118,'ش11-2025'!D118)</f>
        <v>0</v>
      </c>
      <c r="F117" s="2"/>
      <c r="G117" s="2"/>
      <c r="H117" s="2"/>
      <c r="I117" s="2"/>
      <c r="J117" s="2"/>
    </row>
    <row r="118" spans="1:10" ht="19.5" customHeight="1" x14ac:dyDescent="0.2">
      <c r="A118" s="2">
        <v>112</v>
      </c>
      <c r="B118" s="2">
        <f>الاصناف!B118</f>
        <v>101527</v>
      </c>
      <c r="C118" s="2" t="str">
        <f>_xlfn.XLOOKUP(B118,الاصناف!B118,الاصناف!C118)</f>
        <v>Carbon Bursh A-65</v>
      </c>
      <c r="D118" s="2" t="s">
        <v>16</v>
      </c>
      <c r="E118" s="2">
        <f>SUMIF(B118,'ش11-2025'!A119,'ش11-2025'!D119)</f>
        <v>0</v>
      </c>
      <c r="F118" s="2"/>
      <c r="G118" s="2"/>
      <c r="H118" s="2"/>
      <c r="I118" s="2"/>
      <c r="J118" s="2"/>
    </row>
    <row r="119" spans="1:10" ht="19.5" customHeight="1" x14ac:dyDescent="0.2">
      <c r="A119" s="2">
        <v>113</v>
      </c>
      <c r="B119" s="2">
        <f>الاصناف!B119</f>
        <v>101529</v>
      </c>
      <c r="C119" s="2" t="str">
        <f>_xlfn.XLOOKUP(B119,الاصناف!B119,الاصناف!C119)</f>
        <v>Incremental EncoderType-8.5000.GB52.1024</v>
      </c>
      <c r="D119" s="2" t="s">
        <v>10</v>
      </c>
      <c r="E119" s="2">
        <f>SUMIF(B119,'ش11-2025'!A120,'ش11-2025'!D120)</f>
        <v>0</v>
      </c>
      <c r="F119" s="2"/>
      <c r="G119" s="2"/>
      <c r="H119" s="2"/>
      <c r="I119" s="2"/>
      <c r="J119" s="2"/>
    </row>
    <row r="120" spans="1:10" ht="19.5" customHeight="1" x14ac:dyDescent="0.2">
      <c r="A120" s="2">
        <v>114</v>
      </c>
      <c r="B120" s="2">
        <f>الاصناف!B120</f>
        <v>101530</v>
      </c>
      <c r="C120" s="2" t="str">
        <f>_xlfn.XLOOKUP(B120,الاصناف!B120,الاصناف!C120)</f>
        <v>Cable Lable and Marker</v>
      </c>
      <c r="D120" s="2" t="s">
        <v>126</v>
      </c>
      <c r="E120" s="2">
        <f>SUMIF(B120,'ش11-2025'!A121,'ش11-2025'!D121)</f>
        <v>0</v>
      </c>
      <c r="F120" s="2"/>
      <c r="G120" s="2"/>
      <c r="H120" s="2"/>
      <c r="I120" s="2"/>
      <c r="J120" s="2"/>
    </row>
    <row r="121" spans="1:10" ht="19.5" customHeight="1" x14ac:dyDescent="0.2">
      <c r="A121" s="2">
        <v>115</v>
      </c>
      <c r="B121" s="2">
        <f>الاصناف!B121</f>
        <v>101531</v>
      </c>
      <c r="C121" s="2" t="str">
        <f>_xlfn.XLOOKUP(B121,الاصناف!B121,الاصناف!C121)</f>
        <v>محول تيار كهربائي منخفض 5/5000 أمبير</v>
      </c>
      <c r="D121" s="2" t="s">
        <v>10</v>
      </c>
      <c r="E121" s="2">
        <f>SUMIF(B121,'ش11-2025'!A122,'ش11-2025'!D122)</f>
        <v>0</v>
      </c>
      <c r="F121" s="2"/>
      <c r="G121" s="2"/>
      <c r="H121" s="2"/>
      <c r="I121" s="2"/>
      <c r="J121" s="2"/>
    </row>
    <row r="122" spans="1:10" ht="19.5" customHeight="1" x14ac:dyDescent="0.2">
      <c r="A122" s="2">
        <v>116</v>
      </c>
      <c r="B122" s="2">
        <f>الاصناف!B122</f>
        <v>101537</v>
      </c>
      <c r="C122" s="2" t="str">
        <f>_xlfn.XLOOKUP(B122,الاصناف!B122,الاصناف!C122)</f>
        <v>Profinet Cable</v>
      </c>
      <c r="D122" s="2" t="s">
        <v>8</v>
      </c>
      <c r="E122" s="2">
        <f>SUMIF(B122,'ش11-2025'!A123,'ش11-2025'!D123)</f>
        <v>0</v>
      </c>
      <c r="F122" s="2"/>
      <c r="G122" s="2"/>
      <c r="H122" s="2"/>
      <c r="I122" s="2"/>
      <c r="J122" s="2"/>
    </row>
    <row r="123" spans="1:10" ht="19.5" customHeight="1" x14ac:dyDescent="0.2">
      <c r="A123" s="2">
        <v>117</v>
      </c>
      <c r="B123" s="2">
        <f>الاصناف!B123</f>
        <v>101540</v>
      </c>
      <c r="C123" s="2" t="str">
        <f>_xlfn.XLOOKUP(B123,الاصناف!B123,الاصناف!C123)</f>
        <v>6ES7 223-1BH32- 0XB0</v>
      </c>
      <c r="D123" s="2" t="s">
        <v>10</v>
      </c>
      <c r="E123" s="2">
        <f>SUMIF(B123,'ش11-2025'!A124,'ش11-2025'!D124)</f>
        <v>0</v>
      </c>
      <c r="F123" s="2"/>
      <c r="G123" s="2"/>
      <c r="H123" s="2"/>
      <c r="I123" s="2"/>
      <c r="J123" s="2"/>
    </row>
    <row r="124" spans="1:10" ht="19.5" customHeight="1" x14ac:dyDescent="0.2">
      <c r="A124" s="2">
        <v>118</v>
      </c>
      <c r="B124" s="2">
        <f>الاصناف!B124</f>
        <v>101542</v>
      </c>
      <c r="C124" s="2" t="str">
        <f>_xlfn.XLOOKUP(B124,الاصناف!B124,الاصناف!C124)</f>
        <v>Wire Lugs 1mm</v>
      </c>
      <c r="D124" s="2" t="s">
        <v>10</v>
      </c>
      <c r="E124" s="2">
        <f>SUMIF(B124,'ش11-2025'!A125,'ش11-2025'!D125)</f>
        <v>0</v>
      </c>
      <c r="F124" s="2"/>
      <c r="G124" s="2"/>
      <c r="H124" s="2"/>
      <c r="I124" s="2"/>
      <c r="J124" s="2"/>
    </row>
    <row r="125" spans="1:10" ht="19.5" customHeight="1" x14ac:dyDescent="0.2">
      <c r="A125" s="2">
        <v>119</v>
      </c>
      <c r="B125" s="2">
        <f>الاصناف!B125</f>
        <v>101545</v>
      </c>
      <c r="C125" s="2" t="str">
        <f>_xlfn.XLOOKUP(B125,الاصناف!B125,الاصناف!C125)</f>
        <v>Drive 3phase 15KW</v>
      </c>
      <c r="D125" s="2" t="s">
        <v>10</v>
      </c>
      <c r="E125" s="2">
        <f>SUMIF(B125,'ش11-2025'!A126,'ش11-2025'!D126)</f>
        <v>0</v>
      </c>
      <c r="F125" s="2"/>
      <c r="G125" s="2"/>
      <c r="H125" s="2"/>
      <c r="I125" s="2"/>
      <c r="J125" s="2"/>
    </row>
    <row r="126" spans="1:10" ht="19.5" customHeight="1" x14ac:dyDescent="0.2">
      <c r="A126" s="2">
        <v>120</v>
      </c>
      <c r="B126" s="2">
        <f>الاصناف!B126</f>
        <v>101546</v>
      </c>
      <c r="C126" s="2" t="str">
        <f>_xlfn.XLOOKUP(B126,الاصناف!B126,الاصناف!C126)</f>
        <v>Electrical Cable 4Cx10mm</v>
      </c>
      <c r="D126" s="2" t="s">
        <v>12</v>
      </c>
      <c r="E126" s="2">
        <f>SUMIF(B126,'ش11-2025'!A127,'ش11-2025'!D127)</f>
        <v>0</v>
      </c>
      <c r="F126" s="2"/>
      <c r="G126" s="2"/>
      <c r="H126" s="2"/>
      <c r="I126" s="2"/>
      <c r="J126" s="2"/>
    </row>
    <row r="127" spans="1:10" ht="19.5" customHeight="1" x14ac:dyDescent="0.2">
      <c r="A127" s="2">
        <v>121</v>
      </c>
      <c r="B127" s="2">
        <f>الاصناف!B127</f>
        <v>101548</v>
      </c>
      <c r="C127" s="2" t="str">
        <f>_xlfn.XLOOKUP(B127,الاصناف!B127,الاصناف!C127)</f>
        <v>ورق عازل افران الصهر 1متر * 0.45مم</v>
      </c>
      <c r="D127" s="2" t="s">
        <v>8</v>
      </c>
      <c r="E127" s="2">
        <f>SUMIF(B127,'ش11-2025'!A128,'ش11-2025'!D128)</f>
        <v>0</v>
      </c>
      <c r="F127" s="2"/>
      <c r="G127" s="2"/>
      <c r="H127" s="2"/>
      <c r="I127" s="2"/>
      <c r="J127" s="2"/>
    </row>
    <row r="128" spans="1:10" ht="19.5" customHeight="1" x14ac:dyDescent="0.2">
      <c r="A128" s="2">
        <v>122</v>
      </c>
      <c r="B128" s="2">
        <f>الاصناف!B128</f>
        <v>101549</v>
      </c>
      <c r="C128" s="2" t="str">
        <f>_xlfn.XLOOKUP(B128,الاصناف!B128,الاصناف!C128)</f>
        <v>Contactor 100A 220V AC 55KW 2NO+2NC</v>
      </c>
      <c r="D128" s="2" t="s">
        <v>10</v>
      </c>
      <c r="E128" s="2">
        <f>SUMIF(B128,'ش11-2025'!A129,'ش11-2025'!D129)</f>
        <v>0</v>
      </c>
      <c r="F128" s="2"/>
      <c r="G128" s="2"/>
      <c r="H128" s="2"/>
      <c r="I128" s="2"/>
      <c r="J128" s="2"/>
    </row>
    <row r="129" spans="1:10" ht="19.5" customHeight="1" x14ac:dyDescent="0.2">
      <c r="A129" s="2">
        <v>123</v>
      </c>
      <c r="B129" s="2">
        <f>الاصناف!B129</f>
        <v>101550</v>
      </c>
      <c r="C129" s="2" t="str">
        <f>_xlfn.XLOOKUP(B129,الاصناف!B129,الاصناف!C129)</f>
        <v>Hydraulic Coil S.V.24V</v>
      </c>
      <c r="D129" s="2" t="s">
        <v>10</v>
      </c>
      <c r="E129" s="2">
        <f>SUMIF(B129,'ش11-2025'!A130,'ش11-2025'!D130)</f>
        <v>0</v>
      </c>
      <c r="F129" s="2"/>
      <c r="G129" s="2"/>
      <c r="H129" s="2"/>
      <c r="I129" s="2"/>
      <c r="J129" s="2"/>
    </row>
    <row r="130" spans="1:10" ht="19.5" customHeight="1" x14ac:dyDescent="0.2">
      <c r="A130" s="2">
        <v>124</v>
      </c>
      <c r="B130" s="2">
        <f>الاصناف!B130</f>
        <v>101551</v>
      </c>
      <c r="C130" s="2" t="str">
        <f>_xlfn.XLOOKUP(B130,الاصناف!B130,الاصناف!C130)</f>
        <v>Pneumatic  Coil S.V.24V</v>
      </c>
      <c r="D130" s="2" t="s">
        <v>10</v>
      </c>
      <c r="E130" s="2">
        <f>SUMIF(B130,'ش11-2025'!A131,'ش11-2025'!D131)</f>
        <v>0</v>
      </c>
      <c r="F130" s="2"/>
      <c r="G130" s="2"/>
      <c r="H130" s="2"/>
      <c r="I130" s="2"/>
      <c r="J130" s="2"/>
    </row>
    <row r="131" spans="1:10" ht="19.5" customHeight="1" x14ac:dyDescent="0.2">
      <c r="A131" s="2">
        <v>125</v>
      </c>
      <c r="B131" s="2">
        <f>الاصناف!B131</f>
        <v>101552</v>
      </c>
      <c r="C131" s="2" t="str">
        <f>_xlfn.XLOOKUP(B131,الاصناف!B131,الاصناف!C131)</f>
        <v>Electricl Cable 4Cx6MM</v>
      </c>
      <c r="D131" s="2" t="s">
        <v>8</v>
      </c>
      <c r="E131" s="2">
        <f>SUMIF(B131,'ش11-2025'!A132,'ش11-2025'!D132)</f>
        <v>0</v>
      </c>
      <c r="F131" s="2"/>
      <c r="G131" s="2"/>
      <c r="H131" s="2"/>
      <c r="I131" s="2"/>
      <c r="J131" s="2"/>
    </row>
    <row r="132" spans="1:10" ht="19.5" customHeight="1" x14ac:dyDescent="0.2">
      <c r="A132" s="2">
        <v>126</v>
      </c>
      <c r="B132" s="2">
        <f>الاصناف!B132</f>
        <v>101554</v>
      </c>
      <c r="C132" s="2" t="str">
        <f>_xlfn.XLOOKUP(B132,الاصناف!B132,الاصناف!C132)</f>
        <v>Relay 110V with Base</v>
      </c>
      <c r="D132" s="2" t="s">
        <v>10</v>
      </c>
      <c r="E132" s="2">
        <f>SUMIF(B132,'ش11-2025'!A133,'ش11-2025'!D133)</f>
        <v>0</v>
      </c>
      <c r="F132" s="2"/>
      <c r="G132" s="2"/>
      <c r="H132" s="2"/>
      <c r="I132" s="2"/>
      <c r="J132" s="2"/>
    </row>
    <row r="133" spans="1:10" ht="19.5" customHeight="1" x14ac:dyDescent="0.2">
      <c r="A133" s="2">
        <v>127</v>
      </c>
      <c r="B133" s="2">
        <f>الاصناف!B133</f>
        <v>101562</v>
      </c>
      <c r="C133" s="2" t="str">
        <f>_xlfn.XLOOKUP(B133,الاصناف!B133,الاصناف!C133)</f>
        <v>Limit Switch A5/250V AC 0.4A/115VDC IP65</v>
      </c>
      <c r="D133" s="2" t="s">
        <v>10</v>
      </c>
      <c r="E133" s="2">
        <f>SUMIF(B133,'ش11-2025'!A134,'ش11-2025'!D134)</f>
        <v>0</v>
      </c>
      <c r="F133" s="2"/>
      <c r="G133" s="2"/>
      <c r="H133" s="2"/>
      <c r="I133" s="2"/>
      <c r="J133" s="2"/>
    </row>
    <row r="134" spans="1:10" ht="19.5" customHeight="1" x14ac:dyDescent="0.2">
      <c r="A134" s="2">
        <v>128</v>
      </c>
      <c r="B134" s="2">
        <f>الاصناف!B134</f>
        <v>101563</v>
      </c>
      <c r="C134" s="2" t="str">
        <f>_xlfn.XLOOKUP(B134,الاصناف!B134,الاصناف!C134)</f>
        <v>Fuse 125A,500V</v>
      </c>
      <c r="D134" s="2" t="s">
        <v>10</v>
      </c>
      <c r="E134" s="2">
        <f>SUMIF(B134,'ش11-2025'!A135,'ش11-2025'!D135)</f>
        <v>0</v>
      </c>
      <c r="F134" s="2"/>
      <c r="G134" s="2"/>
      <c r="H134" s="2"/>
      <c r="I134" s="2"/>
      <c r="J134" s="2"/>
    </row>
    <row r="135" spans="1:10" ht="19.5" customHeight="1" x14ac:dyDescent="0.2">
      <c r="A135" s="2">
        <v>129</v>
      </c>
      <c r="B135" s="2">
        <f>الاصناف!B135</f>
        <v>101564</v>
      </c>
      <c r="C135" s="2" t="str">
        <f>_xlfn.XLOOKUP(B135,الاصناف!B135,الاصناف!C135)</f>
        <v>FAN AC220-240V 50/60Hz 0.23A</v>
      </c>
      <c r="D135" s="2" t="s">
        <v>10</v>
      </c>
      <c r="E135" s="2">
        <f>SUMIF(B135,'ش11-2025'!A136,'ش11-2025'!D136)</f>
        <v>0</v>
      </c>
      <c r="F135" s="2"/>
      <c r="G135" s="2"/>
      <c r="H135" s="2"/>
      <c r="I135" s="2"/>
      <c r="J135" s="2"/>
    </row>
    <row r="136" spans="1:10" ht="19.5" customHeight="1" x14ac:dyDescent="0.2">
      <c r="A136" s="2">
        <v>130</v>
      </c>
      <c r="B136" s="2">
        <f>الاصناف!B136</f>
        <v>101566</v>
      </c>
      <c r="C136" s="2" t="str">
        <f>_xlfn.XLOOKUP(B136,الاصناف!B136,الاصناف!C136)</f>
        <v xml:space="preserve">  ELECTRIC MOTOR 5.5KW,4POLE 220/380V</v>
      </c>
      <c r="D136" s="2" t="s">
        <v>10</v>
      </c>
      <c r="E136" s="2">
        <f>SUMIF(B136,'ش11-2025'!A137,'ش11-2025'!D137)</f>
        <v>0</v>
      </c>
      <c r="F136" s="2"/>
      <c r="G136" s="2"/>
      <c r="H136" s="2"/>
      <c r="I136" s="2"/>
      <c r="J136" s="2"/>
    </row>
    <row r="137" spans="1:10" ht="19.5" customHeight="1" x14ac:dyDescent="0.2">
      <c r="A137" s="2">
        <v>131</v>
      </c>
      <c r="B137" s="2">
        <f>الاصناف!B137</f>
        <v>101567</v>
      </c>
      <c r="C137" s="2" t="str">
        <f>_xlfn.XLOOKUP(B137,الاصناف!B137,الاصناف!C137)</f>
        <v>Carbon Brush for DC Motor 16x32x45,250KW</v>
      </c>
      <c r="D137" s="2" t="s">
        <v>10</v>
      </c>
      <c r="E137" s="2">
        <f>SUMIF(B137,'ش11-2025'!A138,'ش11-2025'!D138)</f>
        <v>0</v>
      </c>
      <c r="F137" s="2"/>
      <c r="G137" s="2"/>
      <c r="H137" s="2"/>
      <c r="I137" s="2"/>
      <c r="J137" s="2"/>
    </row>
    <row r="138" spans="1:10" ht="19.5" customHeight="1" x14ac:dyDescent="0.2">
      <c r="A138" s="2">
        <v>132</v>
      </c>
      <c r="B138" s="2">
        <f>الاصناف!B138</f>
        <v>101568</v>
      </c>
      <c r="C138" s="2" t="str">
        <f>_xlfn.XLOOKUP(B138,الاصناف!B138,الاصناف!C138)</f>
        <v>Diode 6B60</v>
      </c>
      <c r="D138" s="2" t="s">
        <v>10</v>
      </c>
      <c r="E138" s="2">
        <f>SUMIF(B138,'ش11-2025'!A139,'ش11-2025'!D139)</f>
        <v>0</v>
      </c>
      <c r="F138" s="2"/>
      <c r="G138" s="2"/>
      <c r="H138" s="2"/>
      <c r="I138" s="2"/>
      <c r="J138" s="2"/>
    </row>
    <row r="139" spans="1:10" ht="19.5" customHeight="1" x14ac:dyDescent="0.2">
      <c r="A139" s="2">
        <v>133</v>
      </c>
      <c r="B139" s="2">
        <f>الاصناف!B139</f>
        <v>101569</v>
      </c>
      <c r="C139" s="2" t="str">
        <f>_xlfn.XLOOKUP(B139,الاصناف!B139,الاصناف!C139)</f>
        <v>Overload 13-18A</v>
      </c>
      <c r="D139" s="2" t="s">
        <v>10</v>
      </c>
      <c r="E139" s="2">
        <f>SUMIF(B139,'ش11-2025'!A140,'ش11-2025'!D140)</f>
        <v>0</v>
      </c>
      <c r="F139" s="2"/>
      <c r="G139" s="2"/>
      <c r="H139" s="2"/>
      <c r="I139" s="2"/>
      <c r="J139" s="2"/>
    </row>
    <row r="140" spans="1:10" ht="19.5" customHeight="1" x14ac:dyDescent="0.2">
      <c r="A140" s="2">
        <v>134</v>
      </c>
      <c r="B140" s="2">
        <f>الاصناف!B140</f>
        <v>101570</v>
      </c>
      <c r="C140" s="2" t="str">
        <f>_xlfn.XLOOKUP(B140,الاصناف!B140,الاصناف!C140)</f>
        <v>Carbon Brush - 41</v>
      </c>
      <c r="D140" s="2" t="s">
        <v>147</v>
      </c>
      <c r="E140" s="2">
        <f>SUMIF(B140,'ش11-2025'!A141,'ش11-2025'!D141)</f>
        <v>0</v>
      </c>
      <c r="F140" s="2"/>
      <c r="G140" s="2"/>
      <c r="H140" s="2"/>
      <c r="I140" s="2"/>
      <c r="J140" s="2"/>
    </row>
    <row r="141" spans="1:10" ht="19.5" customHeight="1" x14ac:dyDescent="0.2">
      <c r="A141" s="2">
        <v>135</v>
      </c>
      <c r="B141" s="2">
        <f>الاصناف!B141</f>
        <v>101571</v>
      </c>
      <c r="C141" s="2" t="str">
        <f>_xlfn.XLOOKUP(B141,الاصناف!B141,الاصناف!C141)</f>
        <v>Electro Box or Junction Box 80x80x40mm</v>
      </c>
      <c r="D141" s="2" t="s">
        <v>10</v>
      </c>
      <c r="E141" s="2">
        <f>SUMIF(B141,'ش11-2025'!A142,'ش11-2025'!D142)</f>
        <v>0</v>
      </c>
      <c r="F141" s="2"/>
      <c r="G141" s="2"/>
      <c r="H141" s="2"/>
      <c r="I141" s="2"/>
      <c r="J141" s="2"/>
    </row>
    <row r="142" spans="1:10" ht="19.5" customHeight="1" x14ac:dyDescent="0.2">
      <c r="A142" s="2">
        <v>136</v>
      </c>
      <c r="B142" s="2">
        <f>الاصناف!B142</f>
        <v>101572</v>
      </c>
      <c r="C142" s="2" t="str">
        <f>_xlfn.XLOOKUP(B142,الاصناف!B142,الاصناف!C142)</f>
        <v>Overload Relay 17.0A HGC25/32/40 25.0</v>
      </c>
      <c r="D142" s="2" t="s">
        <v>10</v>
      </c>
      <c r="E142" s="2">
        <f>SUMIF(B142,'ش11-2025'!A143,'ش11-2025'!D143)</f>
        <v>0</v>
      </c>
      <c r="F142" s="2"/>
      <c r="G142" s="2"/>
      <c r="H142" s="2"/>
      <c r="I142" s="2"/>
      <c r="J142" s="2"/>
    </row>
    <row r="143" spans="1:10" ht="19.5" customHeight="1" x14ac:dyDescent="0.2">
      <c r="A143" s="2">
        <v>137</v>
      </c>
      <c r="B143" s="2">
        <f>الاصناف!B143</f>
        <v>101574</v>
      </c>
      <c r="C143" s="2" t="str">
        <f>_xlfn.XLOOKUP(B143,الاصناف!B143,الاصناف!C143)</f>
        <v>Contactor 300A,110V - 220V,160KW</v>
      </c>
      <c r="D143" s="2" t="s">
        <v>10</v>
      </c>
      <c r="E143" s="2">
        <f>SUMIF(B143,'ش11-2025'!A144,'ش11-2025'!D144)</f>
        <v>0</v>
      </c>
      <c r="F143" s="2"/>
      <c r="G143" s="2"/>
      <c r="H143" s="2"/>
      <c r="I143" s="2"/>
      <c r="J143" s="2"/>
    </row>
    <row r="144" spans="1:10" ht="19.5" customHeight="1" x14ac:dyDescent="0.2">
      <c r="A144" s="2">
        <v>138</v>
      </c>
      <c r="B144" s="2">
        <f>الاصناف!B144</f>
        <v>102016</v>
      </c>
      <c r="C144" s="2" t="str">
        <f>_xlfn.XLOOKUP(B144,الاصناف!B144,الاصناف!C144)</f>
        <v>Spanner wrench 38mm</v>
      </c>
      <c r="D144" s="2" t="s">
        <v>10</v>
      </c>
      <c r="E144" s="2">
        <f>SUMIF(B144,'ش11-2025'!A145,'ش11-2025'!D145)</f>
        <v>0</v>
      </c>
      <c r="F144" s="2"/>
      <c r="G144" s="2"/>
      <c r="H144" s="2"/>
      <c r="I144" s="2"/>
      <c r="J144" s="2"/>
    </row>
    <row r="145" spans="1:10" ht="19.5" customHeight="1" x14ac:dyDescent="0.2">
      <c r="A145" s="2">
        <v>139</v>
      </c>
      <c r="B145" s="2">
        <f>الاصناف!B145</f>
        <v>102018</v>
      </c>
      <c r="C145" s="2" t="str">
        <f>_xlfn.XLOOKUP(B145,الاصناف!B145,الاصناف!C145)</f>
        <v xml:space="preserve">                    Cross Bearing KY-124</v>
      </c>
      <c r="D145" s="2" t="s">
        <v>10</v>
      </c>
      <c r="E145" s="2">
        <f>SUMIF(B145,'ش11-2025'!A146,'ش11-2025'!D146)</f>
        <v>0</v>
      </c>
      <c r="F145" s="2"/>
      <c r="G145" s="2"/>
      <c r="H145" s="2"/>
      <c r="I145" s="2"/>
      <c r="J145" s="2"/>
    </row>
    <row r="146" spans="1:10" ht="19.5" customHeight="1" x14ac:dyDescent="0.2">
      <c r="A146" s="2">
        <v>140</v>
      </c>
      <c r="B146" s="2">
        <f>الاصناف!B146</f>
        <v>102044</v>
      </c>
      <c r="C146" s="2" t="str">
        <f>_xlfn.XLOOKUP(B146,الاصناف!B146,الاصناف!C146)</f>
        <v>Tag production  16mm</v>
      </c>
      <c r="D146" s="2" t="s">
        <v>10</v>
      </c>
      <c r="E146" s="2">
        <f>SUMIF(B146,'ش11-2025'!A147,'ش11-2025'!D147)</f>
        <v>0</v>
      </c>
      <c r="F146" s="2"/>
      <c r="G146" s="2"/>
      <c r="H146" s="2"/>
      <c r="I146" s="2"/>
      <c r="J146" s="2"/>
    </row>
    <row r="147" spans="1:10" ht="19.5" customHeight="1" x14ac:dyDescent="0.2">
      <c r="A147" s="2">
        <v>141</v>
      </c>
      <c r="B147" s="2">
        <f>الاصناف!B147</f>
        <v>102066</v>
      </c>
      <c r="C147" s="2" t="str">
        <f>_xlfn.XLOOKUP(B147,الاصناف!B147,الاصناف!C147)</f>
        <v>B.S Elbow  2.5inch</v>
      </c>
      <c r="D147" s="2" t="s">
        <v>10</v>
      </c>
      <c r="E147" s="2">
        <f>SUMIF(B147,'ش11-2025'!A148,'ش11-2025'!D148)</f>
        <v>0</v>
      </c>
      <c r="F147" s="2"/>
      <c r="G147" s="2"/>
      <c r="H147" s="2"/>
      <c r="I147" s="2"/>
      <c r="J147" s="2"/>
    </row>
    <row r="148" spans="1:10" ht="19.5" customHeight="1" x14ac:dyDescent="0.2">
      <c r="A148" s="2">
        <v>142</v>
      </c>
      <c r="B148" s="2">
        <f>الاصناف!B148</f>
        <v>102074</v>
      </c>
      <c r="C148" s="2" t="str">
        <f>_xlfn.XLOOKUP(B148,الاصناف!B148,الاصناف!C148)</f>
        <v>HYDRAULIC  PIPE 1/2 INCH 6 METER</v>
      </c>
      <c r="D148" s="2" t="s">
        <v>10</v>
      </c>
      <c r="E148" s="2">
        <f>SUMIF(B148,'ش11-2025'!A149,'ش11-2025'!D149)</f>
        <v>0</v>
      </c>
      <c r="F148" s="2"/>
      <c r="G148" s="2"/>
      <c r="H148" s="2"/>
      <c r="I148" s="2"/>
      <c r="J148" s="2"/>
    </row>
    <row r="149" spans="1:10" ht="19.5" customHeight="1" x14ac:dyDescent="0.2">
      <c r="A149" s="2">
        <v>143</v>
      </c>
      <c r="B149" s="2">
        <f>الاصناف!B149</f>
        <v>102091</v>
      </c>
      <c r="C149" s="2" t="str">
        <f>_xlfn.XLOOKUP(B149,الاصناف!B149,الاصناف!C149)</f>
        <v>سلك تربيط املس مبروم5.5  ملم</v>
      </c>
      <c r="D149" s="2" t="s">
        <v>157</v>
      </c>
      <c r="E149" s="2">
        <f>SUMIF(B149,'ش11-2025'!A150,'ش11-2025'!D150)</f>
        <v>0</v>
      </c>
      <c r="F149" s="2"/>
      <c r="G149" s="2"/>
      <c r="H149" s="2"/>
      <c r="I149" s="2"/>
      <c r="J149" s="2"/>
    </row>
    <row r="150" spans="1:10" ht="19.5" customHeight="1" x14ac:dyDescent="0.2">
      <c r="A150" s="2">
        <v>144</v>
      </c>
      <c r="B150" s="2">
        <f>الاصناف!B150</f>
        <v>102094</v>
      </c>
      <c r="C150" s="2" t="str">
        <f>_xlfn.XLOOKUP(B150,الاصناف!B150,الاصناف!C150)</f>
        <v xml:space="preserve">حديد مبروم </v>
      </c>
      <c r="D150" s="2" t="s">
        <v>10</v>
      </c>
      <c r="E150" s="2">
        <f>SUMIF(B150,'ش11-2025'!A151,'ش11-2025'!D151)</f>
        <v>0</v>
      </c>
      <c r="F150" s="2"/>
      <c r="G150" s="2"/>
      <c r="H150" s="2"/>
      <c r="I150" s="2"/>
      <c r="J150" s="2"/>
    </row>
    <row r="151" spans="1:10" ht="19.5" customHeight="1" x14ac:dyDescent="0.2">
      <c r="A151" s="2">
        <v>145</v>
      </c>
      <c r="B151" s="2">
        <f>الاصناف!B151</f>
        <v>102100</v>
      </c>
      <c r="C151" s="2" t="str">
        <f>_xlfn.XLOOKUP(B151,الاصناف!B151,الاصناف!C151)</f>
        <v>Bearing 6302</v>
      </c>
      <c r="D151" s="2" t="s">
        <v>10</v>
      </c>
      <c r="E151" s="2">
        <f>SUMIF(B151,'ش11-2025'!A152,'ش11-2025'!D152)</f>
        <v>0</v>
      </c>
      <c r="F151" s="2"/>
      <c r="G151" s="2"/>
      <c r="H151" s="2"/>
      <c r="I151" s="2"/>
      <c r="J151" s="2"/>
    </row>
    <row r="152" spans="1:10" ht="19.5" customHeight="1" x14ac:dyDescent="0.2">
      <c r="A152" s="2">
        <v>146</v>
      </c>
      <c r="B152" s="2">
        <f>الاصناف!B152</f>
        <v>102101</v>
      </c>
      <c r="C152" s="2" t="str">
        <f>_xlfn.XLOOKUP(B152,الاصناف!B152,الاصناف!C152)</f>
        <v>Bearing 24030 type SKF</v>
      </c>
      <c r="D152" s="2" t="s">
        <v>10</v>
      </c>
      <c r="E152" s="2">
        <f>SUMIF(B152,'ش11-2025'!A153,'ش11-2025'!D153)</f>
        <v>0</v>
      </c>
      <c r="F152" s="2"/>
      <c r="G152" s="2"/>
      <c r="H152" s="2"/>
      <c r="I152" s="2"/>
      <c r="J152" s="2"/>
    </row>
    <row r="153" spans="1:10" ht="19.5" customHeight="1" x14ac:dyDescent="0.2">
      <c r="A153" s="2">
        <v>147</v>
      </c>
      <c r="B153" s="2">
        <f>الاصناف!B153</f>
        <v>102103</v>
      </c>
      <c r="C153" s="2" t="str">
        <f>_xlfn.XLOOKUP(B153,الاصناف!B153,الاصناف!C153)</f>
        <v>Bearing FL212</v>
      </c>
      <c r="D153" s="2" t="s">
        <v>10</v>
      </c>
      <c r="E153" s="2">
        <f>SUMIF(B153,'ش11-2025'!A154,'ش11-2025'!D154)</f>
        <v>0</v>
      </c>
      <c r="F153" s="2"/>
      <c r="G153" s="2"/>
      <c r="H153" s="2"/>
      <c r="I153" s="2"/>
      <c r="J153" s="2"/>
    </row>
    <row r="154" spans="1:10" ht="19.5" customHeight="1" x14ac:dyDescent="0.2">
      <c r="A154" s="2">
        <v>148</v>
      </c>
      <c r="B154" s="2">
        <f>الاصناف!B154</f>
        <v>102105</v>
      </c>
      <c r="C154" s="2" t="str">
        <f>_xlfn.XLOOKUP(B154,الاصناف!B154,الاصناف!C154)</f>
        <v>Belt B82</v>
      </c>
      <c r="D154" s="2" t="s">
        <v>10</v>
      </c>
      <c r="E154" s="2">
        <f>SUMIF(B154,'ش11-2025'!A155,'ش11-2025'!D155)</f>
        <v>0</v>
      </c>
      <c r="F154" s="2"/>
      <c r="G154" s="2"/>
      <c r="H154" s="2"/>
      <c r="I154" s="2"/>
      <c r="J154" s="2"/>
    </row>
    <row r="155" spans="1:10" ht="19.5" customHeight="1" x14ac:dyDescent="0.2">
      <c r="A155" s="2">
        <v>149</v>
      </c>
      <c r="B155" s="2">
        <f>الاصناف!B155</f>
        <v>102106</v>
      </c>
      <c r="C155" s="2" t="str">
        <f>_xlfn.XLOOKUP(B155,الاصناف!B155,الاصناف!C155)</f>
        <v>Belt C60</v>
      </c>
      <c r="D155" s="2" t="s">
        <v>10</v>
      </c>
      <c r="E155" s="2">
        <f>SUMIF(B155,'ش11-2025'!A156,'ش11-2025'!D156)</f>
        <v>0</v>
      </c>
      <c r="F155" s="2"/>
      <c r="G155" s="2"/>
      <c r="H155" s="2"/>
      <c r="I155" s="2"/>
      <c r="J155" s="2"/>
    </row>
    <row r="156" spans="1:10" ht="19.5" customHeight="1" x14ac:dyDescent="0.2">
      <c r="A156" s="2">
        <v>150</v>
      </c>
      <c r="B156" s="2">
        <f>الاصناف!B156</f>
        <v>102107</v>
      </c>
      <c r="C156" s="2" t="str">
        <f>_xlfn.XLOOKUP(B156,الاصناف!B156,الاصناف!C156)</f>
        <v xml:space="preserve">Bearing 24030 type URB </v>
      </c>
      <c r="D156" s="2" t="s">
        <v>10</v>
      </c>
      <c r="E156" s="2">
        <f>SUMIF(B156,'ش11-2025'!A157,'ش11-2025'!D157)</f>
        <v>0</v>
      </c>
      <c r="F156" s="2"/>
      <c r="G156" s="2"/>
      <c r="H156" s="2"/>
      <c r="I156" s="2"/>
      <c r="J156" s="2"/>
    </row>
    <row r="157" spans="1:10" ht="19.5" customHeight="1" x14ac:dyDescent="0.2">
      <c r="A157" s="2">
        <v>151</v>
      </c>
      <c r="B157" s="2">
        <f>الاصناف!B157</f>
        <v>102119</v>
      </c>
      <c r="C157" s="2" t="str">
        <f>_xlfn.XLOOKUP(B157,الاصناف!B157,الاصناف!C157)</f>
        <v>Coupling for  Rolling</v>
      </c>
      <c r="D157" s="2" t="s">
        <v>10</v>
      </c>
      <c r="E157" s="2">
        <f>SUMIF(B157,'ش11-2025'!A158,'ش11-2025'!D158)</f>
        <v>0</v>
      </c>
      <c r="F157" s="2"/>
      <c r="G157" s="2"/>
      <c r="H157" s="2"/>
      <c r="I157" s="2"/>
      <c r="J157" s="2"/>
    </row>
    <row r="158" spans="1:10" ht="19.5" customHeight="1" x14ac:dyDescent="0.2">
      <c r="A158" s="2">
        <v>152</v>
      </c>
      <c r="B158" s="2">
        <f>الاصناف!B158</f>
        <v>102122</v>
      </c>
      <c r="C158" s="2" t="str">
        <f>_xlfn.XLOOKUP(B158,الاصناف!B158,الاصناف!C158)</f>
        <v>Belt C83</v>
      </c>
      <c r="D158" s="2" t="s">
        <v>10</v>
      </c>
      <c r="E158" s="2">
        <f>SUMIF(B158,'ش11-2025'!A159,'ش11-2025'!D159)</f>
        <v>0</v>
      </c>
      <c r="F158" s="2"/>
      <c r="G158" s="2"/>
      <c r="H158" s="2"/>
      <c r="I158" s="2"/>
      <c r="J158" s="2"/>
    </row>
    <row r="159" spans="1:10" ht="19.5" customHeight="1" x14ac:dyDescent="0.2">
      <c r="A159" s="2">
        <v>153</v>
      </c>
      <c r="B159" s="2">
        <f>الاصناف!B159</f>
        <v>102127</v>
      </c>
      <c r="C159" s="2" t="str">
        <f>_xlfn.XLOOKUP(B159,الاصناف!B159,الاصناف!C159)</f>
        <v>Belt A53</v>
      </c>
      <c r="D159" s="2" t="s">
        <v>10</v>
      </c>
      <c r="E159" s="2">
        <f>SUMIF(B159,'ش11-2025'!A160,'ش11-2025'!D160)</f>
        <v>0</v>
      </c>
      <c r="F159" s="2"/>
      <c r="G159" s="2"/>
      <c r="H159" s="2"/>
      <c r="I159" s="2"/>
      <c r="J159" s="2"/>
    </row>
    <row r="160" spans="1:10" ht="19.5" customHeight="1" x14ac:dyDescent="0.2">
      <c r="A160" s="2">
        <v>154</v>
      </c>
      <c r="B160" s="2">
        <f>الاصناف!B160</f>
        <v>102131</v>
      </c>
      <c r="C160" s="2" t="str">
        <f>_xlfn.XLOOKUP(B160,الاصناف!B160,الاصناف!C160)</f>
        <v xml:space="preserve">طربال 15*10 متر </v>
      </c>
      <c r="D160" s="2" t="s">
        <v>10</v>
      </c>
      <c r="E160" s="2">
        <f>SUMIF(B160,'ش11-2025'!A161,'ش11-2025'!D161)</f>
        <v>0</v>
      </c>
      <c r="F160" s="2"/>
      <c r="G160" s="2"/>
      <c r="H160" s="2"/>
      <c r="I160" s="2"/>
      <c r="J160" s="2"/>
    </row>
    <row r="161" spans="1:10" ht="19.5" customHeight="1" x14ac:dyDescent="0.2">
      <c r="A161" s="2">
        <v>155</v>
      </c>
      <c r="B161" s="2">
        <f>الاصناف!B161</f>
        <v>102139</v>
      </c>
      <c r="C161" s="2" t="str">
        <f>_xlfn.XLOOKUP(B161,الاصناف!B161,الاصناف!C161)</f>
        <v>Belt C100</v>
      </c>
      <c r="D161" s="2" t="s">
        <v>10</v>
      </c>
      <c r="E161" s="2">
        <f>SUMIF(B161,'ش11-2025'!A162,'ش11-2025'!D162)</f>
        <v>0</v>
      </c>
      <c r="F161" s="2"/>
      <c r="G161" s="2"/>
      <c r="H161" s="2"/>
      <c r="I161" s="2"/>
      <c r="J161" s="2"/>
    </row>
    <row r="162" spans="1:10" ht="19.5" customHeight="1" x14ac:dyDescent="0.2">
      <c r="A162" s="2">
        <v>156</v>
      </c>
      <c r="B162" s="2">
        <f>الاصناف!B162</f>
        <v>102140</v>
      </c>
      <c r="C162" s="2" t="str">
        <f>_xlfn.XLOOKUP(B162,الاصناف!B162,الاصناف!C162)</f>
        <v>Belt C90</v>
      </c>
      <c r="D162" s="2" t="s">
        <v>10</v>
      </c>
      <c r="E162" s="2">
        <f>SUMIF(B162,'ش11-2025'!A163,'ش11-2025'!D163)</f>
        <v>0</v>
      </c>
      <c r="F162" s="2"/>
      <c r="G162" s="2"/>
      <c r="H162" s="2"/>
      <c r="I162" s="2"/>
      <c r="J162" s="2"/>
    </row>
    <row r="163" spans="1:10" ht="19.5" customHeight="1" x14ac:dyDescent="0.2">
      <c r="A163" s="2">
        <v>157</v>
      </c>
      <c r="B163" s="2">
        <f>الاصناف!B163</f>
        <v>102150</v>
      </c>
      <c r="C163" s="2" t="str">
        <f>_xlfn.XLOOKUP(B163,الاصناف!B163,الاصناف!C163)</f>
        <v>oil seal 72x50x8mm</v>
      </c>
      <c r="D163" s="2" t="s">
        <v>10</v>
      </c>
      <c r="E163" s="2">
        <f>SUMIF(B163,'ش11-2025'!A164,'ش11-2025'!D164)</f>
        <v>0</v>
      </c>
      <c r="F163" s="2"/>
      <c r="G163" s="2"/>
      <c r="H163" s="2"/>
      <c r="I163" s="2"/>
      <c r="J163" s="2"/>
    </row>
    <row r="164" spans="1:10" ht="19.5" customHeight="1" x14ac:dyDescent="0.2">
      <c r="A164" s="2">
        <v>158</v>
      </c>
      <c r="B164" s="2">
        <f>الاصناف!B164</f>
        <v>102155</v>
      </c>
      <c r="C164" s="2" t="str">
        <f>_xlfn.XLOOKUP(B164,الاصناف!B164,الاصناف!C164)</f>
        <v>Union 3inch</v>
      </c>
      <c r="D164" s="2" t="s">
        <v>10</v>
      </c>
      <c r="E164" s="2">
        <f>SUMIF(B164,'ش11-2025'!A165,'ش11-2025'!D165)</f>
        <v>0</v>
      </c>
      <c r="F164" s="2"/>
      <c r="G164" s="2"/>
      <c r="H164" s="2"/>
      <c r="I164" s="2"/>
      <c r="J164" s="2"/>
    </row>
    <row r="165" spans="1:10" ht="19.5" customHeight="1" x14ac:dyDescent="0.2">
      <c r="A165" s="2">
        <v>159</v>
      </c>
      <c r="B165" s="2">
        <f>الاصناف!B165</f>
        <v>102165</v>
      </c>
      <c r="C165" s="2" t="str">
        <f>_xlfn.XLOOKUP(B165,الاصناف!B165,الاصناف!C165)</f>
        <v>B.S FLANGE 1.5inch</v>
      </c>
      <c r="D165" s="2" t="s">
        <v>10</v>
      </c>
      <c r="E165" s="2">
        <f>SUMIF(B165,'ش11-2025'!A166,'ش11-2025'!D166)</f>
        <v>0</v>
      </c>
      <c r="F165" s="2"/>
      <c r="G165" s="2"/>
      <c r="H165" s="2"/>
      <c r="I165" s="2"/>
      <c r="J165" s="2"/>
    </row>
    <row r="166" spans="1:10" ht="19.5" customHeight="1" x14ac:dyDescent="0.2">
      <c r="A166" s="2">
        <v>160</v>
      </c>
      <c r="B166" s="2">
        <f>الاصناف!B166</f>
        <v>102170</v>
      </c>
      <c r="C166" s="2" t="str">
        <f>_xlfn.XLOOKUP(B166,الاصناف!B166,الاصناف!C166)</f>
        <v>Steel Plate 244*122*20mm</v>
      </c>
      <c r="D166" s="2" t="s">
        <v>10</v>
      </c>
      <c r="E166" s="2">
        <f>SUMIF(B166,'ش11-2025'!A167,'ش11-2025'!D167)</f>
        <v>0</v>
      </c>
      <c r="F166" s="2"/>
      <c r="G166" s="2"/>
      <c r="H166" s="2"/>
      <c r="I166" s="2"/>
      <c r="J166" s="2"/>
    </row>
    <row r="167" spans="1:10" ht="19.5" customHeight="1" x14ac:dyDescent="0.2">
      <c r="A167" s="2">
        <v>161</v>
      </c>
      <c r="B167" s="2">
        <f>الاصناف!B167</f>
        <v>102173</v>
      </c>
      <c r="C167" s="2" t="str">
        <f>_xlfn.XLOOKUP(B167,الاصناف!B167,الاصناف!C167)</f>
        <v>SS ROUND BAR 304/304L 20MM MTR</v>
      </c>
      <c r="D167" s="2" t="s">
        <v>8</v>
      </c>
      <c r="E167" s="2">
        <f>SUMIF(B167,'ش11-2025'!A168,'ش11-2025'!D168)</f>
        <v>0</v>
      </c>
      <c r="F167" s="2"/>
      <c r="G167" s="2"/>
      <c r="H167" s="2"/>
      <c r="I167" s="2"/>
      <c r="J167" s="2"/>
    </row>
    <row r="168" spans="1:10" ht="19.5" customHeight="1" x14ac:dyDescent="0.2">
      <c r="A168" s="2">
        <v>162</v>
      </c>
      <c r="B168" s="2">
        <f>الاصناف!B168</f>
        <v>102175</v>
      </c>
      <c r="C168" s="2" t="str">
        <f>_xlfn.XLOOKUP(B168,الاصناف!B168,الاصناف!C168)</f>
        <v>Tube 80*40 1.4mm 6m</v>
      </c>
      <c r="D168" s="2" t="s">
        <v>10</v>
      </c>
      <c r="E168" s="2">
        <f>SUMIF(B168,'ش11-2025'!A169,'ش11-2025'!D169)</f>
        <v>0</v>
      </c>
      <c r="F168" s="2"/>
      <c r="G168" s="2"/>
      <c r="H168" s="2"/>
      <c r="I168" s="2"/>
      <c r="J168" s="2"/>
    </row>
    <row r="169" spans="1:10" ht="19.5" customHeight="1" x14ac:dyDescent="0.2">
      <c r="A169" s="2">
        <v>163</v>
      </c>
      <c r="B169" s="2">
        <f>الاصناف!B169</f>
        <v>102193</v>
      </c>
      <c r="C169" s="2" t="str">
        <f>_xlfn.XLOOKUP(B169,الاصناف!B169,الاصناف!C169)</f>
        <v>Clamp 12mm (1/4inch</v>
      </c>
      <c r="D169" s="2" t="s">
        <v>10</v>
      </c>
      <c r="E169" s="2">
        <f>SUMIF(B169,'ش11-2025'!A170,'ش11-2025'!D170)</f>
        <v>0</v>
      </c>
      <c r="F169" s="2"/>
      <c r="G169" s="2"/>
      <c r="H169" s="2"/>
      <c r="I169" s="2"/>
      <c r="J169" s="2"/>
    </row>
    <row r="170" spans="1:10" ht="19.5" customHeight="1" x14ac:dyDescent="0.2">
      <c r="A170" s="2">
        <v>164</v>
      </c>
      <c r="B170" s="2">
        <f>الاصناف!B170</f>
        <v>102228</v>
      </c>
      <c r="C170" s="2" t="str">
        <f>_xlfn.XLOOKUP(B170,الاصناف!B170,الاصناف!C170)</f>
        <v>SS Allen Bolt 10x25mm</v>
      </c>
      <c r="D170" s="2" t="s">
        <v>10</v>
      </c>
      <c r="E170" s="2">
        <f>SUMIF(B170,'ش11-2025'!A171,'ش11-2025'!D171)</f>
        <v>0</v>
      </c>
      <c r="F170" s="2"/>
      <c r="G170" s="2"/>
      <c r="H170" s="2"/>
      <c r="I170" s="2"/>
      <c r="J170" s="2"/>
    </row>
    <row r="171" spans="1:10" ht="19.5" customHeight="1" x14ac:dyDescent="0.2">
      <c r="A171" s="2">
        <v>165</v>
      </c>
      <c r="B171" s="2">
        <f>الاصناف!B171</f>
        <v>102232</v>
      </c>
      <c r="C171" s="2" t="str">
        <f>_xlfn.XLOOKUP(B171,الاصناف!B171,الاصناف!C171)</f>
        <v>AIR HOSE PIPE 1INCH لي هواء أسود</v>
      </c>
      <c r="D171" s="2" t="s">
        <v>8</v>
      </c>
      <c r="E171" s="2">
        <f>SUMIF(B171,'ش11-2025'!A172,'ش11-2025'!D172)</f>
        <v>0</v>
      </c>
      <c r="F171" s="2"/>
      <c r="G171" s="2"/>
      <c r="H171" s="2"/>
      <c r="I171" s="2"/>
      <c r="J171" s="2"/>
    </row>
    <row r="172" spans="1:10" ht="19.5" customHeight="1" x14ac:dyDescent="0.2">
      <c r="A172" s="2">
        <v>166</v>
      </c>
      <c r="B172" s="2">
        <f>الاصناف!B172</f>
        <v>102238</v>
      </c>
      <c r="C172" s="2" t="str">
        <f>_xlfn.XLOOKUP(B172,الاصناف!B172,الاصناف!C172)</f>
        <v>Drill Bit 36mm</v>
      </c>
      <c r="D172" s="2" t="s">
        <v>10</v>
      </c>
      <c r="E172" s="2">
        <f>SUMIF(B172,'ش11-2025'!A173,'ش11-2025'!D173)</f>
        <v>0</v>
      </c>
      <c r="F172" s="2"/>
      <c r="G172" s="2"/>
      <c r="H172" s="2"/>
      <c r="I172" s="2"/>
      <c r="J172" s="2"/>
    </row>
    <row r="173" spans="1:10" ht="19.5" customHeight="1" x14ac:dyDescent="0.2">
      <c r="A173" s="2">
        <v>167</v>
      </c>
      <c r="B173" s="2">
        <f>الاصناف!B173</f>
        <v>102239</v>
      </c>
      <c r="C173" s="2" t="str">
        <f>_xlfn.XLOOKUP(B173,الاصناف!B173,الاصناف!C173)</f>
        <v>RUBBER COUPPLING L 190</v>
      </c>
      <c r="D173" s="2" t="s">
        <v>10</v>
      </c>
      <c r="E173" s="2">
        <f>SUMIF(B173,'ش11-2025'!A174,'ش11-2025'!D174)</f>
        <v>0</v>
      </c>
      <c r="F173" s="2"/>
      <c r="G173" s="2"/>
      <c r="H173" s="2"/>
      <c r="I173" s="2"/>
      <c r="J173" s="2"/>
    </row>
    <row r="174" spans="1:10" ht="19.5" customHeight="1" x14ac:dyDescent="0.2">
      <c r="A174" s="2">
        <v>168</v>
      </c>
      <c r="B174" s="2">
        <f>الاصناف!B174</f>
        <v>102252</v>
      </c>
      <c r="C174" s="2" t="str">
        <f>_xlfn.XLOOKUP(B174,الاصناف!B174,الاصناف!C174)</f>
        <v>Bearing 6309-2</v>
      </c>
      <c r="D174" s="2" t="s">
        <v>10</v>
      </c>
      <c r="E174" s="2">
        <f>SUMIF(B174,'ش11-2025'!A175,'ش11-2025'!D175)</f>
        <v>0</v>
      </c>
      <c r="F174" s="2"/>
      <c r="G174" s="2"/>
      <c r="H174" s="2"/>
      <c r="I174" s="2"/>
      <c r="J174" s="2"/>
    </row>
    <row r="175" spans="1:10" ht="19.5" customHeight="1" x14ac:dyDescent="0.2">
      <c r="A175" s="2">
        <v>169</v>
      </c>
      <c r="B175" s="2">
        <f>الاصناف!B175</f>
        <v>102254</v>
      </c>
      <c r="C175" s="2" t="str">
        <f>_xlfn.XLOOKUP(B175,الاصناف!B175,الاصناف!C175)</f>
        <v>Belt C72</v>
      </c>
      <c r="D175" s="2" t="s">
        <v>10</v>
      </c>
      <c r="E175" s="2">
        <f>SUMIF(B175,'ش11-2025'!A176,'ش11-2025'!D176)</f>
        <v>0</v>
      </c>
      <c r="F175" s="2"/>
      <c r="G175" s="2"/>
      <c r="H175" s="2"/>
      <c r="I175" s="2"/>
      <c r="J175" s="2"/>
    </row>
    <row r="176" spans="1:10" ht="19.5" customHeight="1" x14ac:dyDescent="0.2">
      <c r="A176" s="2">
        <v>170</v>
      </c>
      <c r="B176" s="2">
        <f>الاصناف!B176</f>
        <v>102261</v>
      </c>
      <c r="C176" s="2" t="str">
        <f>_xlfn.XLOOKUP(B176,الاصناف!B176,الاصناف!C176)</f>
        <v>Bolt 12mmx6inch</v>
      </c>
      <c r="D176" s="2" t="s">
        <v>10</v>
      </c>
      <c r="E176" s="2">
        <f>SUMIF(B176,'ش11-2025'!A177,'ش11-2025'!D177)</f>
        <v>0</v>
      </c>
      <c r="F176" s="2"/>
      <c r="G176" s="2"/>
      <c r="H176" s="2"/>
      <c r="I176" s="2"/>
      <c r="J176" s="2"/>
    </row>
    <row r="177" spans="1:10" ht="19.5" customHeight="1" x14ac:dyDescent="0.2">
      <c r="A177" s="2">
        <v>171</v>
      </c>
      <c r="B177" s="2">
        <f>الاصناف!B177</f>
        <v>102268</v>
      </c>
      <c r="C177" s="2" t="str">
        <f>_xlfn.XLOOKUP(B177,الاصناف!B177,الاصناف!C177)</f>
        <v>SEPARATER FILITER LB 11102/2</v>
      </c>
      <c r="D177" s="2" t="s">
        <v>10</v>
      </c>
      <c r="E177" s="2">
        <f>SUMIF(B177,'ش11-2025'!A178,'ش11-2025'!D178)</f>
        <v>0</v>
      </c>
      <c r="F177" s="2"/>
      <c r="G177" s="2"/>
      <c r="H177" s="2"/>
      <c r="I177" s="2"/>
      <c r="J177" s="2"/>
    </row>
    <row r="178" spans="1:10" ht="19.5" customHeight="1" x14ac:dyDescent="0.2">
      <c r="A178" s="2">
        <v>172</v>
      </c>
      <c r="B178" s="2">
        <f>الاصناف!B178</f>
        <v>102269</v>
      </c>
      <c r="C178" s="2" t="str">
        <f>_xlfn.XLOOKUP(B178,الاصناف!B178,الاصناف!C178)</f>
        <v>OIL  FILTER  COMPRESSOR W962</v>
      </c>
      <c r="D178" s="2" t="s">
        <v>10</v>
      </c>
      <c r="E178" s="2">
        <f>SUMIF(B178,'ش11-2025'!A179,'ش11-2025'!D179)</f>
        <v>0</v>
      </c>
      <c r="F178" s="2"/>
      <c r="G178" s="2"/>
      <c r="H178" s="2"/>
      <c r="I178" s="2"/>
      <c r="J178" s="2"/>
    </row>
    <row r="179" spans="1:10" ht="19.5" customHeight="1" x14ac:dyDescent="0.2">
      <c r="A179" s="2">
        <v>173</v>
      </c>
      <c r="B179" s="2">
        <f>الاصناف!B179</f>
        <v>102270</v>
      </c>
      <c r="C179" s="2" t="str">
        <f>_xlfn.XLOOKUP(B179,الاصناف!B179,الاصناف!C179)</f>
        <v>AIR  FILTER COMPRESSOR  C1250</v>
      </c>
      <c r="D179" s="2" t="s">
        <v>10</v>
      </c>
      <c r="E179" s="2">
        <f>SUMIF(B179,'ش11-2025'!A180,'ش11-2025'!D180)</f>
        <v>0</v>
      </c>
      <c r="F179" s="2"/>
      <c r="G179" s="2"/>
      <c r="H179" s="2"/>
      <c r="I179" s="2"/>
      <c r="J179" s="2"/>
    </row>
    <row r="180" spans="1:10" ht="19.5" customHeight="1" x14ac:dyDescent="0.2">
      <c r="A180" s="2">
        <v>174</v>
      </c>
      <c r="B180" s="2">
        <f>الاصناف!B180</f>
        <v>102273</v>
      </c>
      <c r="C180" s="2" t="str">
        <f>_xlfn.XLOOKUP(B180,الاصناف!B180,الاصناف!C180)</f>
        <v>Steel sheet 2440x1220x8mm</v>
      </c>
      <c r="D180" s="2" t="s">
        <v>10</v>
      </c>
      <c r="E180" s="2">
        <f>SUMIF(B180,'ش11-2025'!A181,'ش11-2025'!D181)</f>
        <v>0</v>
      </c>
      <c r="F180" s="2"/>
      <c r="G180" s="2"/>
      <c r="H180" s="2"/>
      <c r="I180" s="2"/>
      <c r="J180" s="2"/>
    </row>
    <row r="181" spans="1:10" ht="19.5" customHeight="1" x14ac:dyDescent="0.2">
      <c r="A181" s="2">
        <v>175</v>
      </c>
      <c r="B181" s="2">
        <f>الاصناف!B181</f>
        <v>102298</v>
      </c>
      <c r="C181" s="2" t="str">
        <f>_xlfn.XLOOKUP(B181,الاصناف!B181,الاصناف!C181)</f>
        <v>Bearing P212</v>
      </c>
      <c r="D181" s="2" t="s">
        <v>10</v>
      </c>
      <c r="E181" s="2">
        <f>SUMIF(B181,'ش11-2025'!A182,'ش11-2025'!D182)</f>
        <v>0</v>
      </c>
      <c r="F181" s="2"/>
      <c r="G181" s="2"/>
      <c r="H181" s="2"/>
      <c r="I181" s="2"/>
      <c r="J181" s="2"/>
    </row>
    <row r="182" spans="1:10" ht="19.5" customHeight="1" x14ac:dyDescent="0.2">
      <c r="A182" s="2">
        <v>176</v>
      </c>
      <c r="B182" s="2">
        <f>الاصناف!B182</f>
        <v>102302</v>
      </c>
      <c r="C182" s="2" t="str">
        <f>_xlfn.XLOOKUP(B182,الاصناف!B182,الاصناف!C182)</f>
        <v xml:space="preserve">bolt L=1inch x D=8inch </v>
      </c>
      <c r="D182" s="2" t="s">
        <v>10</v>
      </c>
      <c r="E182" s="2">
        <f>SUMIF(B182,'ش11-2025'!A183,'ش11-2025'!D183)</f>
        <v>0</v>
      </c>
      <c r="F182" s="2"/>
      <c r="G182" s="2"/>
      <c r="H182" s="2"/>
      <c r="I182" s="2"/>
      <c r="J182" s="2"/>
    </row>
    <row r="183" spans="1:10" ht="19.5" customHeight="1" x14ac:dyDescent="0.2">
      <c r="A183" s="2">
        <v>177</v>
      </c>
      <c r="B183" s="2">
        <f>الاصناف!B183</f>
        <v>102304</v>
      </c>
      <c r="C183" s="2" t="str">
        <f>_xlfn.XLOOKUP(B183,الاصناف!B183,الاصناف!C183)</f>
        <v>steel angle 2.5inch x 2.5xinch  x5mm</v>
      </c>
      <c r="D183" s="2" t="s">
        <v>8</v>
      </c>
      <c r="E183" s="2">
        <f>SUMIF(B183,'ش11-2025'!A184,'ش11-2025'!D184)</f>
        <v>0</v>
      </c>
      <c r="F183" s="2"/>
      <c r="G183" s="2"/>
      <c r="H183" s="2"/>
      <c r="I183" s="2"/>
      <c r="J183" s="2"/>
    </row>
    <row r="184" spans="1:10" ht="19.5" customHeight="1" x14ac:dyDescent="0.2">
      <c r="A184" s="2">
        <v>178</v>
      </c>
      <c r="B184" s="2">
        <f>الاصناف!B184</f>
        <v>102306</v>
      </c>
      <c r="C184" s="2" t="str">
        <f>_xlfn.XLOOKUP(B184,الاصناف!B184,الاصناف!C184)</f>
        <v>steel plate 244x122x8mm</v>
      </c>
      <c r="D184" s="2" t="s">
        <v>10</v>
      </c>
      <c r="E184" s="2">
        <f>SUMIF(B184,'ش11-2025'!A185,'ش11-2025'!D185)</f>
        <v>0</v>
      </c>
      <c r="F184" s="2"/>
      <c r="G184" s="2"/>
      <c r="H184" s="2"/>
      <c r="I184" s="2"/>
      <c r="J184" s="2"/>
    </row>
    <row r="185" spans="1:10" ht="19.5" customHeight="1" x14ac:dyDescent="0.2">
      <c r="A185" s="2">
        <v>179</v>
      </c>
      <c r="B185" s="2">
        <f>الاصناف!B185</f>
        <v>102309</v>
      </c>
      <c r="C185" s="2" t="str">
        <f>_xlfn.XLOOKUP(B185,الاصناف!B185,الاصناف!C185)</f>
        <v xml:space="preserve">GI pipe 1 1/2 inch </v>
      </c>
      <c r="D185" s="2" t="s">
        <v>10</v>
      </c>
      <c r="E185" s="2">
        <f>SUMIF(B185,'ش11-2025'!A186,'ش11-2025'!D186)</f>
        <v>0</v>
      </c>
      <c r="F185" s="2"/>
      <c r="G185" s="2"/>
      <c r="H185" s="2"/>
      <c r="I185" s="2"/>
      <c r="J185" s="2"/>
    </row>
    <row r="186" spans="1:10" ht="19.5" customHeight="1" x14ac:dyDescent="0.2">
      <c r="A186" s="2">
        <v>180</v>
      </c>
      <c r="B186" s="2">
        <f>الاصناف!B186</f>
        <v>102310</v>
      </c>
      <c r="C186" s="2" t="str">
        <f>_xlfn.XLOOKUP(B186,الاصناف!B186,الاصناف!C186)</f>
        <v>Bearing 22220CCKW33C3-SKF</v>
      </c>
      <c r="D186" s="2" t="s">
        <v>10</v>
      </c>
      <c r="E186" s="2">
        <f>SUMIF(B186,'ش11-2025'!A187,'ش11-2025'!D187)</f>
        <v>0</v>
      </c>
      <c r="F186" s="2"/>
      <c r="G186" s="2"/>
      <c r="H186" s="2"/>
      <c r="I186" s="2"/>
      <c r="J186" s="2"/>
    </row>
    <row r="187" spans="1:10" ht="19.5" customHeight="1" x14ac:dyDescent="0.2">
      <c r="A187" s="2">
        <v>181</v>
      </c>
      <c r="B187" s="2">
        <f>الاصناف!B187</f>
        <v>102313</v>
      </c>
      <c r="C187" s="2" t="str">
        <f>_xlfn.XLOOKUP(B187,الاصناف!B187,الاصناف!C187)</f>
        <v>مقص زجاج الماني</v>
      </c>
      <c r="D187" s="2" t="s">
        <v>10</v>
      </c>
      <c r="E187" s="2">
        <f>SUMIF(B187,'ش11-2025'!A188,'ش11-2025'!D188)</f>
        <v>0</v>
      </c>
      <c r="F187" s="2"/>
      <c r="G187" s="2"/>
      <c r="H187" s="2"/>
      <c r="I187" s="2"/>
      <c r="J187" s="2"/>
    </row>
    <row r="188" spans="1:10" ht="19.5" customHeight="1" x14ac:dyDescent="0.2">
      <c r="A188" s="2">
        <v>182</v>
      </c>
      <c r="B188" s="2">
        <f>الاصناف!B188</f>
        <v>102335</v>
      </c>
      <c r="C188" s="2" t="str">
        <f>_xlfn.XLOOKUP(B188,الاصناف!B188,الاصناف!C188)</f>
        <v>|(MESH 25MM (WAIRE MESH</v>
      </c>
      <c r="D188" s="2" t="s">
        <v>8</v>
      </c>
      <c r="E188" s="2">
        <f>SUMIF(B188,'ش11-2025'!A189,'ش11-2025'!D189)</f>
        <v>0</v>
      </c>
      <c r="F188" s="2"/>
      <c r="G188" s="2"/>
      <c r="H188" s="2"/>
      <c r="I188" s="2"/>
      <c r="J188" s="2"/>
    </row>
    <row r="189" spans="1:10" ht="19.5" customHeight="1" x14ac:dyDescent="0.2">
      <c r="A189" s="2">
        <v>183</v>
      </c>
      <c r="B189" s="2">
        <f>الاصناف!B189</f>
        <v>102340</v>
      </c>
      <c r="C189" s="2" t="str">
        <f>_xlfn.XLOOKUP(B189,الاصناف!B189,الاصناف!C189)</f>
        <v>PIPE ID90 OD70</v>
      </c>
      <c r="D189" s="2" t="s">
        <v>10</v>
      </c>
      <c r="E189" s="2">
        <f>SUMIF(B189,'ش11-2025'!A190,'ش11-2025'!D190)</f>
        <v>0</v>
      </c>
      <c r="F189" s="2"/>
      <c r="G189" s="2"/>
      <c r="H189" s="2"/>
      <c r="I189" s="2"/>
      <c r="J189" s="2"/>
    </row>
    <row r="190" spans="1:10" ht="19.5" customHeight="1" x14ac:dyDescent="0.2">
      <c r="A190" s="2">
        <v>184</v>
      </c>
      <c r="B190" s="2">
        <f>الاصناف!B190</f>
        <v>102344</v>
      </c>
      <c r="C190" s="2" t="str">
        <f>_xlfn.XLOOKUP(B190,الاصناف!B190,الاصناف!C190)</f>
        <v>allen key bolt 12x80mm</v>
      </c>
      <c r="D190" s="2" t="s">
        <v>10</v>
      </c>
      <c r="E190" s="2">
        <f>SUMIF(B190,'ش11-2025'!A191,'ش11-2025'!D191)</f>
        <v>0</v>
      </c>
      <c r="F190" s="2"/>
      <c r="G190" s="2"/>
      <c r="H190" s="2"/>
      <c r="I190" s="2"/>
      <c r="J190" s="2"/>
    </row>
    <row r="191" spans="1:10" ht="19.5" customHeight="1" x14ac:dyDescent="0.2">
      <c r="A191" s="2">
        <v>185</v>
      </c>
      <c r="B191" s="2">
        <f>الاصناف!B191</f>
        <v>102347</v>
      </c>
      <c r="C191" s="2" t="str">
        <f>_xlfn.XLOOKUP(B191,الاصناف!B191,الاصناف!C191)</f>
        <v xml:space="preserve">nut 1.5inch </v>
      </c>
      <c r="D191" s="2" t="s">
        <v>10</v>
      </c>
      <c r="E191" s="2">
        <f>SUMIF(B191,'ش11-2025'!A192,'ش11-2025'!D192)</f>
        <v>0</v>
      </c>
      <c r="F191" s="2"/>
      <c r="G191" s="2"/>
      <c r="H191" s="2"/>
      <c r="I191" s="2"/>
      <c r="J191" s="2"/>
    </row>
    <row r="192" spans="1:10" ht="19.5" customHeight="1" x14ac:dyDescent="0.2">
      <c r="A192" s="2">
        <v>186</v>
      </c>
      <c r="B192" s="2">
        <f>الاصناف!B192</f>
        <v>102355</v>
      </c>
      <c r="C192" s="2" t="str">
        <f>_xlfn.XLOOKUP(B192,الاصناف!B192,الاصناف!C192)</f>
        <v>steel plate 2000x1380x35mm</v>
      </c>
      <c r="D192" s="2" t="s">
        <v>10</v>
      </c>
      <c r="E192" s="2">
        <f>SUMIF(B192,'ش11-2025'!A193,'ش11-2025'!D193)</f>
        <v>0</v>
      </c>
      <c r="F192" s="2"/>
      <c r="G192" s="2"/>
      <c r="H192" s="2"/>
      <c r="I192" s="2"/>
      <c r="J192" s="2"/>
    </row>
    <row r="193" spans="1:10" ht="19.5" customHeight="1" x14ac:dyDescent="0.2">
      <c r="A193" s="2">
        <v>187</v>
      </c>
      <c r="B193" s="2">
        <f>الاصناف!B193</f>
        <v>102356</v>
      </c>
      <c r="C193" s="2" t="str">
        <f>_xlfn.XLOOKUP(B193,الاصناف!B193,الاصناف!C193)</f>
        <v>Steel plate 244x122x12mm</v>
      </c>
      <c r="D193" s="2" t="s">
        <v>10</v>
      </c>
      <c r="E193" s="2">
        <f>SUMIF(B193,'ش11-2025'!A194,'ش11-2025'!D194)</f>
        <v>0</v>
      </c>
      <c r="F193" s="2"/>
      <c r="G193" s="2"/>
      <c r="H193" s="2"/>
      <c r="I193" s="2"/>
      <c r="J193" s="2"/>
    </row>
    <row r="194" spans="1:10" ht="19.5" customHeight="1" x14ac:dyDescent="0.2">
      <c r="A194" s="2">
        <v>188</v>
      </c>
      <c r="B194" s="2">
        <f>الاصناف!B194</f>
        <v>102358</v>
      </c>
      <c r="C194" s="2" t="str">
        <f>_xlfn.XLOOKUP(B194,الاصناف!B194,الاصناف!C194)</f>
        <v xml:space="preserve"> طربال 8*10متر</v>
      </c>
      <c r="D194" s="2" t="s">
        <v>10</v>
      </c>
      <c r="E194" s="2">
        <f>SUMIF(B194,'ش11-2025'!A195,'ش11-2025'!D195)</f>
        <v>0</v>
      </c>
      <c r="F194" s="2"/>
      <c r="G194" s="2"/>
      <c r="H194" s="2"/>
      <c r="I194" s="2"/>
      <c r="J194" s="2"/>
    </row>
    <row r="195" spans="1:10" ht="19.5" customHeight="1" x14ac:dyDescent="0.2">
      <c r="A195" s="2">
        <v>189</v>
      </c>
      <c r="B195" s="2">
        <f>الاصناف!B195</f>
        <v>102362</v>
      </c>
      <c r="C195" s="2" t="str">
        <f>_xlfn.XLOOKUP(B195,الاصناف!B195,الاصناف!C195)</f>
        <v>NUT 3/4 inch</v>
      </c>
      <c r="D195" s="2" t="s">
        <v>10</v>
      </c>
      <c r="E195" s="2">
        <f>SUMIF(B195,'ش11-2025'!A196,'ش11-2025'!D196)</f>
        <v>0</v>
      </c>
      <c r="F195" s="2"/>
      <c r="G195" s="2"/>
      <c r="H195" s="2"/>
      <c r="I195" s="2"/>
      <c r="J195" s="2"/>
    </row>
    <row r="196" spans="1:10" ht="19.5" customHeight="1" x14ac:dyDescent="0.2">
      <c r="A196" s="2">
        <v>190</v>
      </c>
      <c r="B196" s="2">
        <f>الاصناف!B196</f>
        <v>102363</v>
      </c>
      <c r="C196" s="2" t="str">
        <f>_xlfn.XLOOKUP(B196,الاصناف!B196,الاصناف!C196)</f>
        <v xml:space="preserve">washer 3/4 inch </v>
      </c>
      <c r="D196" s="2" t="s">
        <v>10</v>
      </c>
      <c r="E196" s="2">
        <f>SUMIF(B196,'ش11-2025'!A197,'ش11-2025'!D197)</f>
        <v>0</v>
      </c>
      <c r="F196" s="2"/>
      <c r="G196" s="2"/>
      <c r="H196" s="2"/>
      <c r="I196" s="2"/>
      <c r="J196" s="2"/>
    </row>
    <row r="197" spans="1:10" ht="19.5" customHeight="1" x14ac:dyDescent="0.2">
      <c r="A197" s="2">
        <v>191</v>
      </c>
      <c r="B197" s="2">
        <f>الاصناف!B197</f>
        <v>102365</v>
      </c>
      <c r="C197" s="2" t="str">
        <f>_xlfn.XLOOKUP(B197,الاصناف!B197,الاصناف!C197)</f>
        <v>Nut 1inch</v>
      </c>
      <c r="D197" s="2" t="s">
        <v>10</v>
      </c>
      <c r="E197" s="2">
        <f>SUMIF(B197,'ش11-2025'!A198,'ش11-2025'!D198)</f>
        <v>0</v>
      </c>
      <c r="F197" s="2"/>
      <c r="G197" s="2"/>
      <c r="H197" s="2"/>
      <c r="I197" s="2"/>
      <c r="J197" s="2"/>
    </row>
    <row r="198" spans="1:10" ht="19.5" customHeight="1" x14ac:dyDescent="0.2">
      <c r="A198" s="2">
        <v>192</v>
      </c>
      <c r="B198" s="2">
        <f>الاصناف!B198</f>
        <v>102370</v>
      </c>
      <c r="C198" s="2" t="str">
        <f>_xlfn.XLOOKUP(B198,الاصناف!B198,الاصناف!C198)</f>
        <v>GEAR Oil 220</v>
      </c>
      <c r="D198" s="2" t="s">
        <v>207</v>
      </c>
      <c r="E198" s="2">
        <f>SUMIF(B198,'ش11-2025'!A199,'ش11-2025'!D199)</f>
        <v>0</v>
      </c>
      <c r="F198" s="2"/>
      <c r="G198" s="2"/>
      <c r="H198" s="2"/>
      <c r="I198" s="2"/>
      <c r="J198" s="2"/>
    </row>
    <row r="199" spans="1:10" ht="19.5" customHeight="1" x14ac:dyDescent="0.2">
      <c r="A199" s="2">
        <v>193</v>
      </c>
      <c r="B199" s="2">
        <f>الاصناف!B199</f>
        <v>102377</v>
      </c>
      <c r="C199" s="2" t="str">
        <f>_xlfn.XLOOKUP(B199,الاصناف!B199,الاصناف!C199)</f>
        <v>(Bolt  1inch,tooth (8</v>
      </c>
      <c r="D199" s="2" t="s">
        <v>10</v>
      </c>
      <c r="E199" s="2">
        <f>SUMIF(B199,'ش11-2025'!A200,'ش11-2025'!D200)</f>
        <v>0</v>
      </c>
      <c r="F199" s="2"/>
      <c r="G199" s="2"/>
      <c r="H199" s="2"/>
      <c r="I199" s="2"/>
      <c r="J199" s="2"/>
    </row>
    <row r="200" spans="1:10" ht="19.5" customHeight="1" x14ac:dyDescent="0.2">
      <c r="A200" s="2">
        <v>194</v>
      </c>
      <c r="B200" s="2">
        <f>الاصناف!B200</f>
        <v>102388</v>
      </c>
      <c r="C200" s="2" t="str">
        <f>_xlfn.XLOOKUP(B200,الاصناف!B200,الاصناف!C200)</f>
        <v>pipe id-60mm,od=73mm</v>
      </c>
      <c r="D200" s="2" t="s">
        <v>8</v>
      </c>
      <c r="E200" s="2">
        <f>SUMIF(B200,'ش11-2025'!A201,'ش11-2025'!D201)</f>
        <v>0</v>
      </c>
      <c r="F200" s="2"/>
      <c r="G200" s="2"/>
      <c r="H200" s="2"/>
      <c r="I200" s="2"/>
      <c r="J200" s="2"/>
    </row>
    <row r="201" spans="1:10" ht="19.5" customHeight="1" x14ac:dyDescent="0.2">
      <c r="A201" s="2">
        <v>195</v>
      </c>
      <c r="B201" s="2">
        <f>الاصناف!B201</f>
        <v>102389</v>
      </c>
      <c r="C201" s="2" t="str">
        <f>_xlfn.XLOOKUP(B201,الاصناف!B201,الاصناف!C201)</f>
        <v>Steel plate 244x122x6mm</v>
      </c>
      <c r="D201" s="2" t="s">
        <v>10</v>
      </c>
      <c r="E201" s="2">
        <f>SUMIF(B201,'ش11-2025'!A202,'ش11-2025'!D202)</f>
        <v>0</v>
      </c>
      <c r="F201" s="2"/>
      <c r="G201" s="2"/>
      <c r="H201" s="2"/>
      <c r="I201" s="2"/>
      <c r="J201" s="2"/>
    </row>
    <row r="202" spans="1:10" ht="19.5" customHeight="1" x14ac:dyDescent="0.2">
      <c r="A202" s="2">
        <v>196</v>
      </c>
      <c r="B202" s="2">
        <f>الاصناف!B202</f>
        <v>102403</v>
      </c>
      <c r="C202" s="2" t="str">
        <f>_xlfn.XLOOKUP(B202,الاصناف!B202,الاصناف!C202)</f>
        <v>Belt C73</v>
      </c>
      <c r="D202" s="2" t="s">
        <v>10</v>
      </c>
      <c r="E202" s="2">
        <f>SUMIF(B202,'ش11-2025'!A203,'ش11-2025'!D203)</f>
        <v>0</v>
      </c>
      <c r="F202" s="2"/>
      <c r="G202" s="2"/>
      <c r="H202" s="2"/>
      <c r="I202" s="2"/>
      <c r="J202" s="2"/>
    </row>
    <row r="203" spans="1:10" ht="19.5" customHeight="1" x14ac:dyDescent="0.2">
      <c r="A203" s="2">
        <v>197</v>
      </c>
      <c r="B203" s="2">
        <f>الاصناف!B203</f>
        <v>102406</v>
      </c>
      <c r="C203" s="2" t="str">
        <f>_xlfn.XLOOKUP(B203,الاصناف!B203,الاصناف!C203)</f>
        <v>Flat bar 100×10 mm</v>
      </c>
      <c r="D203" s="2" t="s">
        <v>10</v>
      </c>
      <c r="E203" s="2">
        <f>SUMIF(B203,'ش11-2025'!A204,'ش11-2025'!D204)</f>
        <v>0</v>
      </c>
      <c r="F203" s="2"/>
      <c r="G203" s="2"/>
      <c r="H203" s="2"/>
      <c r="I203" s="2"/>
      <c r="J203" s="2"/>
    </row>
    <row r="204" spans="1:10" ht="19.5" customHeight="1" x14ac:dyDescent="0.2">
      <c r="A204" s="2">
        <v>198</v>
      </c>
      <c r="B204" s="2">
        <f>الاصناف!B204</f>
        <v>102412</v>
      </c>
      <c r="C204" s="2" t="str">
        <f>_xlfn.XLOOKUP(B204,الاصناف!B204,الاصناف!C204)</f>
        <v>H Beam 150x150x10mm</v>
      </c>
      <c r="D204" s="2" t="s">
        <v>8</v>
      </c>
      <c r="E204" s="2">
        <f>SUMIF(B204,'ش11-2025'!A205,'ش11-2025'!D205)</f>
        <v>0</v>
      </c>
      <c r="F204" s="2"/>
      <c r="G204" s="2"/>
      <c r="H204" s="2"/>
      <c r="I204" s="2"/>
      <c r="J204" s="2"/>
    </row>
    <row r="205" spans="1:10" ht="19.5" customHeight="1" x14ac:dyDescent="0.2">
      <c r="A205" s="2">
        <v>199</v>
      </c>
      <c r="B205" s="2">
        <f>الاصناف!B205</f>
        <v>102416</v>
      </c>
      <c r="C205" s="2" t="str">
        <f>_xlfn.XLOOKUP(B205,الاصناف!B205,الاصناف!C205)</f>
        <v>U channal 150x80x8mm</v>
      </c>
      <c r="D205" s="2" t="s">
        <v>8</v>
      </c>
      <c r="E205" s="2">
        <f>SUMIF(B205,'ش11-2025'!A206,'ش11-2025'!D206)</f>
        <v>0</v>
      </c>
      <c r="F205" s="2"/>
      <c r="G205" s="2"/>
      <c r="H205" s="2"/>
      <c r="I205" s="2"/>
      <c r="J205" s="2"/>
    </row>
    <row r="206" spans="1:10" ht="19.5" customHeight="1" x14ac:dyDescent="0.2">
      <c r="A206" s="2">
        <v>200</v>
      </c>
      <c r="B206" s="2">
        <f>الاصناف!B206</f>
        <v>102424</v>
      </c>
      <c r="C206" s="2" t="str">
        <f>_xlfn.XLOOKUP(B206,الاصناف!B206,الاصناف!C206)</f>
        <v>Bolt 5/8 X 3inch Full Thred</v>
      </c>
      <c r="D206" s="2" t="s">
        <v>10</v>
      </c>
      <c r="E206" s="2">
        <f>SUMIF(B206,'ش11-2025'!A207,'ش11-2025'!D207)</f>
        <v>0</v>
      </c>
      <c r="F206" s="2"/>
      <c r="G206" s="2"/>
      <c r="H206" s="2"/>
      <c r="I206" s="2"/>
      <c r="J206" s="2"/>
    </row>
    <row r="207" spans="1:10" ht="19.5" customHeight="1" x14ac:dyDescent="0.2">
      <c r="A207" s="2">
        <v>201</v>
      </c>
      <c r="B207" s="2">
        <f>الاصناف!B207</f>
        <v>102440</v>
      </c>
      <c r="C207" s="2" t="str">
        <f>_xlfn.XLOOKUP(B207,الاصناف!B207,الاصناف!C207)</f>
        <v>Steel Angle 90x90x10mm</v>
      </c>
      <c r="D207" s="2" t="s">
        <v>8</v>
      </c>
      <c r="E207" s="2">
        <f>SUMIF(B207,'ش11-2025'!A208,'ش11-2025'!D208)</f>
        <v>0</v>
      </c>
      <c r="F207" s="2"/>
      <c r="G207" s="2"/>
      <c r="H207" s="2"/>
      <c r="I207" s="2"/>
      <c r="J207" s="2"/>
    </row>
    <row r="208" spans="1:10" ht="19.5" customHeight="1" x14ac:dyDescent="0.2">
      <c r="A208" s="2">
        <v>202</v>
      </c>
      <c r="B208" s="2">
        <f>الاصناف!B208</f>
        <v>102449</v>
      </c>
      <c r="C208" s="2" t="str">
        <f>_xlfn.XLOOKUP(B208,الاصناف!B208,الاصناف!C208)</f>
        <v>BELT C95</v>
      </c>
      <c r="D208" s="2" t="s">
        <v>10</v>
      </c>
      <c r="E208" s="2">
        <f>SUMIF(B208,'ش11-2025'!A209,'ش11-2025'!D209)</f>
        <v>0</v>
      </c>
      <c r="F208" s="2"/>
      <c r="G208" s="2"/>
      <c r="H208" s="2"/>
      <c r="I208" s="2"/>
      <c r="J208" s="2"/>
    </row>
    <row r="209" spans="1:10" ht="19.5" customHeight="1" x14ac:dyDescent="0.2">
      <c r="A209" s="2">
        <v>203</v>
      </c>
      <c r="B209" s="2">
        <f>الاصناف!B209</f>
        <v>102466</v>
      </c>
      <c r="C209" s="2" t="str">
        <f>_xlfn.XLOOKUP(B209,الاصناف!B209,الاصناف!C209)</f>
        <v>Steel Plate 1220x2440x16mm</v>
      </c>
      <c r="D209" s="2" t="s">
        <v>10</v>
      </c>
      <c r="E209" s="2">
        <f>SUMIF(B209,'ش11-2025'!A210,'ش11-2025'!D210)</f>
        <v>0</v>
      </c>
      <c r="F209" s="2"/>
      <c r="G209" s="2"/>
      <c r="H209" s="2"/>
      <c r="I209" s="2"/>
      <c r="J209" s="2"/>
    </row>
    <row r="210" spans="1:10" ht="19.5" customHeight="1" x14ac:dyDescent="0.2">
      <c r="A210" s="2">
        <v>204</v>
      </c>
      <c r="B210" s="2">
        <f>الاصناف!B210</f>
        <v>102468</v>
      </c>
      <c r="C210" s="2" t="str">
        <f>_xlfn.XLOOKUP(B210,الاصناف!B210,الاصناف!C210)</f>
        <v>H Beam 100x200x10mm</v>
      </c>
      <c r="D210" s="2" t="s">
        <v>10</v>
      </c>
      <c r="E210" s="2">
        <f>SUMIF(B210,'ش11-2025'!A211,'ش11-2025'!D211)</f>
        <v>0</v>
      </c>
      <c r="F210" s="2"/>
      <c r="G210" s="2"/>
      <c r="H210" s="2"/>
      <c r="I210" s="2"/>
      <c r="J210" s="2"/>
    </row>
    <row r="211" spans="1:10" ht="19.5" customHeight="1" x14ac:dyDescent="0.2">
      <c r="A211" s="2">
        <v>205</v>
      </c>
      <c r="B211" s="2">
        <f>الاصناف!B211</f>
        <v>102508</v>
      </c>
      <c r="C211" s="2" t="str">
        <f>_xlfn.XLOOKUP(B211,الاصناف!B211,الاصناف!C211)</f>
        <v>Compressor oil d60</v>
      </c>
      <c r="D211" s="2" t="s">
        <v>221</v>
      </c>
      <c r="E211" s="2">
        <f>SUMIF(B211,'ش11-2025'!A212,'ش11-2025'!D212)</f>
        <v>0</v>
      </c>
      <c r="F211" s="2"/>
      <c r="G211" s="2"/>
      <c r="H211" s="2"/>
      <c r="I211" s="2"/>
      <c r="J211" s="2"/>
    </row>
    <row r="212" spans="1:10" ht="19.5" customHeight="1" x14ac:dyDescent="0.2">
      <c r="A212" s="2">
        <v>206</v>
      </c>
      <c r="B212" s="2">
        <f>الاصناف!B212</f>
        <v>102510</v>
      </c>
      <c r="C212" s="2" t="str">
        <f>_xlfn.XLOOKUP(B212,الاصناف!B212,الاصناف!C212)</f>
        <v>Oil Filter Compressor W 962</v>
      </c>
      <c r="D212" s="2" t="s">
        <v>10</v>
      </c>
      <c r="E212" s="2">
        <f>SUMIF(B212,'ش11-2025'!A213,'ش11-2025'!D213)</f>
        <v>0</v>
      </c>
      <c r="F212" s="2"/>
      <c r="G212" s="2"/>
      <c r="H212" s="2"/>
      <c r="I212" s="2"/>
      <c r="J212" s="2"/>
    </row>
    <row r="213" spans="1:10" ht="19.5" customHeight="1" x14ac:dyDescent="0.2">
      <c r="A213" s="2">
        <v>207</v>
      </c>
      <c r="B213" s="2">
        <f>الاصناف!B213</f>
        <v>102514</v>
      </c>
      <c r="C213" s="2" t="str">
        <f>_xlfn.XLOOKUP(B213,الاصناف!B213,الاصناف!C213)</f>
        <v>Steel Tube20x20x1.5mm 6m</v>
      </c>
      <c r="D213" s="2" t="s">
        <v>10</v>
      </c>
      <c r="E213" s="2">
        <f>SUMIF(B213,'ش11-2025'!A214,'ش11-2025'!D214)</f>
        <v>0</v>
      </c>
      <c r="F213" s="2"/>
      <c r="G213" s="2"/>
      <c r="H213" s="2"/>
      <c r="I213" s="2"/>
      <c r="J213" s="2"/>
    </row>
    <row r="214" spans="1:10" ht="19.5" customHeight="1" x14ac:dyDescent="0.2">
      <c r="A214" s="2">
        <v>208</v>
      </c>
      <c r="B214" s="2">
        <f>الاصناف!B214</f>
        <v>102526</v>
      </c>
      <c r="C214" s="2" t="str">
        <f>_xlfn.XLOOKUP(B214,الاصناف!B214,الاصناف!C214)</f>
        <v>Bearing 6214</v>
      </c>
      <c r="D214" s="2" t="s">
        <v>10</v>
      </c>
      <c r="E214" s="2">
        <f>SUMIF(B214,'ش11-2025'!A215,'ش11-2025'!D215)</f>
        <v>0</v>
      </c>
      <c r="F214" s="2"/>
      <c r="G214" s="2"/>
      <c r="H214" s="2"/>
      <c r="I214" s="2"/>
      <c r="J214" s="2"/>
    </row>
    <row r="215" spans="1:10" ht="19.5" customHeight="1" x14ac:dyDescent="0.2">
      <c r="A215" s="2">
        <v>209</v>
      </c>
      <c r="B215" s="2">
        <f>الاصناف!B215</f>
        <v>102528</v>
      </c>
      <c r="C215" s="2" t="str">
        <f>_xlfn.XLOOKUP(B215,الاصناف!B215,الاصناف!C215)</f>
        <v>I Beam 100x200x12000X10mm</v>
      </c>
      <c r="D215" s="2" t="s">
        <v>10</v>
      </c>
      <c r="E215" s="2">
        <f>SUMIF(B215,'ش11-2025'!A216,'ش11-2025'!D216)</f>
        <v>0</v>
      </c>
      <c r="F215" s="2"/>
      <c r="G215" s="2"/>
      <c r="H215" s="2"/>
      <c r="I215" s="2"/>
      <c r="J215" s="2"/>
    </row>
    <row r="216" spans="1:10" ht="19.5" customHeight="1" x14ac:dyDescent="0.2">
      <c r="A216" s="2">
        <v>210</v>
      </c>
      <c r="B216" s="2">
        <f>الاصناف!B216</f>
        <v>102532</v>
      </c>
      <c r="C216" s="2" t="str">
        <f>_xlfn.XLOOKUP(B216,الاصناف!B216,الاصناف!C216)</f>
        <v>Belt A65</v>
      </c>
      <c r="D216" s="2" t="s">
        <v>10</v>
      </c>
      <c r="E216" s="2">
        <f>SUMIF(B216,'ش11-2025'!A217,'ش11-2025'!D217)</f>
        <v>0</v>
      </c>
      <c r="F216" s="2"/>
      <c r="G216" s="2"/>
      <c r="H216" s="2"/>
      <c r="I216" s="2"/>
      <c r="J216" s="2"/>
    </row>
    <row r="217" spans="1:10" ht="19.5" customHeight="1" x14ac:dyDescent="0.2">
      <c r="A217" s="2">
        <v>211</v>
      </c>
      <c r="B217" s="2">
        <f>الاصناف!B217</f>
        <v>102533</v>
      </c>
      <c r="C217" s="2" t="str">
        <f>_xlfn.XLOOKUP(B217,الاصناف!B217,الاصناف!C217)</f>
        <v>Cross Bearing KY-124 59X170</v>
      </c>
      <c r="D217" s="2" t="s">
        <v>10</v>
      </c>
      <c r="E217" s="2">
        <f>SUMIF(B217,'ش11-2025'!A218,'ش11-2025'!D218)</f>
        <v>0</v>
      </c>
      <c r="F217" s="2"/>
      <c r="G217" s="2"/>
      <c r="H217" s="2"/>
      <c r="I217" s="2"/>
      <c r="J217" s="2"/>
    </row>
    <row r="218" spans="1:10" ht="19.5" customHeight="1" x14ac:dyDescent="0.2">
      <c r="A218" s="2">
        <v>212</v>
      </c>
      <c r="B218" s="2">
        <f>الاصناف!B218</f>
        <v>102539</v>
      </c>
      <c r="C218" s="2" t="str">
        <f>_xlfn.XLOOKUP(B218,الاصناف!B218,الاصناف!C218)</f>
        <v>''Bolt 3/4''x4</v>
      </c>
      <c r="D218" s="2" t="s">
        <v>10</v>
      </c>
      <c r="E218" s="2">
        <f>SUMIF(B218,'ش11-2025'!A219,'ش11-2025'!D219)</f>
        <v>0</v>
      </c>
      <c r="F218" s="2"/>
      <c r="G218" s="2"/>
      <c r="H218" s="2"/>
      <c r="I218" s="2"/>
      <c r="J218" s="2"/>
    </row>
    <row r="219" spans="1:10" ht="19.5" customHeight="1" x14ac:dyDescent="0.2">
      <c r="A219" s="2">
        <v>213</v>
      </c>
      <c r="B219" s="2">
        <f>الاصناف!B219</f>
        <v>102540</v>
      </c>
      <c r="C219" s="2" t="str">
        <f>_xlfn.XLOOKUP(B219,الاصناف!B219,الاصناف!C219)</f>
        <v>''Bolt 3/4''x3</v>
      </c>
      <c r="D219" s="2" t="s">
        <v>10</v>
      </c>
      <c r="E219" s="2">
        <f>SUMIF(B219,'ش11-2025'!A220,'ش11-2025'!D220)</f>
        <v>0</v>
      </c>
      <c r="F219" s="2"/>
      <c r="G219" s="2"/>
      <c r="H219" s="2"/>
      <c r="I219" s="2"/>
      <c r="J219" s="2"/>
    </row>
    <row r="220" spans="1:10" ht="19.5" customHeight="1" x14ac:dyDescent="0.2">
      <c r="A220" s="2">
        <v>214</v>
      </c>
      <c r="B220" s="2">
        <f>الاصناف!B220</f>
        <v>102544</v>
      </c>
      <c r="C220" s="2" t="str">
        <f>_xlfn.XLOOKUP(B220,الاصناف!B220,الاصناف!C220)</f>
        <v>''Anchor bolt 14mmx5</v>
      </c>
      <c r="D220" s="2" t="s">
        <v>10</v>
      </c>
      <c r="E220" s="2">
        <f>SUMIF(B220,'ش11-2025'!A221,'ش11-2025'!D221)</f>
        <v>0</v>
      </c>
      <c r="F220" s="2"/>
      <c r="G220" s="2"/>
      <c r="H220" s="2"/>
      <c r="I220" s="2"/>
      <c r="J220" s="2"/>
    </row>
    <row r="221" spans="1:10" ht="19.5" customHeight="1" x14ac:dyDescent="0.2">
      <c r="A221" s="2">
        <v>215</v>
      </c>
      <c r="B221" s="2">
        <f>الاصناف!B221</f>
        <v>102578</v>
      </c>
      <c r="C221" s="2" t="str">
        <f>_xlfn.XLOOKUP(B221,الاصناف!B221,الاصناف!C221)</f>
        <v>Bearing 23126</v>
      </c>
      <c r="D221" s="2" t="s">
        <v>10</v>
      </c>
      <c r="E221" s="2">
        <f>SUMIF(B221,'ش11-2025'!A222,'ش11-2025'!D222)</f>
        <v>0</v>
      </c>
      <c r="F221" s="2"/>
      <c r="G221" s="2"/>
      <c r="H221" s="2"/>
      <c r="I221" s="2"/>
      <c r="J221" s="2"/>
    </row>
    <row r="222" spans="1:10" ht="19.5" customHeight="1" x14ac:dyDescent="0.2">
      <c r="A222" s="2">
        <v>216</v>
      </c>
      <c r="B222" s="2">
        <f>الاصناف!B222</f>
        <v>102580</v>
      </c>
      <c r="C222" s="2" t="str">
        <f>_xlfn.XLOOKUP(B222,الاصناف!B222,الاصناف!C222)</f>
        <v>''Nut 5/8</v>
      </c>
      <c r="D222" s="2" t="s">
        <v>10</v>
      </c>
      <c r="E222" s="2">
        <f>SUMIF(B222,'ش11-2025'!A223,'ش11-2025'!D223)</f>
        <v>0</v>
      </c>
      <c r="F222" s="2"/>
      <c r="G222" s="2"/>
      <c r="H222" s="2"/>
      <c r="I222" s="2"/>
      <c r="J222" s="2"/>
    </row>
    <row r="223" spans="1:10" ht="19.5" customHeight="1" x14ac:dyDescent="0.2">
      <c r="A223" s="2">
        <v>217</v>
      </c>
      <c r="B223" s="2">
        <f>الاصناف!B223</f>
        <v>102581</v>
      </c>
      <c r="C223" s="2" t="str">
        <f>_xlfn.XLOOKUP(B223,الاصناف!B223,الاصناف!C223)</f>
        <v>Steel Angle 60x60x6mmx6000mm</v>
      </c>
      <c r="D223" s="2" t="s">
        <v>10</v>
      </c>
      <c r="E223" s="2">
        <f>SUMIF(B223,'ش11-2025'!A224,'ش11-2025'!D224)</f>
        <v>0</v>
      </c>
      <c r="F223" s="2"/>
      <c r="G223" s="2"/>
      <c r="H223" s="2"/>
      <c r="I223" s="2"/>
      <c r="J223" s="2"/>
    </row>
    <row r="224" spans="1:10" ht="19.5" customHeight="1" x14ac:dyDescent="0.2">
      <c r="A224" s="2">
        <v>218</v>
      </c>
      <c r="B224" s="2">
        <f>الاصناف!B224</f>
        <v>102586</v>
      </c>
      <c r="C224" s="2" t="str">
        <f>_xlfn.XLOOKUP(B224,الاصناف!B224,الاصناف!C224)</f>
        <v>Round Bar 75mm</v>
      </c>
      <c r="D224" s="2" t="s">
        <v>10</v>
      </c>
      <c r="E224" s="2">
        <f>SUMIF(B224,'ش11-2025'!A225,'ش11-2025'!D225)</f>
        <v>0</v>
      </c>
      <c r="F224" s="2"/>
      <c r="G224" s="2"/>
      <c r="H224" s="2"/>
      <c r="I224" s="2"/>
      <c r="J224" s="2"/>
    </row>
    <row r="225" spans="1:10" ht="19.5" customHeight="1" x14ac:dyDescent="0.2">
      <c r="A225" s="2">
        <v>219</v>
      </c>
      <c r="B225" s="2">
        <f>الاصناف!B225</f>
        <v>102590</v>
      </c>
      <c r="C225" s="2" t="str">
        <f>_xlfn.XLOOKUP(B225,الاصناف!B225,الاصناف!C225)</f>
        <v>Oil Seal 110x85x15</v>
      </c>
      <c r="D225" s="2" t="s">
        <v>10</v>
      </c>
      <c r="E225" s="2">
        <f>SUMIF(B225,'ش11-2025'!A226,'ش11-2025'!D226)</f>
        <v>0</v>
      </c>
      <c r="F225" s="2"/>
      <c r="G225" s="2"/>
      <c r="H225" s="2"/>
      <c r="I225" s="2"/>
      <c r="J225" s="2"/>
    </row>
    <row r="226" spans="1:10" ht="19.5" customHeight="1" x14ac:dyDescent="0.2">
      <c r="A226" s="2">
        <v>220</v>
      </c>
      <c r="B226" s="2">
        <f>الاصناف!B226</f>
        <v>102594</v>
      </c>
      <c r="C226" s="2" t="str">
        <f>_xlfn.XLOOKUP(B226,الاصناف!B226,الاصناف!C226)</f>
        <v>H Beam 200x200x12mx12mit</v>
      </c>
      <c r="D226" s="2" t="s">
        <v>10</v>
      </c>
      <c r="E226" s="2">
        <f>SUMIF(B226,'ش11-2025'!A227,'ش11-2025'!D227)</f>
        <v>0</v>
      </c>
      <c r="F226" s="2"/>
      <c r="G226" s="2"/>
      <c r="H226" s="2"/>
      <c r="I226" s="2"/>
      <c r="J226" s="2"/>
    </row>
    <row r="227" spans="1:10" ht="19.5" customHeight="1" x14ac:dyDescent="0.2">
      <c r="A227" s="2">
        <v>221</v>
      </c>
      <c r="B227" s="2">
        <f>الاصناف!B227</f>
        <v>102598</v>
      </c>
      <c r="C227" s="2" t="str">
        <f>_xlfn.XLOOKUP(B227,الاصناف!B227,الاصناف!C227)</f>
        <v>Spring 20mm,OD 96mm,length 500mm</v>
      </c>
      <c r="D227" s="2" t="s">
        <v>10</v>
      </c>
      <c r="E227" s="2">
        <f>SUMIF(B227,'ش11-2025'!A228,'ش11-2025'!D228)</f>
        <v>0</v>
      </c>
      <c r="F227" s="2"/>
      <c r="G227" s="2"/>
      <c r="H227" s="2"/>
      <c r="I227" s="2"/>
      <c r="J227" s="2"/>
    </row>
    <row r="228" spans="1:10" ht="19.5" customHeight="1" x14ac:dyDescent="0.2">
      <c r="A228" s="2">
        <v>222</v>
      </c>
      <c r="B228" s="2">
        <f>الاصناف!B228</f>
        <v>102601</v>
      </c>
      <c r="C228" s="2" t="str">
        <f>_xlfn.XLOOKUP(B228,الاصناف!B228,الاصناف!C228)</f>
        <v>Round Bar Dia 60mm</v>
      </c>
      <c r="D228" s="2" t="s">
        <v>10</v>
      </c>
      <c r="E228" s="2">
        <f>SUMIF(B228,'ش11-2025'!A229,'ش11-2025'!D229)</f>
        <v>0</v>
      </c>
      <c r="F228" s="2"/>
      <c r="G228" s="2"/>
      <c r="H228" s="2"/>
      <c r="I228" s="2"/>
      <c r="J228" s="2"/>
    </row>
    <row r="229" spans="1:10" ht="19.5" customHeight="1" x14ac:dyDescent="0.2">
      <c r="A229" s="2">
        <v>223</v>
      </c>
      <c r="B229" s="2">
        <f>الاصناف!B229</f>
        <v>102605</v>
      </c>
      <c r="C229" s="2" t="str">
        <f>_xlfn.XLOOKUP(B229,الاصناف!B229,الاصناف!C229)</f>
        <v>''Nipple 1/2'' * 3/8</v>
      </c>
      <c r="D229" s="2" t="s">
        <v>10</v>
      </c>
      <c r="E229" s="2">
        <f>SUMIF(B229,'ش11-2025'!A230,'ش11-2025'!D230)</f>
        <v>0</v>
      </c>
      <c r="F229" s="2"/>
      <c r="G229" s="2"/>
      <c r="H229" s="2"/>
      <c r="I229" s="2"/>
      <c r="J229" s="2"/>
    </row>
    <row r="230" spans="1:10" ht="19.5" customHeight="1" x14ac:dyDescent="0.2">
      <c r="A230" s="2">
        <v>224</v>
      </c>
      <c r="B230" s="2">
        <f>الاصناف!B230</f>
        <v>102606</v>
      </c>
      <c r="C230" s="2" t="str">
        <f>_xlfn.XLOOKUP(B230,الاصناف!B230,الاصناف!C230)</f>
        <v>Steel Rope Wire 12mm</v>
      </c>
      <c r="D230" s="2" t="s">
        <v>8</v>
      </c>
      <c r="E230" s="2">
        <f>SUMIF(B230,'ش11-2025'!A231,'ش11-2025'!D231)</f>
        <v>0</v>
      </c>
      <c r="F230" s="2"/>
      <c r="G230" s="2"/>
      <c r="H230" s="2"/>
      <c r="I230" s="2"/>
      <c r="J230" s="2"/>
    </row>
    <row r="231" spans="1:10" ht="19.5" customHeight="1" x14ac:dyDescent="0.2">
      <c r="A231" s="2">
        <v>225</v>
      </c>
      <c r="B231" s="2">
        <f>الاصناف!B231</f>
        <v>102610</v>
      </c>
      <c r="C231" s="2" t="str">
        <f>_xlfn.XLOOKUP(B231,الاصناف!B231,الاصناف!C231)</f>
        <v>Bolt 16MMx50MM</v>
      </c>
      <c r="D231" s="2" t="s">
        <v>10</v>
      </c>
      <c r="E231" s="2">
        <f>SUMIF(B231,'ش11-2025'!A232,'ش11-2025'!D232)</f>
        <v>0</v>
      </c>
      <c r="F231" s="2"/>
      <c r="G231" s="2"/>
      <c r="H231" s="2"/>
      <c r="I231" s="2"/>
      <c r="J231" s="2"/>
    </row>
    <row r="232" spans="1:10" ht="19.5" customHeight="1" x14ac:dyDescent="0.2">
      <c r="A232" s="2">
        <v>226</v>
      </c>
      <c r="B232" s="2">
        <f>الاصناف!B232</f>
        <v>102615</v>
      </c>
      <c r="C232" s="2" t="str">
        <f>_xlfn.XLOOKUP(B232,الاصناف!B232,الاصناف!C232)</f>
        <v>Seamless pipe id35mm, od65mmx6mit</v>
      </c>
      <c r="D232" s="2" t="s">
        <v>10</v>
      </c>
      <c r="E232" s="2">
        <f>SUMIF(B232,'ش11-2025'!A233,'ش11-2025'!D233)</f>
        <v>0</v>
      </c>
      <c r="F232" s="2"/>
      <c r="G232" s="2"/>
      <c r="H232" s="2"/>
      <c r="I232" s="2"/>
      <c r="J232" s="2"/>
    </row>
    <row r="233" spans="1:10" ht="19.5" customHeight="1" x14ac:dyDescent="0.2">
      <c r="A233" s="2">
        <v>227</v>
      </c>
      <c r="B233" s="2">
        <f>الاصناف!B233</f>
        <v>102616</v>
      </c>
      <c r="C233" s="2" t="str">
        <f>_xlfn.XLOOKUP(B233,الاصناف!B233,الاصناف!C233)</f>
        <v>Seamless pipe id40mm, od70mmx6mit</v>
      </c>
      <c r="D233" s="2" t="s">
        <v>10</v>
      </c>
      <c r="E233" s="2">
        <f>SUMIF(B233,'ش11-2025'!A234,'ش11-2025'!D234)</f>
        <v>0</v>
      </c>
      <c r="F233" s="2"/>
      <c r="G233" s="2"/>
      <c r="H233" s="2"/>
      <c r="I233" s="2"/>
      <c r="J233" s="2"/>
    </row>
    <row r="234" spans="1:10" ht="19.5" customHeight="1" x14ac:dyDescent="0.2">
      <c r="A234" s="2">
        <v>228</v>
      </c>
      <c r="B234" s="2">
        <f>الاصناف!B234</f>
        <v>102617</v>
      </c>
      <c r="C234" s="2" t="str">
        <f>_xlfn.XLOOKUP(B234,الاصناف!B234,الاصناف!C234)</f>
        <v>I Beam 120x60x12000x8mm</v>
      </c>
      <c r="D234" s="2" t="s">
        <v>10</v>
      </c>
      <c r="E234" s="2">
        <f>SUMIF(B234,'ش11-2025'!A235,'ش11-2025'!D235)</f>
        <v>0</v>
      </c>
      <c r="F234" s="2"/>
      <c r="G234" s="2"/>
      <c r="H234" s="2"/>
      <c r="I234" s="2"/>
      <c r="J234" s="2"/>
    </row>
    <row r="235" spans="1:10" ht="19.5" customHeight="1" x14ac:dyDescent="0.2">
      <c r="A235" s="2">
        <v>229</v>
      </c>
      <c r="B235" s="2">
        <f>الاصناف!B235</f>
        <v>102618</v>
      </c>
      <c r="C235" s="2" t="str">
        <f>_xlfn.XLOOKUP(B235,الاصناف!B235,الاصناف!C235)</f>
        <v>JI Bolt 12mmx70mm</v>
      </c>
      <c r="D235" s="2" t="s">
        <v>10</v>
      </c>
      <c r="E235" s="2">
        <f>SUMIF(B235,'ش11-2025'!A236,'ش11-2025'!D236)</f>
        <v>0</v>
      </c>
      <c r="F235" s="2"/>
      <c r="G235" s="2"/>
      <c r="H235" s="2"/>
      <c r="I235" s="2"/>
      <c r="J235" s="2"/>
    </row>
    <row r="236" spans="1:10" ht="19.5" customHeight="1" x14ac:dyDescent="0.2">
      <c r="A236" s="2">
        <v>230</v>
      </c>
      <c r="B236" s="2">
        <f>الاصناف!B236</f>
        <v>102619</v>
      </c>
      <c r="C236" s="2" t="str">
        <f>_xlfn.XLOOKUP(B236,الاصناف!B236,الاصناف!C236)</f>
        <v>CHUCK NUT-H311</v>
      </c>
      <c r="D236" s="2" t="s">
        <v>10</v>
      </c>
      <c r="E236" s="2">
        <f>SUMIF(B236,'ش11-2025'!A237,'ش11-2025'!D237)</f>
        <v>0</v>
      </c>
      <c r="F236" s="2"/>
      <c r="G236" s="2"/>
      <c r="H236" s="2"/>
      <c r="I236" s="2"/>
      <c r="J236" s="2"/>
    </row>
    <row r="237" spans="1:10" ht="19.5" customHeight="1" x14ac:dyDescent="0.2">
      <c r="A237" s="2">
        <v>231</v>
      </c>
      <c r="B237" s="2">
        <f>الاصناف!B237</f>
        <v>102621</v>
      </c>
      <c r="C237" s="2" t="str">
        <f>_xlfn.XLOOKUP(B237,الاصناف!B237,الاصناف!C237)</f>
        <v>Rubber Flange 1inch</v>
      </c>
      <c r="D237" s="2" t="s">
        <v>10</v>
      </c>
      <c r="E237" s="2">
        <f>SUMIF(B237,'ش11-2025'!A238,'ش11-2025'!D238)</f>
        <v>0</v>
      </c>
      <c r="F237" s="2"/>
      <c r="G237" s="2"/>
      <c r="H237" s="2"/>
      <c r="I237" s="2"/>
      <c r="J237" s="2"/>
    </row>
    <row r="238" spans="1:10" ht="19.5" customHeight="1" x14ac:dyDescent="0.2">
      <c r="A238" s="2">
        <v>232</v>
      </c>
      <c r="B238" s="2">
        <f>الاصناف!B238</f>
        <v>102622</v>
      </c>
      <c r="C238" s="2" t="str">
        <f>_xlfn.XLOOKUP(B238,الاصناف!B238,الاصناف!C238)</f>
        <v>Asbestos Rope 3MM</v>
      </c>
      <c r="D238" s="2" t="s">
        <v>10</v>
      </c>
      <c r="E238" s="2">
        <f>SUMIF(B238,'ش11-2025'!A239,'ش11-2025'!D239)</f>
        <v>0</v>
      </c>
      <c r="F238" s="2"/>
      <c r="G238" s="2"/>
      <c r="H238" s="2"/>
      <c r="I238" s="2"/>
      <c r="J238" s="2"/>
    </row>
    <row r="239" spans="1:10" ht="19.5" customHeight="1" x14ac:dyDescent="0.2">
      <c r="A239" s="2">
        <v>233</v>
      </c>
      <c r="B239" s="2">
        <f>الاصناف!B239</f>
        <v>102623</v>
      </c>
      <c r="C239" s="2" t="str">
        <f>_xlfn.XLOOKUP(B239,الاصناف!B239,الاصناف!C239)</f>
        <v>Female Coupling 3inch</v>
      </c>
      <c r="D239" s="2" t="s">
        <v>10</v>
      </c>
      <c r="E239" s="2">
        <f>SUMIF(B239,'ش11-2025'!A240,'ش11-2025'!D240)</f>
        <v>0</v>
      </c>
      <c r="F239" s="2"/>
      <c r="G239" s="2"/>
      <c r="H239" s="2"/>
      <c r="I239" s="2"/>
      <c r="J239" s="2"/>
    </row>
    <row r="240" spans="1:10" ht="19.5" customHeight="1" x14ac:dyDescent="0.2">
      <c r="A240" s="2">
        <v>234</v>
      </c>
      <c r="B240" s="2">
        <f>الاصناف!B240</f>
        <v>102624</v>
      </c>
      <c r="C240" s="2" t="str">
        <f>_xlfn.XLOOKUP(B240,الاصناف!B240,الاصناف!C240)</f>
        <v>Anchor Bolt 14x150mm</v>
      </c>
      <c r="D240" s="2" t="s">
        <v>10</v>
      </c>
      <c r="E240" s="2">
        <f>SUMIF(B240,'ش11-2025'!A241,'ش11-2025'!D241)</f>
        <v>0</v>
      </c>
      <c r="F240" s="2"/>
      <c r="G240" s="2"/>
      <c r="H240" s="2"/>
      <c r="I240" s="2"/>
      <c r="J240" s="2"/>
    </row>
    <row r="241" spans="1:10" ht="19.5" customHeight="1" x14ac:dyDescent="0.2">
      <c r="A241" s="2">
        <v>235</v>
      </c>
      <c r="B241" s="2">
        <f>الاصناف!B241</f>
        <v>102625</v>
      </c>
      <c r="C241" s="2" t="str">
        <f>_xlfn.XLOOKUP(B241,الاصناف!B241,الاصناف!C241)</f>
        <v>Anchor Screw Bolt 10x100mm</v>
      </c>
      <c r="D241" s="2" t="s">
        <v>10</v>
      </c>
      <c r="E241" s="2">
        <f>SUMIF(B241,'ش11-2025'!A242,'ش11-2025'!D242)</f>
        <v>0</v>
      </c>
      <c r="F241" s="2"/>
      <c r="G241" s="2"/>
      <c r="H241" s="2"/>
      <c r="I241" s="2"/>
      <c r="J241" s="2"/>
    </row>
    <row r="242" spans="1:10" ht="19.5" customHeight="1" x14ac:dyDescent="0.2">
      <c r="A242" s="2">
        <v>236</v>
      </c>
      <c r="B242" s="2">
        <f>الاصناف!B242</f>
        <v>102626</v>
      </c>
      <c r="C242" s="2" t="str">
        <f>_xlfn.XLOOKUP(B242,الاصناف!B242,الاصناف!C242)</f>
        <v>U Channel 200x12x65</v>
      </c>
      <c r="D242" s="2" t="s">
        <v>8</v>
      </c>
      <c r="E242" s="2">
        <f>SUMIF(B242,'ش11-2025'!A243,'ش11-2025'!D243)</f>
        <v>0</v>
      </c>
      <c r="F242" s="2"/>
      <c r="G242" s="2"/>
      <c r="H242" s="2"/>
      <c r="I242" s="2"/>
      <c r="J242" s="2"/>
    </row>
    <row r="243" spans="1:10" ht="19.5" customHeight="1" x14ac:dyDescent="0.2">
      <c r="A243" s="2">
        <v>237</v>
      </c>
      <c r="B243" s="2">
        <f>الاصناف!B243</f>
        <v>102629</v>
      </c>
      <c r="C243" s="2" t="str">
        <f>_xlfn.XLOOKUP(B243,الاصناف!B243,الاصناف!C243)</f>
        <v>''Steel Pipe 5</v>
      </c>
      <c r="D243" s="2" t="s">
        <v>8</v>
      </c>
      <c r="E243" s="2">
        <f>SUMIF(B243,'ش11-2025'!A244,'ش11-2025'!D244)</f>
        <v>0</v>
      </c>
      <c r="F243" s="2"/>
      <c r="G243" s="2"/>
      <c r="H243" s="2"/>
      <c r="I243" s="2"/>
      <c r="J243" s="2"/>
    </row>
    <row r="244" spans="1:10" ht="19.5" customHeight="1" x14ac:dyDescent="0.2">
      <c r="A244" s="2">
        <v>238</v>
      </c>
      <c r="B244" s="2">
        <f>الاصناف!B244</f>
        <v>102630</v>
      </c>
      <c r="C244" s="2" t="str">
        <f>_xlfn.XLOOKUP(B244,الاصناف!B244,الاصناف!C244)</f>
        <v>Hydraulic cylinder 200mm</v>
      </c>
      <c r="D244" s="2" t="s">
        <v>10</v>
      </c>
      <c r="E244" s="2">
        <f>SUMIF(B244,'ش11-2025'!A245,'ش11-2025'!D245)</f>
        <v>0</v>
      </c>
      <c r="F244" s="2"/>
      <c r="G244" s="2"/>
      <c r="H244" s="2"/>
      <c r="I244" s="2"/>
      <c r="J244" s="2"/>
    </row>
    <row r="245" spans="1:10" ht="19.5" customHeight="1" x14ac:dyDescent="0.2">
      <c r="A245" s="2">
        <v>239</v>
      </c>
      <c r="B245" s="2">
        <f>الاصناف!B245</f>
        <v>102631</v>
      </c>
      <c r="C245" s="2" t="str">
        <f>_xlfn.XLOOKUP(B245,الاصناف!B245,الاصناف!C245)</f>
        <v>Bearing H2313</v>
      </c>
      <c r="D245" s="2" t="s">
        <v>10</v>
      </c>
      <c r="E245" s="2">
        <f>SUMIF(B245,'ش11-2025'!A246,'ش11-2025'!D246)</f>
        <v>0</v>
      </c>
      <c r="F245" s="2"/>
      <c r="G245" s="2"/>
      <c r="H245" s="2"/>
      <c r="I245" s="2"/>
      <c r="J245" s="2"/>
    </row>
    <row r="246" spans="1:10" ht="19.5" customHeight="1" x14ac:dyDescent="0.2">
      <c r="A246" s="2">
        <v>240</v>
      </c>
      <c r="B246" s="2">
        <f>الاصناف!B246</f>
        <v>102632</v>
      </c>
      <c r="C246" s="2" t="str">
        <f>_xlfn.XLOOKUP(B246,الاصناف!B246,الاصناف!C246)</f>
        <v>Brass Round 40mm</v>
      </c>
      <c r="D246" s="2" t="s">
        <v>8</v>
      </c>
      <c r="E246" s="2">
        <f>SUMIF(B246,'ش11-2025'!A247,'ش11-2025'!D247)</f>
        <v>0</v>
      </c>
      <c r="F246" s="2"/>
      <c r="G246" s="2"/>
      <c r="H246" s="2"/>
      <c r="I246" s="2"/>
      <c r="J246" s="2"/>
    </row>
    <row r="247" spans="1:10" ht="19.5" customHeight="1" x14ac:dyDescent="0.2">
      <c r="A247" s="2">
        <v>241</v>
      </c>
      <c r="B247" s="2">
        <f>الاصناف!B247</f>
        <v>102633</v>
      </c>
      <c r="C247" s="2" t="str">
        <f>_xlfn.XLOOKUP(B247,الاصناف!B247,الاصناف!C247)</f>
        <v>Plat 40mm</v>
      </c>
      <c r="D247" s="2" t="s">
        <v>8</v>
      </c>
      <c r="E247" s="2">
        <f>SUMIF(B247,'ش11-2025'!A248,'ش11-2025'!D248)</f>
        <v>0</v>
      </c>
      <c r="F247" s="2"/>
      <c r="G247" s="2"/>
      <c r="H247" s="2"/>
      <c r="I247" s="2"/>
      <c r="J247" s="2"/>
    </row>
    <row r="248" spans="1:10" ht="19.5" customHeight="1" x14ac:dyDescent="0.2">
      <c r="A248" s="2">
        <v>242</v>
      </c>
      <c r="B248" s="2">
        <f>الاصناف!B248</f>
        <v>102634</v>
      </c>
      <c r="C248" s="2" t="str">
        <f>_xlfn.XLOOKUP(B248,الاصناف!B248,الاصناف!C248)</f>
        <v>Plate 25mm</v>
      </c>
      <c r="D248" s="2" t="s">
        <v>8</v>
      </c>
      <c r="E248" s="2">
        <f>SUMIF(B248,'ش11-2025'!A249,'ش11-2025'!D249)</f>
        <v>0</v>
      </c>
      <c r="F248" s="2"/>
      <c r="G248" s="2"/>
      <c r="H248" s="2"/>
      <c r="I248" s="2"/>
      <c r="J248" s="2"/>
    </row>
    <row r="249" spans="1:10" ht="19.5" customHeight="1" x14ac:dyDescent="0.2">
      <c r="A249" s="2">
        <v>243</v>
      </c>
      <c r="B249" s="2">
        <f>الاصناف!B249</f>
        <v>102635</v>
      </c>
      <c r="C249" s="2" t="str">
        <f>_xlfn.XLOOKUP(B249,الاصناف!B249,الاصناف!C249)</f>
        <v>Bearing 5305 S</v>
      </c>
      <c r="D249" s="2" t="s">
        <v>10</v>
      </c>
      <c r="E249" s="2">
        <f>SUMIF(B249,'ش11-2025'!A250,'ش11-2025'!D250)</f>
        <v>0</v>
      </c>
      <c r="F249" s="2"/>
      <c r="G249" s="2"/>
      <c r="H249" s="2"/>
      <c r="I249" s="2"/>
      <c r="J249" s="2"/>
    </row>
    <row r="250" spans="1:10" ht="19.5" customHeight="1" x14ac:dyDescent="0.2">
      <c r="A250" s="2">
        <v>244</v>
      </c>
      <c r="B250" s="2">
        <f>الاصناف!B250</f>
        <v>102637</v>
      </c>
      <c r="C250" s="2" t="str">
        <f>_xlfn.XLOOKUP(B250,الاصناف!B250,الاصناف!C250)</f>
        <v>Poly 3535x 5 SPCx160x65mm</v>
      </c>
      <c r="D250" s="2" t="s">
        <v>10</v>
      </c>
      <c r="E250" s="2">
        <f>SUMIF(B250,'ش11-2025'!A251,'ش11-2025'!D251)</f>
        <v>0</v>
      </c>
      <c r="F250" s="2"/>
      <c r="G250" s="2"/>
      <c r="H250" s="2"/>
      <c r="I250" s="2"/>
      <c r="J250" s="2"/>
    </row>
    <row r="251" spans="1:10" ht="19.5" customHeight="1" x14ac:dyDescent="0.2">
      <c r="A251" s="2">
        <v>245</v>
      </c>
      <c r="B251" s="2">
        <f>الاصناف!B251</f>
        <v>102638</v>
      </c>
      <c r="C251" s="2" t="str">
        <f>_xlfn.XLOOKUP(B251,الاصناف!B251,الاصناف!C251)</f>
        <v>HYD.Solenoid Valve 2 WAY 0.5 inch</v>
      </c>
      <c r="D251" s="2" t="s">
        <v>10</v>
      </c>
      <c r="E251" s="2">
        <f>SUMIF(B251,'ش11-2025'!A252,'ش11-2025'!D252)</f>
        <v>0</v>
      </c>
      <c r="F251" s="2"/>
      <c r="G251" s="2"/>
      <c r="H251" s="2"/>
      <c r="I251" s="2"/>
      <c r="J251" s="2"/>
    </row>
    <row r="252" spans="1:10" ht="19.5" customHeight="1" x14ac:dyDescent="0.2">
      <c r="A252" s="2">
        <v>246</v>
      </c>
      <c r="B252" s="2">
        <f>الاصناف!B252</f>
        <v>102644</v>
      </c>
      <c r="C252" s="2" t="str">
        <f>_xlfn.XLOOKUP(B252,الاصناف!B252,الاصناف!C252)</f>
        <v>''T Pipe 1</v>
      </c>
      <c r="D252" s="2" t="s">
        <v>10</v>
      </c>
      <c r="E252" s="2">
        <f>SUMIF(B252,'ش11-2025'!A253,'ش11-2025'!D253)</f>
        <v>0</v>
      </c>
      <c r="F252" s="2"/>
      <c r="G252" s="2"/>
      <c r="H252" s="2"/>
      <c r="I252" s="2"/>
      <c r="J252" s="2"/>
    </row>
    <row r="253" spans="1:10" ht="19.5" customHeight="1" x14ac:dyDescent="0.2">
      <c r="A253" s="2">
        <v>247</v>
      </c>
      <c r="B253" s="2">
        <f>الاصناف!B253</f>
        <v>102649</v>
      </c>
      <c r="C253" s="2" t="str">
        <f>_xlfn.XLOOKUP(B253,الاصناف!B253,الاصناف!C253)</f>
        <v>Spring th=3mm,OD=8mm L=4inch</v>
      </c>
      <c r="D253" s="2" t="s">
        <v>10</v>
      </c>
      <c r="E253" s="2">
        <f>SUMIF(B253,'ش11-2025'!A254,'ش11-2025'!D254)</f>
        <v>0</v>
      </c>
      <c r="F253" s="2"/>
      <c r="G253" s="2"/>
      <c r="H253" s="2"/>
      <c r="I253" s="2"/>
      <c r="J253" s="2"/>
    </row>
    <row r="254" spans="1:10" ht="19.5" customHeight="1" x14ac:dyDescent="0.2">
      <c r="A254" s="2">
        <v>248</v>
      </c>
      <c r="B254" s="2">
        <f>الاصناف!B254</f>
        <v>102650</v>
      </c>
      <c r="C254" s="2" t="str">
        <f>_xlfn.XLOOKUP(B254,الاصناف!B254,الاصناف!C254)</f>
        <v>Rubber Hose Pipe ID=19mm,OD=28mm</v>
      </c>
      <c r="D254" s="2" t="s">
        <v>10</v>
      </c>
      <c r="E254" s="2">
        <f>SUMIF(B254,'ش11-2025'!A255,'ش11-2025'!D255)</f>
        <v>0</v>
      </c>
      <c r="F254" s="2"/>
      <c r="G254" s="2"/>
      <c r="H254" s="2"/>
      <c r="I254" s="2"/>
      <c r="J254" s="2"/>
    </row>
    <row r="255" spans="1:10" ht="19.5" customHeight="1" x14ac:dyDescent="0.2">
      <c r="A255" s="2">
        <v>249</v>
      </c>
      <c r="B255" s="2">
        <f>الاصناف!B255</f>
        <v>102651</v>
      </c>
      <c r="C255" s="2" t="str">
        <f>_xlfn.XLOOKUP(B255,الاصناف!B255,الاصناف!C255)</f>
        <v>Flexible Pipe 3inch</v>
      </c>
      <c r="D255" s="2" t="s">
        <v>10</v>
      </c>
      <c r="E255" s="2">
        <f>SUMIF(B255,'ش11-2025'!A256,'ش11-2025'!D256)</f>
        <v>0</v>
      </c>
      <c r="F255" s="2"/>
      <c r="G255" s="2"/>
      <c r="H255" s="2"/>
      <c r="I255" s="2"/>
      <c r="J255" s="2"/>
    </row>
    <row r="256" spans="1:10" ht="19.5" customHeight="1" x14ac:dyDescent="0.2">
      <c r="A256" s="2">
        <v>250</v>
      </c>
      <c r="B256" s="2">
        <f>الاصناف!B256</f>
        <v>102653</v>
      </c>
      <c r="C256" s="2" t="str">
        <f>_xlfn.XLOOKUP(B256,الاصناف!B256,الاصناف!C256)</f>
        <v>Anker Bolt 16mmx8inch</v>
      </c>
      <c r="D256" s="2" t="s">
        <v>10</v>
      </c>
      <c r="E256" s="2">
        <f>SUMIF(B256,'ش11-2025'!A257,'ش11-2025'!D257)</f>
        <v>0</v>
      </c>
      <c r="F256" s="2"/>
      <c r="G256" s="2"/>
      <c r="H256" s="2"/>
      <c r="I256" s="2"/>
      <c r="J256" s="2"/>
    </row>
    <row r="257" spans="1:10" ht="19.5" customHeight="1" x14ac:dyDescent="0.2">
      <c r="A257" s="2">
        <v>251</v>
      </c>
      <c r="B257" s="2">
        <f>الاصناف!B257</f>
        <v>102655</v>
      </c>
      <c r="C257" s="2" t="str">
        <f>_xlfn.XLOOKUP(B257,الاصناف!B257,الاصناف!C257)</f>
        <v>''Reducer 7/8'' into 3/4</v>
      </c>
      <c r="D257" s="2" t="s">
        <v>10</v>
      </c>
      <c r="E257" s="2">
        <f>SUMIF(B257,'ش11-2025'!A258,'ش11-2025'!D258)</f>
        <v>0</v>
      </c>
      <c r="F257" s="2"/>
      <c r="G257" s="2"/>
      <c r="H257" s="2"/>
      <c r="I257" s="2"/>
      <c r="J257" s="2"/>
    </row>
    <row r="258" spans="1:10" ht="19.5" customHeight="1" x14ac:dyDescent="0.2">
      <c r="A258" s="2">
        <v>252</v>
      </c>
      <c r="B258" s="2">
        <f>الاصناف!B258</f>
        <v>102656</v>
      </c>
      <c r="C258" s="2" t="str">
        <f>_xlfn.XLOOKUP(B258,الاصناف!B258,الاصناف!C258)</f>
        <v>Encoder Coupling</v>
      </c>
      <c r="D258" s="2" t="s">
        <v>10</v>
      </c>
      <c r="E258" s="2">
        <f>SUMIF(B258,'ش11-2025'!A259,'ش11-2025'!D259)</f>
        <v>0</v>
      </c>
      <c r="F258" s="2"/>
      <c r="G258" s="2"/>
      <c r="H258" s="2"/>
      <c r="I258" s="2"/>
      <c r="J258" s="2"/>
    </row>
    <row r="259" spans="1:10" ht="19.5" customHeight="1" x14ac:dyDescent="0.2">
      <c r="A259" s="2">
        <v>253</v>
      </c>
      <c r="B259" s="2">
        <f>الاصناف!B259</f>
        <v>102657</v>
      </c>
      <c r="C259" s="2" t="str">
        <f>_xlfn.XLOOKUP(B259,الاصناف!B259,الاصناف!C259)</f>
        <v xml:space="preserve"> ميزان بندل Electronic Crane Scale</v>
      </c>
      <c r="D259" s="2" t="s">
        <v>10</v>
      </c>
      <c r="E259" s="2">
        <f>SUMIF(B259,'ش11-2025'!A260,'ش11-2025'!D260)</f>
        <v>0</v>
      </c>
      <c r="F259" s="2"/>
      <c r="G259" s="2"/>
      <c r="H259" s="2"/>
      <c r="I259" s="2"/>
      <c r="J259" s="2"/>
    </row>
    <row r="260" spans="1:10" ht="19.5" customHeight="1" x14ac:dyDescent="0.2">
      <c r="A260" s="2">
        <v>254</v>
      </c>
      <c r="B260" s="2">
        <f>الاصناف!B260</f>
        <v>102667</v>
      </c>
      <c r="C260" s="2" t="str">
        <f>_xlfn.XLOOKUP(B260,الاصناف!B260,الاصناف!C260)</f>
        <v>Blet C92</v>
      </c>
      <c r="D260" s="2" t="s">
        <v>10</v>
      </c>
      <c r="E260" s="2">
        <f>SUMIF(B260,'ش11-2025'!A261,'ش11-2025'!D261)</f>
        <v>0</v>
      </c>
      <c r="F260" s="2"/>
      <c r="G260" s="2"/>
      <c r="H260" s="2"/>
      <c r="I260" s="2"/>
      <c r="J260" s="2"/>
    </row>
    <row r="261" spans="1:10" ht="19.5" customHeight="1" x14ac:dyDescent="0.2">
      <c r="A261" s="2">
        <v>255</v>
      </c>
      <c r="B261" s="2">
        <f>الاصناف!B261</f>
        <v>102669</v>
      </c>
      <c r="C261" s="2" t="str">
        <f>_xlfn.XLOOKUP(B261,الاصناف!B261,الاصناف!C261)</f>
        <v>SS Bolt 12mmx65mm</v>
      </c>
      <c r="D261" s="2" t="s">
        <v>10</v>
      </c>
      <c r="E261" s="2">
        <f>SUMIF(B261,'ش11-2025'!A262,'ش11-2025'!D262)</f>
        <v>0</v>
      </c>
      <c r="F261" s="2"/>
      <c r="G261" s="2"/>
      <c r="H261" s="2"/>
      <c r="I261" s="2"/>
      <c r="J261" s="2"/>
    </row>
    <row r="262" spans="1:10" ht="19.5" customHeight="1" x14ac:dyDescent="0.2">
      <c r="A262" s="2">
        <v>256</v>
      </c>
      <c r="B262" s="2">
        <f>الاصناف!B262</f>
        <v>102670</v>
      </c>
      <c r="C262" s="2" t="str">
        <f>_xlfn.XLOOKUP(B262,الاصناف!B262,الاصناف!C262)</f>
        <v>Bolt 16mmx3mit</v>
      </c>
      <c r="D262" s="2" t="s">
        <v>10</v>
      </c>
      <c r="E262" s="2">
        <f>SUMIF(B262,'ش11-2025'!A263,'ش11-2025'!D263)</f>
        <v>0</v>
      </c>
      <c r="F262" s="2"/>
      <c r="G262" s="2"/>
      <c r="H262" s="2"/>
      <c r="I262" s="2"/>
      <c r="J262" s="2"/>
    </row>
    <row r="263" spans="1:10" ht="19.5" customHeight="1" x14ac:dyDescent="0.2">
      <c r="A263" s="2">
        <v>257</v>
      </c>
      <c r="B263" s="2">
        <f>الاصناف!B263</f>
        <v>102671</v>
      </c>
      <c r="C263" s="2" t="str">
        <f>_xlfn.XLOOKUP(B263,الاصناف!B263,الاصناف!C263)</f>
        <v>Thread FRL 0.5inch</v>
      </c>
      <c r="D263" s="2" t="s">
        <v>10</v>
      </c>
      <c r="E263" s="2">
        <f>SUMIF(B263,'ش11-2025'!A264,'ش11-2025'!D264)</f>
        <v>0</v>
      </c>
      <c r="F263" s="2"/>
      <c r="G263" s="2"/>
      <c r="H263" s="2"/>
      <c r="I263" s="2"/>
      <c r="J263" s="2"/>
    </row>
    <row r="264" spans="1:10" ht="19.5" customHeight="1" x14ac:dyDescent="0.2">
      <c r="A264" s="2">
        <v>258</v>
      </c>
      <c r="B264" s="2">
        <f>الاصناف!B264</f>
        <v>102673</v>
      </c>
      <c r="C264" s="2" t="str">
        <f>_xlfn.XLOOKUP(B264,الاصناف!B264,الاصناف!C264)</f>
        <v>Mesh Steel Sheet</v>
      </c>
      <c r="D264" s="2" t="s">
        <v>10</v>
      </c>
      <c r="E264" s="2">
        <f>SUMIF(B264,'ش11-2025'!A265,'ش11-2025'!D265)</f>
        <v>0</v>
      </c>
      <c r="F264" s="2"/>
      <c r="G264" s="2"/>
      <c r="H264" s="2"/>
      <c r="I264" s="2"/>
      <c r="J264" s="2"/>
    </row>
    <row r="265" spans="1:10" ht="19.5" customHeight="1" x14ac:dyDescent="0.2">
      <c r="A265" s="2">
        <v>259</v>
      </c>
      <c r="B265" s="2">
        <f>الاصناف!B265</f>
        <v>102674</v>
      </c>
      <c r="C265" s="2" t="str">
        <f>_xlfn.XLOOKUP(B265,الاصناف!B265,الاصناف!C265)</f>
        <v>V-Belt C114</v>
      </c>
      <c r="D265" s="2" t="s">
        <v>10</v>
      </c>
      <c r="E265" s="2">
        <f>SUMIF(B265,'ش11-2025'!A266,'ش11-2025'!D266)</f>
        <v>0</v>
      </c>
      <c r="F265" s="2"/>
      <c r="G265" s="2"/>
      <c r="H265" s="2"/>
      <c r="I265" s="2"/>
      <c r="J265" s="2"/>
    </row>
    <row r="266" spans="1:10" ht="19.5" customHeight="1" x14ac:dyDescent="0.2">
      <c r="A266" s="2">
        <v>260</v>
      </c>
      <c r="B266" s="2">
        <f>الاصناف!B266</f>
        <v>102675</v>
      </c>
      <c r="C266" s="2" t="str">
        <f>_xlfn.XLOOKUP(B266,الاصناف!B266,الاصناف!C266)</f>
        <v>Fly Shear Blades</v>
      </c>
      <c r="D266" s="2" t="s">
        <v>16</v>
      </c>
      <c r="E266" s="2">
        <f>SUMIF(B266,'ش11-2025'!A267,'ش11-2025'!D267)</f>
        <v>0</v>
      </c>
      <c r="F266" s="2"/>
      <c r="G266" s="2"/>
      <c r="H266" s="2"/>
      <c r="I266" s="2"/>
      <c r="J266" s="2"/>
    </row>
    <row r="267" spans="1:10" ht="19.5" customHeight="1" x14ac:dyDescent="0.2">
      <c r="A267" s="2">
        <v>261</v>
      </c>
      <c r="B267" s="2">
        <f>الاصناف!B267</f>
        <v>102676</v>
      </c>
      <c r="C267" s="2" t="str">
        <f>_xlfn.XLOOKUP(B267,الاصناف!B267,الاصناف!C267)</f>
        <v>Reducer 8/10 inch</v>
      </c>
      <c r="D267" s="2" t="s">
        <v>10</v>
      </c>
      <c r="E267" s="2">
        <f>SUMIF(B267,'ش11-2025'!A268,'ش11-2025'!D268)</f>
        <v>0</v>
      </c>
      <c r="F267" s="2"/>
      <c r="G267" s="2"/>
      <c r="H267" s="2"/>
      <c r="I267" s="2"/>
      <c r="J267" s="2"/>
    </row>
    <row r="268" spans="1:10" ht="19.5" customHeight="1" x14ac:dyDescent="0.2">
      <c r="A268" s="2">
        <v>262</v>
      </c>
      <c r="B268" s="2">
        <f>الاصناف!B268</f>
        <v>102677</v>
      </c>
      <c r="C268" s="2" t="str">
        <f>_xlfn.XLOOKUP(B268,الاصناف!B268,الاصناف!C268)</f>
        <v>Crop and Copple Shear Blades 140x11x31mm</v>
      </c>
      <c r="D268" s="2" t="s">
        <v>16</v>
      </c>
      <c r="E268" s="2">
        <f>SUMIF(B268,'ش11-2025'!A269,'ش11-2025'!D269)</f>
        <v>0</v>
      </c>
      <c r="F268" s="2"/>
      <c r="G268" s="2"/>
      <c r="H268" s="2"/>
      <c r="I268" s="2"/>
      <c r="J268" s="2"/>
    </row>
    <row r="269" spans="1:10" ht="19.5" customHeight="1" x14ac:dyDescent="0.2">
      <c r="A269" s="2">
        <v>263</v>
      </c>
      <c r="B269" s="2">
        <f>الاصناف!B269</f>
        <v>102678</v>
      </c>
      <c r="C269" s="2" t="str">
        <f>_xlfn.XLOOKUP(B269,الاصناف!B269,الاصناف!C269)</f>
        <v>Cold Shear  Blade 650x120x50mm</v>
      </c>
      <c r="D269" s="2" t="s">
        <v>16</v>
      </c>
      <c r="E269" s="2">
        <f>SUMIF(B269,'ش11-2025'!A270,'ش11-2025'!D270)</f>
        <v>0</v>
      </c>
      <c r="F269" s="2"/>
      <c r="G269" s="2"/>
      <c r="H269" s="2"/>
      <c r="I269" s="2"/>
      <c r="J269" s="2"/>
    </row>
    <row r="270" spans="1:10" ht="19.5" customHeight="1" x14ac:dyDescent="0.2">
      <c r="A270" s="2">
        <v>264</v>
      </c>
      <c r="B270" s="2">
        <f>الاصناف!B270</f>
        <v>102679</v>
      </c>
      <c r="C270" s="2" t="str">
        <f>_xlfn.XLOOKUP(B270,الاصناف!B270,الاصناف!C270)</f>
        <v>Reducer 0.5 / 1inch</v>
      </c>
      <c r="D270" s="2" t="s">
        <v>10</v>
      </c>
      <c r="E270" s="2">
        <f>SUMIF(B270,'ش11-2025'!A271,'ش11-2025'!D271)</f>
        <v>0</v>
      </c>
      <c r="F270" s="2"/>
      <c r="G270" s="2"/>
      <c r="H270" s="2"/>
      <c r="I270" s="2"/>
      <c r="J270" s="2"/>
    </row>
    <row r="271" spans="1:10" ht="19.5" customHeight="1" x14ac:dyDescent="0.2">
      <c r="A271" s="2">
        <v>265</v>
      </c>
      <c r="B271" s="2">
        <f>الاصناف!B271</f>
        <v>102682</v>
      </c>
      <c r="C271" s="2" t="str">
        <f>_xlfn.XLOOKUP(B271,الاصناف!B271,الاصناف!C271)</f>
        <v>Seamless pipe OD 220mm,length 600mm</v>
      </c>
      <c r="D271" s="2" t="s">
        <v>10</v>
      </c>
      <c r="E271" s="2">
        <f>SUMIF(B271,'ش11-2025'!A272,'ش11-2025'!D272)</f>
        <v>0</v>
      </c>
      <c r="F271" s="2"/>
      <c r="G271" s="2"/>
      <c r="H271" s="2"/>
      <c r="I271" s="2"/>
      <c r="J271" s="2"/>
    </row>
    <row r="272" spans="1:10" ht="19.5" customHeight="1" x14ac:dyDescent="0.2">
      <c r="A272" s="2">
        <v>266</v>
      </c>
      <c r="B272" s="2">
        <f>الاصناف!B272</f>
        <v>102684</v>
      </c>
      <c r="C272" s="2" t="str">
        <f>_xlfn.XLOOKUP(B272,الاصناف!B272,الاصناف!C272)</f>
        <v>Black pipe 6inch</v>
      </c>
      <c r="D272" s="2" t="s">
        <v>10</v>
      </c>
      <c r="E272" s="2">
        <f>SUMIF(B272,'ش11-2025'!A273,'ش11-2025'!D273)</f>
        <v>0</v>
      </c>
      <c r="F272" s="2"/>
      <c r="G272" s="2"/>
      <c r="H272" s="2"/>
      <c r="I272" s="2"/>
      <c r="J272" s="2"/>
    </row>
    <row r="273" spans="1:10" ht="19.5" customHeight="1" x14ac:dyDescent="0.2">
      <c r="A273" s="2">
        <v>267</v>
      </c>
      <c r="B273" s="2">
        <f>الاصناف!B273</f>
        <v>102685</v>
      </c>
      <c r="C273" s="2" t="str">
        <f>_xlfn.XLOOKUP(B273,الاصناف!B273,الاصناف!C273)</f>
        <v>Rex Valve 6inch</v>
      </c>
      <c r="D273" s="2" t="s">
        <v>10</v>
      </c>
      <c r="E273" s="2">
        <f>SUMIF(B273,'ش11-2025'!A274,'ش11-2025'!D274)</f>
        <v>0</v>
      </c>
      <c r="F273" s="2"/>
      <c r="G273" s="2"/>
      <c r="H273" s="2"/>
      <c r="I273" s="2"/>
      <c r="J273" s="2"/>
    </row>
    <row r="274" spans="1:10" ht="19.5" customHeight="1" x14ac:dyDescent="0.2">
      <c r="A274" s="2">
        <v>268</v>
      </c>
      <c r="B274" s="2">
        <f>الاصناف!B274</f>
        <v>102690</v>
      </c>
      <c r="C274" s="2" t="str">
        <f>_xlfn.XLOOKUP(B274,الاصناف!B274,الاصناف!C274)</f>
        <v>(Looped Wire ( Aluminum Wire</v>
      </c>
      <c r="D274" s="2" t="s">
        <v>157</v>
      </c>
      <c r="E274" s="2">
        <f>SUMIF(B274,'ش11-2025'!A275,'ش11-2025'!D275)</f>
        <v>0</v>
      </c>
      <c r="F274" s="2"/>
      <c r="G274" s="2"/>
      <c r="H274" s="2"/>
      <c r="I274" s="2"/>
      <c r="J274" s="2"/>
    </row>
    <row r="275" spans="1:10" ht="19.5" customHeight="1" x14ac:dyDescent="0.2">
      <c r="A275" s="2">
        <v>269</v>
      </c>
      <c r="B275" s="2">
        <f>الاصناف!B275</f>
        <v>102691</v>
      </c>
      <c r="C275" s="2" t="str">
        <f>_xlfn.XLOOKUP(B275,الاصناف!B275,الاصناف!C275)</f>
        <v>Strainer Filter 8inch</v>
      </c>
      <c r="D275" s="2" t="s">
        <v>10</v>
      </c>
      <c r="E275" s="2">
        <f>SUMIF(B275,'ش11-2025'!A276,'ش11-2025'!D276)</f>
        <v>0</v>
      </c>
      <c r="F275" s="2"/>
      <c r="G275" s="2"/>
      <c r="H275" s="2"/>
      <c r="I275" s="2"/>
      <c r="J275" s="2"/>
    </row>
    <row r="276" spans="1:10" ht="19.5" customHeight="1" x14ac:dyDescent="0.2">
      <c r="A276" s="2">
        <v>270</v>
      </c>
      <c r="B276" s="2">
        <f>الاصناف!B276</f>
        <v>102692</v>
      </c>
      <c r="C276" s="2" t="str">
        <f>_xlfn.XLOOKUP(B276,الاصناف!B276,الاصناف!C276)</f>
        <v>Hyduralic Hose Pipe 1/2''X2mit</v>
      </c>
      <c r="D276" s="2" t="s">
        <v>10</v>
      </c>
      <c r="E276" s="2">
        <f>SUMIF(B276,'ش11-2025'!A277,'ش11-2025'!D277)</f>
        <v>0</v>
      </c>
      <c r="F276" s="2"/>
      <c r="G276" s="2"/>
      <c r="H276" s="2"/>
      <c r="I276" s="2"/>
      <c r="J276" s="2"/>
    </row>
    <row r="277" spans="1:10" ht="19.5" customHeight="1" x14ac:dyDescent="0.2">
      <c r="A277" s="2">
        <v>271</v>
      </c>
      <c r="B277" s="2">
        <f>الاصناف!B277</f>
        <v>102693</v>
      </c>
      <c r="C277" s="2" t="str">
        <f>_xlfn.XLOOKUP(B277,الاصناف!B277,الاصناف!C277)</f>
        <v>Hyduralic Hose Pipe 1/2''X4mit</v>
      </c>
      <c r="D277" s="2" t="s">
        <v>10</v>
      </c>
      <c r="E277" s="2">
        <f>SUMIF(B277,'ش11-2025'!A278,'ش11-2025'!D278)</f>
        <v>0</v>
      </c>
      <c r="F277" s="2"/>
      <c r="G277" s="2"/>
      <c r="H277" s="2"/>
      <c r="I277" s="2"/>
      <c r="J277" s="2"/>
    </row>
    <row r="278" spans="1:10" ht="19.5" customHeight="1" x14ac:dyDescent="0.2">
      <c r="A278" s="2">
        <v>272</v>
      </c>
      <c r="B278" s="2">
        <f>الاصناف!B278</f>
        <v>102694</v>
      </c>
      <c r="C278" s="2" t="str">
        <f>_xlfn.XLOOKUP(B278,الاصناف!B278,الاصناف!C278)</f>
        <v>''Hyduralic Base With Valve 1/2</v>
      </c>
      <c r="D278" s="2" t="s">
        <v>10</v>
      </c>
      <c r="E278" s="2">
        <f>SUMIF(B278,'ش11-2025'!A279,'ش11-2025'!D279)</f>
        <v>0</v>
      </c>
      <c r="F278" s="2"/>
      <c r="G278" s="2"/>
      <c r="H278" s="2"/>
      <c r="I278" s="2"/>
      <c r="J278" s="2"/>
    </row>
    <row r="279" spans="1:10" ht="19.5" customHeight="1" x14ac:dyDescent="0.2">
      <c r="A279" s="2">
        <v>273</v>
      </c>
      <c r="B279" s="2">
        <f>الاصناف!B279</f>
        <v>102696</v>
      </c>
      <c r="C279" s="2" t="str">
        <f>_xlfn.XLOOKUP(B279,الاصناف!B279,الاصناف!C279)</f>
        <v>allen key bolt 12x90mm</v>
      </c>
      <c r="D279" s="2" t="s">
        <v>10</v>
      </c>
      <c r="E279" s="2">
        <f>SUMIF(B279,'ش11-2025'!A280,'ش11-2025'!D280)</f>
        <v>0</v>
      </c>
      <c r="F279" s="2"/>
      <c r="G279" s="2"/>
      <c r="H279" s="2"/>
      <c r="I279" s="2"/>
      <c r="J279" s="2"/>
    </row>
    <row r="280" spans="1:10" ht="19.5" customHeight="1" x14ac:dyDescent="0.2">
      <c r="A280" s="2">
        <v>274</v>
      </c>
      <c r="B280" s="2">
        <f>الاصناف!B280</f>
        <v>102697</v>
      </c>
      <c r="C280" s="2" t="str">
        <f>_xlfn.XLOOKUP(B280,الاصناف!B280,الاصناف!C280)</f>
        <v>Bolt 18x90mm</v>
      </c>
      <c r="D280" s="2" t="s">
        <v>10</v>
      </c>
      <c r="E280" s="2">
        <f>SUMIF(B280,'ش11-2025'!A281,'ش11-2025'!D281)</f>
        <v>0</v>
      </c>
      <c r="F280" s="2"/>
      <c r="G280" s="2"/>
      <c r="H280" s="2"/>
      <c r="I280" s="2"/>
      <c r="J280" s="2"/>
    </row>
    <row r="281" spans="1:10" ht="19.5" customHeight="1" x14ac:dyDescent="0.2">
      <c r="A281" s="2">
        <v>275</v>
      </c>
      <c r="B281" s="2">
        <f>الاصناف!B281</f>
        <v>102698</v>
      </c>
      <c r="C281" s="2" t="str">
        <f>_xlfn.XLOOKUP(B281,الاصناف!B281,الاصناف!C281)</f>
        <v>Nut 18mm</v>
      </c>
      <c r="D281" s="2" t="s">
        <v>10</v>
      </c>
      <c r="E281" s="2">
        <f>SUMIF(B281,'ش11-2025'!A282,'ش11-2025'!D282)</f>
        <v>0</v>
      </c>
      <c r="F281" s="2"/>
      <c r="G281" s="2"/>
      <c r="H281" s="2"/>
      <c r="I281" s="2"/>
      <c r="J281" s="2"/>
    </row>
    <row r="282" spans="1:10" ht="19.5" customHeight="1" x14ac:dyDescent="0.2">
      <c r="A282" s="2">
        <v>276</v>
      </c>
      <c r="B282" s="2">
        <f>الاصناف!B282</f>
        <v>102699</v>
      </c>
      <c r="C282" s="2" t="str">
        <f>_xlfn.XLOOKUP(B282,الاصناف!B282,الاصناف!C282)</f>
        <v>كوبلنج هواء وصلة 8مم</v>
      </c>
      <c r="D282" s="2" t="s">
        <v>10</v>
      </c>
      <c r="E282" s="2">
        <f>SUMIF(B282,'ش11-2025'!A283,'ش11-2025'!D283)</f>
        <v>0</v>
      </c>
      <c r="F282" s="2"/>
      <c r="G282" s="2"/>
      <c r="H282" s="2"/>
      <c r="I282" s="2"/>
      <c r="J282" s="2"/>
    </row>
    <row r="283" spans="1:10" ht="19.5" customHeight="1" x14ac:dyDescent="0.2">
      <c r="A283" s="2">
        <v>277</v>
      </c>
      <c r="B283" s="2">
        <f>الاصناف!B283</f>
        <v>102700</v>
      </c>
      <c r="C283" s="2" t="str">
        <f>_xlfn.XLOOKUP(B283,الاصناف!B283,الاصناف!C283)</f>
        <v>نبل كوبلنج سنه خارجي ذكر 4/1</v>
      </c>
      <c r="D283" s="2" t="s">
        <v>10</v>
      </c>
      <c r="E283" s="2">
        <f>SUMIF(B283,'ش11-2025'!A284,'ش11-2025'!D284)</f>
        <v>0</v>
      </c>
      <c r="F283" s="2"/>
      <c r="G283" s="2"/>
      <c r="H283" s="2"/>
      <c r="I283" s="2"/>
      <c r="J283" s="2"/>
    </row>
    <row r="284" spans="1:10" ht="19.5" customHeight="1" x14ac:dyDescent="0.2">
      <c r="A284" s="2">
        <v>278</v>
      </c>
      <c r="B284" s="2">
        <f>الاصناف!B284</f>
        <v>102701</v>
      </c>
      <c r="C284" s="2" t="str">
        <f>_xlfn.XLOOKUP(B284,الاصناف!B284,الاصناف!C284)</f>
        <v>T Nipple 1/2inch</v>
      </c>
      <c r="D284" s="2" t="s">
        <v>10</v>
      </c>
      <c r="E284" s="2">
        <f>SUMIF(B284,'ش11-2025'!A285,'ش11-2025'!D285)</f>
        <v>0</v>
      </c>
      <c r="F284" s="2"/>
      <c r="G284" s="2"/>
      <c r="H284" s="2"/>
      <c r="I284" s="2"/>
      <c r="J284" s="2"/>
    </row>
    <row r="285" spans="1:10" ht="19.5" customHeight="1" x14ac:dyDescent="0.2">
      <c r="A285" s="2">
        <v>279</v>
      </c>
      <c r="B285" s="2">
        <f>الاصناف!B285</f>
        <v>102702</v>
      </c>
      <c r="C285" s="2" t="str">
        <f>_xlfn.XLOOKUP(B285,الاصناف!B285,الاصناف!C285)</f>
        <v>Nipple 3/4:1/2</v>
      </c>
      <c r="D285" s="2" t="s">
        <v>10</v>
      </c>
      <c r="E285" s="2">
        <f>SUMIF(B285,'ش11-2025'!A286,'ش11-2025'!D286)</f>
        <v>0</v>
      </c>
      <c r="F285" s="2"/>
      <c r="G285" s="2"/>
      <c r="H285" s="2"/>
      <c r="I285" s="2"/>
      <c r="J285" s="2"/>
    </row>
    <row r="286" spans="1:10" ht="19.5" customHeight="1" x14ac:dyDescent="0.2">
      <c r="A286" s="2">
        <v>280</v>
      </c>
      <c r="B286" s="2">
        <f>الاصناف!B286</f>
        <v>102703</v>
      </c>
      <c r="C286" s="2" t="str">
        <f>_xlfn.XLOOKUP(B286,الاصناف!B286,الاصناف!C286)</f>
        <v>''Bolt 3/4''x6</v>
      </c>
      <c r="D286" s="2" t="s">
        <v>10</v>
      </c>
      <c r="E286" s="2">
        <f>SUMIF(B286,'ش11-2025'!A287,'ش11-2025'!D287)</f>
        <v>0</v>
      </c>
      <c r="F286" s="2"/>
      <c r="G286" s="2"/>
      <c r="H286" s="2"/>
      <c r="I286" s="2"/>
      <c r="J286" s="2"/>
    </row>
    <row r="287" spans="1:10" ht="19.5" customHeight="1" x14ac:dyDescent="0.2">
      <c r="A287" s="2">
        <v>281</v>
      </c>
      <c r="B287" s="2">
        <f>الاصناف!B287</f>
        <v>102705</v>
      </c>
      <c r="C287" s="2" t="str">
        <f>_xlfn.XLOOKUP(B287,الاصناف!B287,الاصناف!C287)</f>
        <v>Bolt 6x100mm</v>
      </c>
      <c r="D287" s="2" t="s">
        <v>10</v>
      </c>
      <c r="E287" s="2">
        <f>SUMIF(B287,'ش11-2025'!A288,'ش11-2025'!D288)</f>
        <v>0</v>
      </c>
      <c r="F287" s="2"/>
      <c r="G287" s="2"/>
      <c r="H287" s="2"/>
      <c r="I287" s="2"/>
      <c r="J287" s="2"/>
    </row>
    <row r="288" spans="1:10" ht="19.5" customHeight="1" x14ac:dyDescent="0.2">
      <c r="A288" s="2">
        <v>282</v>
      </c>
      <c r="B288" s="2">
        <f>الاصناف!B288</f>
        <v>102706</v>
      </c>
      <c r="C288" s="2" t="str">
        <f>_xlfn.XLOOKUP(B288,الاصناف!B288,الاصناف!C288)</f>
        <v>Nut 6mm</v>
      </c>
      <c r="D288" s="2" t="s">
        <v>10</v>
      </c>
      <c r="E288" s="2">
        <f>SUMIF(B288,'ش11-2025'!A289,'ش11-2025'!D289)</f>
        <v>0</v>
      </c>
      <c r="F288" s="2"/>
      <c r="G288" s="2"/>
      <c r="H288" s="2"/>
      <c r="I288" s="2"/>
      <c r="J288" s="2"/>
    </row>
    <row r="289" spans="1:10" ht="19.5" customHeight="1" x14ac:dyDescent="0.2">
      <c r="A289" s="2">
        <v>283</v>
      </c>
      <c r="B289" s="2">
        <f>الاصناف!B289</f>
        <v>102707</v>
      </c>
      <c r="C289" s="2" t="str">
        <f>_xlfn.XLOOKUP(B289,الاصناف!B289,الاصناف!C289)</f>
        <v>Oil Seal  (O Ring) 116x106x5mm</v>
      </c>
      <c r="D289" s="2" t="s">
        <v>10</v>
      </c>
      <c r="E289" s="2">
        <f>SUMIF(B289,'ش11-2025'!A290,'ش11-2025'!D290)</f>
        <v>0</v>
      </c>
      <c r="F289" s="2"/>
      <c r="G289" s="2"/>
      <c r="H289" s="2"/>
      <c r="I289" s="2"/>
      <c r="J289" s="2"/>
    </row>
    <row r="290" spans="1:10" ht="19.5" customHeight="1" x14ac:dyDescent="0.2">
      <c r="A290" s="2">
        <v>284</v>
      </c>
      <c r="B290" s="2">
        <f>الاصناف!B290</f>
        <v>102708</v>
      </c>
      <c r="C290" s="2" t="str">
        <f>_xlfn.XLOOKUP(B290,الاصناف!B290,الاصناف!C290)</f>
        <v>Oil Seal (O Ring) 106x96x5mm</v>
      </c>
      <c r="D290" s="2" t="s">
        <v>10</v>
      </c>
      <c r="E290" s="2">
        <f>SUMIF(B290,'ش11-2025'!A291,'ش11-2025'!D291)</f>
        <v>0</v>
      </c>
      <c r="F290" s="2"/>
      <c r="G290" s="2"/>
      <c r="H290" s="2"/>
      <c r="I290" s="2"/>
      <c r="J290" s="2"/>
    </row>
    <row r="291" spans="1:10" ht="19.5" customHeight="1" x14ac:dyDescent="0.2">
      <c r="A291" s="2">
        <v>285</v>
      </c>
      <c r="B291" s="2">
        <f>الاصناف!B291</f>
        <v>102709</v>
      </c>
      <c r="C291" s="2" t="str">
        <f>_xlfn.XLOOKUP(B291,الاصناف!B291,الاصناف!C291)</f>
        <v>O-Ring 16x12x2mm</v>
      </c>
      <c r="D291" s="2" t="s">
        <v>10</v>
      </c>
      <c r="E291" s="2">
        <f>SUMIF(B291,'ش11-2025'!A292,'ش11-2025'!D292)</f>
        <v>0</v>
      </c>
      <c r="F291" s="2"/>
      <c r="G291" s="2"/>
      <c r="H291" s="2"/>
      <c r="I291" s="2"/>
      <c r="J291" s="2"/>
    </row>
    <row r="292" spans="1:10" ht="19.5" customHeight="1" x14ac:dyDescent="0.2">
      <c r="A292" s="2">
        <v>286</v>
      </c>
      <c r="B292" s="2">
        <f>الاصناف!B292</f>
        <v>102712</v>
      </c>
      <c r="C292" s="2" t="str">
        <f>_xlfn.XLOOKUP(B292,الاصناف!B292,الاصناف!C292)</f>
        <v>Bolt Full Thread 21x60mm</v>
      </c>
      <c r="D292" s="2" t="s">
        <v>10</v>
      </c>
      <c r="E292" s="2">
        <f>SUMIF(B292,'ش11-2025'!A293,'ش11-2025'!D293)</f>
        <v>0</v>
      </c>
      <c r="F292" s="2"/>
      <c r="G292" s="2"/>
      <c r="H292" s="2"/>
      <c r="I292" s="2"/>
      <c r="J292" s="2"/>
    </row>
    <row r="293" spans="1:10" ht="19.5" customHeight="1" x14ac:dyDescent="0.2">
      <c r="A293" s="2">
        <v>287</v>
      </c>
      <c r="B293" s="2">
        <f>الاصناف!B293</f>
        <v>102713</v>
      </c>
      <c r="C293" s="2" t="str">
        <f>_xlfn.XLOOKUP(B293,الاصناف!B293,الاصناف!C293)</f>
        <v>Springe Washer 21mm</v>
      </c>
      <c r="D293" s="2" t="s">
        <v>10</v>
      </c>
      <c r="E293" s="2">
        <f>SUMIF(B293,'ش11-2025'!A294,'ش11-2025'!D294)</f>
        <v>0</v>
      </c>
      <c r="F293" s="2"/>
      <c r="G293" s="2"/>
      <c r="H293" s="2"/>
      <c r="I293" s="2"/>
      <c r="J293" s="2"/>
    </row>
    <row r="294" spans="1:10" ht="19.5" customHeight="1" x14ac:dyDescent="0.2">
      <c r="A294" s="2">
        <v>288</v>
      </c>
      <c r="B294" s="2">
        <f>الاصناف!B294</f>
        <v>102714</v>
      </c>
      <c r="C294" s="2" t="str">
        <f>_xlfn.XLOOKUP(B294,الاصناف!B294,الاصناف!C294)</f>
        <v>SS Bolt 14mmx75mm</v>
      </c>
      <c r="D294" s="2" t="s">
        <v>10</v>
      </c>
      <c r="E294" s="2">
        <f>SUMIF(B294,'ش11-2025'!A295,'ش11-2025'!D295)</f>
        <v>0</v>
      </c>
      <c r="F294" s="2"/>
      <c r="G294" s="2"/>
      <c r="H294" s="2"/>
      <c r="I294" s="2"/>
      <c r="J294" s="2"/>
    </row>
    <row r="295" spans="1:10" ht="19.5" customHeight="1" x14ac:dyDescent="0.2">
      <c r="A295" s="2">
        <v>289</v>
      </c>
      <c r="B295" s="2">
        <f>الاصناف!B295</f>
        <v>102715</v>
      </c>
      <c r="C295" s="2" t="str">
        <f>_xlfn.XLOOKUP(B295,الاصناف!B295,الاصناف!C295)</f>
        <v>Nut 14mm</v>
      </c>
      <c r="D295" s="2" t="s">
        <v>10</v>
      </c>
      <c r="E295" s="2">
        <f>SUMIF(B295,'ش11-2025'!A296,'ش11-2025'!D296)</f>
        <v>0</v>
      </c>
      <c r="F295" s="2"/>
      <c r="G295" s="2"/>
      <c r="H295" s="2"/>
      <c r="I295" s="2"/>
      <c r="J295" s="2"/>
    </row>
    <row r="296" spans="1:10" ht="19.5" customHeight="1" x14ac:dyDescent="0.2">
      <c r="A296" s="2">
        <v>290</v>
      </c>
      <c r="B296" s="2">
        <f>الاصناف!B296</f>
        <v>102716</v>
      </c>
      <c r="C296" s="2" t="str">
        <f>_xlfn.XLOOKUP(B296,الاصناف!B296,الاصناف!C296)</f>
        <v>Hydraulic Hose pipe 1.5inch,80CM</v>
      </c>
      <c r="D296" s="2" t="s">
        <v>10</v>
      </c>
      <c r="E296" s="2">
        <f>SUMIF(B296,'ش11-2025'!A297,'ش11-2025'!D297)</f>
        <v>0</v>
      </c>
      <c r="F296" s="2"/>
      <c r="G296" s="2"/>
      <c r="H296" s="2"/>
      <c r="I296" s="2"/>
      <c r="J296" s="2"/>
    </row>
    <row r="297" spans="1:10" ht="19.5" customHeight="1" x14ac:dyDescent="0.2">
      <c r="A297" s="2">
        <v>291</v>
      </c>
      <c r="B297" s="2">
        <f>الاصناف!B297</f>
        <v>102717</v>
      </c>
      <c r="C297" s="2" t="str">
        <f>_xlfn.XLOOKUP(B297,الاصناف!B297,الاصناف!C297)</f>
        <v>Stand Entry Guide</v>
      </c>
      <c r="D297" s="2" t="s">
        <v>10</v>
      </c>
      <c r="E297" s="2">
        <f>SUMIF(B297,'ش11-2025'!A298,'ش11-2025'!D298)</f>
        <v>0</v>
      </c>
      <c r="F297" s="2"/>
      <c r="G297" s="2"/>
      <c r="H297" s="2"/>
      <c r="I297" s="2"/>
      <c r="J297" s="2"/>
    </row>
    <row r="298" spans="1:10" ht="19.5" customHeight="1" x14ac:dyDescent="0.2">
      <c r="A298" s="2">
        <v>292</v>
      </c>
      <c r="B298" s="2">
        <f>الاصناف!B298</f>
        <v>102718</v>
      </c>
      <c r="C298" s="2" t="str">
        <f>_xlfn.XLOOKUP(B298,الاصناف!B298,الاصناف!C298)</f>
        <v>Caset Guide</v>
      </c>
      <c r="D298" s="2" t="s">
        <v>10</v>
      </c>
      <c r="E298" s="2">
        <f>SUMIF(B298,'ش11-2025'!A299,'ش11-2025'!D299)</f>
        <v>0</v>
      </c>
      <c r="F298" s="2"/>
      <c r="G298" s="2"/>
      <c r="H298" s="2"/>
      <c r="I298" s="2"/>
      <c r="J298" s="2"/>
    </row>
    <row r="299" spans="1:10" ht="19.5" customHeight="1" x14ac:dyDescent="0.2">
      <c r="A299" s="2">
        <v>293</v>
      </c>
      <c r="B299" s="2">
        <f>الاصناف!B299</f>
        <v>102719</v>
      </c>
      <c r="C299" s="2" t="str">
        <f>_xlfn.XLOOKUP(B299,الاصناف!B299,الاصناف!C299)</f>
        <v>Roughing Guide</v>
      </c>
      <c r="D299" s="2" t="s">
        <v>10</v>
      </c>
      <c r="E299" s="2">
        <f>SUMIF(B299,'ش11-2025'!A300,'ش11-2025'!D300)</f>
        <v>0</v>
      </c>
      <c r="F299" s="2"/>
      <c r="G299" s="2"/>
      <c r="H299" s="2"/>
      <c r="I299" s="2"/>
      <c r="J299" s="2"/>
    </row>
    <row r="300" spans="1:10" ht="19.5" customHeight="1" x14ac:dyDescent="0.2">
      <c r="A300" s="2">
        <v>294</v>
      </c>
      <c r="B300" s="2">
        <f>الاصناف!B300</f>
        <v>102720</v>
      </c>
      <c r="C300" s="2" t="str">
        <f>_xlfn.XLOOKUP(B300,الاصناف!B300,الاصناف!C300)</f>
        <v>Cone for pipe 170x48x150mm</v>
      </c>
      <c r="D300" s="2" t="s">
        <v>10</v>
      </c>
      <c r="E300" s="2">
        <f>SUMIF(B300,'ش11-2025'!A301,'ش11-2025'!D301)</f>
        <v>0</v>
      </c>
      <c r="F300" s="2"/>
      <c r="G300" s="2"/>
      <c r="H300" s="2"/>
      <c r="I300" s="2"/>
      <c r="J300" s="2"/>
    </row>
    <row r="301" spans="1:10" ht="19.5" customHeight="1" x14ac:dyDescent="0.2">
      <c r="A301" s="2">
        <v>295</v>
      </c>
      <c r="B301" s="2">
        <f>الاصناف!B301</f>
        <v>102721</v>
      </c>
      <c r="C301" s="2" t="str">
        <f>_xlfn.XLOOKUP(B301,الاصناف!B301,الاصناف!C301)</f>
        <v>''T pipe 2.5</v>
      </c>
      <c r="D301" s="2" t="s">
        <v>10</v>
      </c>
      <c r="E301" s="2">
        <f>SUMIF(B301,'ش11-2025'!A302,'ش11-2025'!D302)</f>
        <v>0</v>
      </c>
      <c r="F301" s="2"/>
      <c r="G301" s="2"/>
      <c r="H301" s="2"/>
      <c r="I301" s="2"/>
      <c r="J301" s="2"/>
    </row>
    <row r="302" spans="1:10" ht="19.5" customHeight="1" x14ac:dyDescent="0.2">
      <c r="A302" s="2">
        <v>296</v>
      </c>
      <c r="B302" s="2">
        <f>الاصناف!B302</f>
        <v>102722</v>
      </c>
      <c r="C302" s="2" t="str">
        <f>_xlfn.XLOOKUP(B302,الاصناف!B302,الاصناف!C302)</f>
        <v>''Elbow 2.5</v>
      </c>
      <c r="D302" s="2" t="s">
        <v>10</v>
      </c>
      <c r="E302" s="2">
        <f>SUMIF(B302,'ش11-2025'!A303,'ش11-2025'!D303)</f>
        <v>0</v>
      </c>
      <c r="F302" s="2"/>
      <c r="G302" s="2"/>
      <c r="H302" s="2"/>
      <c r="I302" s="2"/>
      <c r="J302" s="2"/>
    </row>
    <row r="303" spans="1:10" ht="19.5" customHeight="1" x14ac:dyDescent="0.2">
      <c r="A303" s="2">
        <v>297</v>
      </c>
      <c r="B303" s="2">
        <f>الاصناف!B303</f>
        <v>102723</v>
      </c>
      <c r="C303" s="2" t="str">
        <f>_xlfn.XLOOKUP(B303,الاصناف!B303,الاصناف!C303)</f>
        <v>Nut 21mm</v>
      </c>
      <c r="D303" s="2" t="s">
        <v>10</v>
      </c>
      <c r="E303" s="2">
        <f>SUMIF(B303,'ش11-2025'!A304,'ش11-2025'!D304)</f>
        <v>0</v>
      </c>
      <c r="F303" s="2"/>
      <c r="G303" s="2"/>
      <c r="H303" s="2"/>
      <c r="I303" s="2"/>
      <c r="J303" s="2"/>
    </row>
    <row r="304" spans="1:10" ht="19.5" customHeight="1" x14ac:dyDescent="0.2">
      <c r="A304" s="2">
        <v>298</v>
      </c>
      <c r="B304" s="2">
        <f>الاصناف!B304</f>
        <v>102724</v>
      </c>
      <c r="C304" s="2" t="str">
        <f>_xlfn.XLOOKUP(B304,الاصناف!B304,الاصناف!C304)</f>
        <v>Solenoid Valve  WITF PT-P 4V410-15</v>
      </c>
      <c r="D304" s="2" t="s">
        <v>10</v>
      </c>
      <c r="E304" s="2">
        <f>SUMIF(B304,'ش11-2025'!A305,'ش11-2025'!D305)</f>
        <v>0</v>
      </c>
      <c r="F304" s="2"/>
      <c r="G304" s="2"/>
      <c r="H304" s="2"/>
      <c r="I304" s="2"/>
      <c r="J304" s="2"/>
    </row>
    <row r="305" spans="1:10" ht="19.5" customHeight="1" x14ac:dyDescent="0.2">
      <c r="A305" s="2">
        <v>299</v>
      </c>
      <c r="B305" s="2">
        <f>الاصناف!B305</f>
        <v>102725</v>
      </c>
      <c r="C305" s="2" t="str">
        <f>_xlfn.XLOOKUP(B305,الاصناف!B305,الاصناف!C305)</f>
        <v>Hydraulic Hose Pipe 1/2'',1 1/2MTR</v>
      </c>
      <c r="D305" s="2" t="s">
        <v>10</v>
      </c>
      <c r="E305" s="2">
        <f>SUMIF(B305,'ش11-2025'!A306,'ش11-2025'!D306)</f>
        <v>0</v>
      </c>
      <c r="F305" s="2"/>
      <c r="G305" s="2"/>
      <c r="H305" s="2"/>
      <c r="I305" s="2"/>
      <c r="J305" s="2"/>
    </row>
    <row r="306" spans="1:10" ht="19.5" customHeight="1" x14ac:dyDescent="0.2">
      <c r="A306" s="2">
        <v>300</v>
      </c>
      <c r="B306" s="2">
        <f>الاصناف!B306</f>
        <v>102726</v>
      </c>
      <c r="C306" s="2" t="str">
        <f>_xlfn.XLOOKUP(B306,الاصناف!B306,الاصناف!C306)</f>
        <v>Butterfly Valve 10inch</v>
      </c>
      <c r="D306" s="2" t="s">
        <v>10</v>
      </c>
      <c r="E306" s="2">
        <f>SUMIF(B306,'ش11-2025'!A307,'ش11-2025'!D307)</f>
        <v>0</v>
      </c>
      <c r="F306" s="2"/>
      <c r="G306" s="2"/>
      <c r="H306" s="2"/>
      <c r="I306" s="2"/>
      <c r="J306" s="2"/>
    </row>
    <row r="307" spans="1:10" ht="19.5" customHeight="1" x14ac:dyDescent="0.2">
      <c r="A307" s="2">
        <v>301</v>
      </c>
      <c r="B307" s="2">
        <f>الاصناف!B307</f>
        <v>102727</v>
      </c>
      <c r="C307" s="2" t="str">
        <f>_xlfn.XLOOKUP(B307,الاصناف!B307,الاصناف!C307)</f>
        <v>Flange 10inch</v>
      </c>
      <c r="D307" s="2" t="s">
        <v>10</v>
      </c>
      <c r="E307" s="2">
        <f>SUMIF(B307,'ش11-2025'!A308,'ش11-2025'!D308)</f>
        <v>0</v>
      </c>
      <c r="F307" s="2"/>
      <c r="G307" s="2"/>
      <c r="H307" s="2"/>
      <c r="I307" s="2"/>
      <c r="J307" s="2"/>
    </row>
    <row r="308" spans="1:10" ht="19.5" customHeight="1" x14ac:dyDescent="0.2">
      <c r="A308" s="2">
        <v>302</v>
      </c>
      <c r="B308" s="2">
        <f>الاصناف!B308</f>
        <v>102728</v>
      </c>
      <c r="C308" s="2" t="str">
        <f>_xlfn.XLOOKUP(B308,الاصناف!B308,الاصناف!C308)</f>
        <v>Rubber Flange 10inch</v>
      </c>
      <c r="D308" s="2" t="s">
        <v>10</v>
      </c>
      <c r="E308" s="2">
        <f>SUMIF(B308,'ش11-2025'!A309,'ش11-2025'!D309)</f>
        <v>0</v>
      </c>
      <c r="F308" s="2"/>
      <c r="G308" s="2"/>
      <c r="H308" s="2"/>
      <c r="I308" s="2"/>
      <c r="J308" s="2"/>
    </row>
    <row r="309" spans="1:10" ht="19.5" customHeight="1" x14ac:dyDescent="0.2">
      <c r="A309" s="2">
        <v>303</v>
      </c>
      <c r="B309" s="2">
        <f>الاصناف!B309</f>
        <v>102729</v>
      </c>
      <c r="C309" s="2" t="str">
        <f>_xlfn.XLOOKUP(B309,الاصناف!B309,الاصناف!C309)</f>
        <v>''Bolt 5/8''x7</v>
      </c>
      <c r="D309" s="2" t="s">
        <v>10</v>
      </c>
      <c r="E309" s="2">
        <f>SUMIF(B309,'ش11-2025'!A310,'ش11-2025'!D310)</f>
        <v>0</v>
      </c>
      <c r="F309" s="2"/>
      <c r="G309" s="2"/>
      <c r="H309" s="2"/>
      <c r="I309" s="2"/>
      <c r="J309" s="2"/>
    </row>
    <row r="310" spans="1:10" ht="19.5" customHeight="1" x14ac:dyDescent="0.2">
      <c r="A310" s="2">
        <v>304</v>
      </c>
      <c r="B310" s="2">
        <f>الاصناف!B310</f>
        <v>102731</v>
      </c>
      <c r="C310" s="2" t="str">
        <f>_xlfn.XLOOKUP(B310,الاصناف!B310,الاصناف!C310)</f>
        <v>Allen Key Set 1 to 10mm</v>
      </c>
      <c r="D310" s="2" t="s">
        <v>16</v>
      </c>
      <c r="E310" s="2">
        <f>SUMIF(B310,'ش11-2025'!A311,'ش11-2025'!D311)</f>
        <v>0</v>
      </c>
      <c r="F310" s="2"/>
      <c r="G310" s="2"/>
      <c r="H310" s="2"/>
      <c r="I310" s="2"/>
      <c r="J310" s="2"/>
    </row>
    <row r="311" spans="1:10" ht="19.5" customHeight="1" x14ac:dyDescent="0.2">
      <c r="A311" s="2">
        <v>305</v>
      </c>
      <c r="B311" s="2">
        <f>الاصناف!B311</f>
        <v>102735</v>
      </c>
      <c r="C311" s="2" t="str">
        <f>_xlfn.XLOOKUP(B311,الاصناف!B311,الاصناف!C311)</f>
        <v>Seamless pipe ID50,OD60,6mit</v>
      </c>
      <c r="D311" s="2" t="s">
        <v>10</v>
      </c>
      <c r="E311" s="2">
        <f>SUMIF(B311,'ش11-2025'!A312,'ش11-2025'!D312)</f>
        <v>0</v>
      </c>
      <c r="F311" s="2"/>
      <c r="G311" s="2"/>
      <c r="H311" s="2"/>
      <c r="I311" s="2"/>
      <c r="J311" s="2"/>
    </row>
    <row r="312" spans="1:10" ht="19.5" customHeight="1" x14ac:dyDescent="0.2">
      <c r="A312" s="2">
        <v>306</v>
      </c>
      <c r="B312" s="2">
        <f>الاصناف!B312</f>
        <v>102736</v>
      </c>
      <c r="C312" s="2" t="str">
        <f>_xlfn.XLOOKUP(B312,الاصناف!B312,الاصناف!C312)</f>
        <v>Bearing RMS12</v>
      </c>
      <c r="D312" s="2" t="s">
        <v>10</v>
      </c>
      <c r="E312" s="2">
        <f>SUMIF(B312,'ش11-2025'!A313,'ش11-2025'!D313)</f>
        <v>0</v>
      </c>
      <c r="F312" s="2"/>
      <c r="G312" s="2"/>
      <c r="H312" s="2"/>
      <c r="I312" s="2"/>
      <c r="J312" s="2"/>
    </row>
    <row r="313" spans="1:10" ht="19.5" customHeight="1" x14ac:dyDescent="0.2">
      <c r="A313" s="2">
        <v>307</v>
      </c>
      <c r="B313" s="2">
        <f>الاصناف!B313</f>
        <v>102737</v>
      </c>
      <c r="C313" s="2" t="str">
        <f>_xlfn.XLOOKUP(B313,الاصناف!B313,الاصناف!C313)</f>
        <v>Round Bar Dia 300x80mm</v>
      </c>
      <c r="D313" s="2" t="s">
        <v>10</v>
      </c>
      <c r="E313" s="2">
        <f>SUMIF(B313,'ش11-2025'!A314,'ش11-2025'!D314)</f>
        <v>0</v>
      </c>
      <c r="F313" s="2"/>
      <c r="G313" s="2"/>
      <c r="H313" s="2"/>
      <c r="I313" s="2"/>
      <c r="J313" s="2"/>
    </row>
    <row r="314" spans="1:10" ht="19.5" customHeight="1" x14ac:dyDescent="0.2">
      <c r="A314" s="2">
        <v>308</v>
      </c>
      <c r="B314" s="2">
        <f>الاصناف!B314</f>
        <v>102738</v>
      </c>
      <c r="C314" s="2" t="str">
        <f>_xlfn.XLOOKUP(B314,الاصناف!B314,الاصناف!C314)</f>
        <v>Belt C111</v>
      </c>
      <c r="D314" s="2" t="s">
        <v>10</v>
      </c>
      <c r="E314" s="2">
        <f>SUMIF(B314,'ش11-2025'!A315,'ش11-2025'!D315)</f>
        <v>0</v>
      </c>
      <c r="F314" s="2"/>
      <c r="G314" s="2"/>
      <c r="H314" s="2"/>
      <c r="I314" s="2"/>
      <c r="J314" s="2"/>
    </row>
    <row r="315" spans="1:10" ht="19.5" customHeight="1" x14ac:dyDescent="0.2">
      <c r="A315" s="2">
        <v>309</v>
      </c>
      <c r="B315" s="2">
        <f>الاصناف!B315</f>
        <v>102739</v>
      </c>
      <c r="C315" s="2" t="str">
        <f>_xlfn.XLOOKUP(B315,الاصناف!B315,الاصناف!C315)</f>
        <v>Belt B111</v>
      </c>
      <c r="D315" s="2" t="s">
        <v>10</v>
      </c>
      <c r="E315" s="2">
        <f>SUMIF(B315,'ش11-2025'!A316,'ش11-2025'!D316)</f>
        <v>0</v>
      </c>
      <c r="F315" s="2"/>
      <c r="G315" s="2"/>
      <c r="H315" s="2"/>
      <c r="I315" s="2"/>
      <c r="J315" s="2"/>
    </row>
    <row r="316" spans="1:10" ht="19.5" customHeight="1" x14ac:dyDescent="0.2">
      <c r="A316" s="2">
        <v>310</v>
      </c>
      <c r="B316" s="2">
        <f>الاصناف!B316</f>
        <v>102740</v>
      </c>
      <c r="C316" s="2" t="str">
        <f>_xlfn.XLOOKUP(B316,الاصناف!B316,الاصناف!C316)</f>
        <v>Bearing 4T-32205</v>
      </c>
      <c r="D316" s="2" t="s">
        <v>10</v>
      </c>
      <c r="E316" s="2">
        <f>SUMIF(B316,'ش11-2025'!A317,'ش11-2025'!D317)</f>
        <v>0</v>
      </c>
      <c r="F316" s="2"/>
      <c r="G316" s="2"/>
      <c r="H316" s="2"/>
      <c r="I316" s="2"/>
      <c r="J316" s="2"/>
    </row>
    <row r="317" spans="1:10" ht="19.5" customHeight="1" x14ac:dyDescent="0.2">
      <c r="A317" s="2">
        <v>311</v>
      </c>
      <c r="B317" s="2">
        <f>الاصناف!B317</f>
        <v>102741</v>
      </c>
      <c r="C317" s="2" t="str">
        <f>_xlfn.XLOOKUP(B317,الاصناف!B317,الاصناف!C317)</f>
        <v>Bearing4T-32010</v>
      </c>
      <c r="D317" s="2" t="s">
        <v>10</v>
      </c>
      <c r="E317" s="2">
        <f>SUMIF(B317,'ش11-2025'!A318,'ش11-2025'!D318)</f>
        <v>0</v>
      </c>
      <c r="F317" s="2"/>
      <c r="G317" s="2"/>
      <c r="H317" s="2"/>
      <c r="I317" s="2"/>
      <c r="J317" s="2"/>
    </row>
    <row r="318" spans="1:10" ht="19.5" customHeight="1" x14ac:dyDescent="0.2">
      <c r="A318" s="2">
        <v>312</v>
      </c>
      <c r="B318" s="2">
        <f>الاصناف!B318</f>
        <v>102742</v>
      </c>
      <c r="C318" s="2" t="str">
        <f>_xlfn.XLOOKUP(B318,الاصناف!B318,الاصناف!C318)</f>
        <v xml:space="preserve">                    Cross Bearing 50x155</v>
      </c>
      <c r="D318" s="2" t="s">
        <v>10</v>
      </c>
      <c r="E318" s="2">
        <f>SUMIF(B318,'ش11-2025'!A319,'ش11-2025'!D319)</f>
        <v>0</v>
      </c>
      <c r="F318" s="2"/>
      <c r="G318" s="2"/>
      <c r="H318" s="2"/>
      <c r="I318" s="2"/>
      <c r="J318" s="2"/>
    </row>
    <row r="319" spans="1:10" ht="19.5" customHeight="1" x14ac:dyDescent="0.2">
      <c r="A319" s="2">
        <v>313</v>
      </c>
      <c r="B319" s="2">
        <f>الاصناف!B319</f>
        <v>102743</v>
      </c>
      <c r="C319" s="2" t="str">
        <f>_xlfn.XLOOKUP(B319,الاصناف!B319,الاصناف!C319)</f>
        <v>Oil Seal 55x40x10TG4</v>
      </c>
      <c r="D319" s="2" t="s">
        <v>10</v>
      </c>
      <c r="E319" s="2">
        <f>SUMIF(B319,'ش11-2025'!A320,'ش11-2025'!D320)</f>
        <v>0</v>
      </c>
      <c r="F319" s="2"/>
      <c r="G319" s="2"/>
      <c r="H319" s="2"/>
      <c r="I319" s="2"/>
      <c r="J319" s="2"/>
    </row>
    <row r="320" spans="1:10" ht="19.5" customHeight="1" x14ac:dyDescent="0.2">
      <c r="A320" s="2">
        <v>314</v>
      </c>
      <c r="B320" s="2">
        <f>الاصناف!B320</f>
        <v>102744</v>
      </c>
      <c r="C320" s="2" t="str">
        <f>_xlfn.XLOOKUP(B320,الاصناف!B320,الاصناف!C320)</f>
        <v>Oil Seal 250x220x15</v>
      </c>
      <c r="D320" s="2" t="s">
        <v>10</v>
      </c>
      <c r="E320" s="2">
        <f>SUMIF(B320,'ش11-2025'!A321,'ش11-2025'!D321)</f>
        <v>0</v>
      </c>
      <c r="F320" s="2"/>
      <c r="G320" s="2"/>
      <c r="H320" s="2"/>
      <c r="I320" s="2"/>
      <c r="J320" s="2"/>
    </row>
    <row r="321" spans="1:10" ht="19.5" customHeight="1" x14ac:dyDescent="0.2">
      <c r="A321" s="2">
        <v>315</v>
      </c>
      <c r="B321" s="2">
        <f>الاصناف!B321</f>
        <v>102745</v>
      </c>
      <c r="C321" s="2" t="str">
        <f>_xlfn.XLOOKUP(B321,الاصناف!B321,الاصناف!C321)</f>
        <v>طربال6*4 متر</v>
      </c>
      <c r="D321" s="2" t="s">
        <v>10</v>
      </c>
      <c r="E321" s="2">
        <f>SUMIF(B321,'ش11-2025'!A322,'ش11-2025'!D322)</f>
        <v>0</v>
      </c>
      <c r="F321" s="2"/>
      <c r="G321" s="2"/>
      <c r="H321" s="2"/>
      <c r="I321" s="2"/>
      <c r="J321" s="2"/>
    </row>
    <row r="322" spans="1:10" ht="19.5" customHeight="1" x14ac:dyDescent="0.2">
      <c r="A322" s="2">
        <v>316</v>
      </c>
      <c r="B322" s="2">
        <f>الاصناف!B322</f>
        <v>102747</v>
      </c>
      <c r="C322" s="2" t="str">
        <f>_xlfn.XLOOKUP(B322,الاصناف!B322,الاصناف!C322)</f>
        <v>HAND TAPE ( Cobalt Grade ) 10MMX1.50</v>
      </c>
      <c r="D322" s="2" t="s">
        <v>97</v>
      </c>
      <c r="E322" s="2">
        <f>SUMIF(B322,'ش11-2025'!A323,'ش11-2025'!D323)</f>
        <v>0</v>
      </c>
      <c r="F322" s="2"/>
      <c r="G322" s="2"/>
      <c r="H322" s="2"/>
      <c r="I322" s="2"/>
      <c r="J322" s="2"/>
    </row>
    <row r="323" spans="1:10" ht="19.5" customHeight="1" x14ac:dyDescent="0.2">
      <c r="A323" s="2">
        <v>317</v>
      </c>
      <c r="B323" s="2">
        <f>الاصناف!B323</f>
        <v>102749</v>
      </c>
      <c r="C323" s="2" t="str">
        <f>_xlfn.XLOOKUP(B323,الاصناف!B323,الاصناف!C323)</f>
        <v>WORM GEAR BOX SRV150 50MM</v>
      </c>
      <c r="D323" s="2" t="s">
        <v>10</v>
      </c>
      <c r="E323" s="2">
        <f>SUMIF(B323,'ش11-2025'!A324,'ش11-2025'!D324)</f>
        <v>0</v>
      </c>
      <c r="F323" s="2"/>
      <c r="G323" s="2"/>
      <c r="H323" s="2"/>
      <c r="I323" s="2"/>
      <c r="J323" s="2"/>
    </row>
    <row r="324" spans="1:10" ht="19.5" customHeight="1" x14ac:dyDescent="0.2">
      <c r="A324" s="2">
        <v>318</v>
      </c>
      <c r="B324" s="2">
        <f>الاصناف!B324</f>
        <v>103009</v>
      </c>
      <c r="C324" s="2" t="str">
        <f>_xlfn.XLOOKUP(B324,الاصناف!B324,الاصناف!C324)</f>
        <v xml:space="preserve">BRANDIN CHECK NUT </v>
      </c>
      <c r="D324" s="2" t="s">
        <v>10</v>
      </c>
      <c r="E324" s="2">
        <f>SUMIF(B324,'ش11-2025'!A325,'ش11-2025'!D325)</f>
        <v>0</v>
      </c>
      <c r="F324" s="2"/>
      <c r="G324" s="2"/>
      <c r="H324" s="2"/>
      <c r="I324" s="2"/>
      <c r="J324" s="2"/>
    </row>
    <row r="325" spans="1:10" ht="19.5" customHeight="1" x14ac:dyDescent="0.2">
      <c r="A325" s="2">
        <v>319</v>
      </c>
      <c r="B325" s="2">
        <f>الاصناف!B325</f>
        <v>103010</v>
      </c>
      <c r="C325" s="2" t="str">
        <f>_xlfn.XLOOKUP(B325,الاصناف!B325,الاصناف!C325)</f>
        <v xml:space="preserve">Chisel Bit 16KG for jake hammar </v>
      </c>
      <c r="D325" s="2" t="s">
        <v>10</v>
      </c>
      <c r="E325" s="2">
        <f>SUMIF(B325,'ش11-2025'!A326,'ش11-2025'!D326)</f>
        <v>0</v>
      </c>
      <c r="F325" s="2"/>
      <c r="G325" s="2"/>
      <c r="H325" s="2"/>
      <c r="I325" s="2"/>
      <c r="J325" s="2"/>
    </row>
    <row r="326" spans="1:10" ht="19.5" customHeight="1" x14ac:dyDescent="0.2">
      <c r="A326" s="2">
        <v>320</v>
      </c>
      <c r="B326" s="2">
        <f>الاصناف!B326</f>
        <v>103019</v>
      </c>
      <c r="C326" s="2" t="str">
        <f>_xlfn.XLOOKUP(B326,الاصناف!B326,الاصناف!C326)</f>
        <v xml:space="preserve">Grinding wheel </v>
      </c>
      <c r="D326" s="2" t="s">
        <v>10</v>
      </c>
      <c r="E326" s="2">
        <f>SUMIF(B326,'ش11-2025'!A327,'ش11-2025'!D327)</f>
        <v>0</v>
      </c>
      <c r="F326" s="2"/>
      <c r="G326" s="2"/>
      <c r="H326" s="2"/>
      <c r="I326" s="2"/>
      <c r="J326" s="2"/>
    </row>
    <row r="327" spans="1:10" ht="19.5" customHeight="1" x14ac:dyDescent="0.2">
      <c r="A327" s="2">
        <v>321</v>
      </c>
      <c r="B327" s="2">
        <f>الاصناف!B327</f>
        <v>103045</v>
      </c>
      <c r="C327" s="2" t="str">
        <f>_xlfn.XLOOKUP(B327,الاصناف!B327,الاصناف!C327)</f>
        <v>CORBIDE .V TOOLS TIP 40MM</v>
      </c>
      <c r="D327" s="2" t="s">
        <v>10</v>
      </c>
      <c r="E327" s="2">
        <f>SUMIF(B327,'ش11-2025'!A328,'ش11-2025'!D328)</f>
        <v>0</v>
      </c>
      <c r="F327" s="2"/>
      <c r="G327" s="2"/>
      <c r="H327" s="2"/>
      <c r="I327" s="2"/>
      <c r="J327" s="2"/>
    </row>
    <row r="328" spans="1:10" ht="19.5" customHeight="1" x14ac:dyDescent="0.2">
      <c r="A328" s="2">
        <v>322</v>
      </c>
      <c r="B328" s="2">
        <f>الاصناف!B328</f>
        <v>103078</v>
      </c>
      <c r="C328" s="2" t="str">
        <f>_xlfn.XLOOKUP(B328,الاصناف!B328,الاصناف!C328)</f>
        <v>HSS WHITE TOOL 1/2x6 inch</v>
      </c>
      <c r="D328" s="2" t="s">
        <v>10</v>
      </c>
      <c r="E328" s="2">
        <f>SUMIF(B328,'ش11-2025'!A329,'ش11-2025'!D329)</f>
        <v>0</v>
      </c>
      <c r="F328" s="2"/>
      <c r="G328" s="2"/>
      <c r="H328" s="2"/>
      <c r="I328" s="2"/>
      <c r="J328" s="2"/>
    </row>
    <row r="329" spans="1:10" ht="19.5" customHeight="1" x14ac:dyDescent="0.2">
      <c r="A329" s="2">
        <v>323</v>
      </c>
      <c r="B329" s="2">
        <f>الاصناف!B329</f>
        <v>103094</v>
      </c>
      <c r="C329" s="2" t="str">
        <f>_xlfn.XLOOKUP(B329,الاصناف!B329,الاصناف!C329)</f>
        <v xml:space="preserve">HSS white tool 3/8 x 6inch </v>
      </c>
      <c r="D329" s="2" t="s">
        <v>10</v>
      </c>
      <c r="E329" s="2">
        <f>SUMIF(B329,'ش11-2025'!A330,'ش11-2025'!D330)</f>
        <v>0</v>
      </c>
      <c r="F329" s="2"/>
      <c r="G329" s="2"/>
      <c r="H329" s="2"/>
      <c r="I329" s="2"/>
      <c r="J329" s="2"/>
    </row>
    <row r="330" spans="1:10" ht="19.5" customHeight="1" x14ac:dyDescent="0.2">
      <c r="A330" s="2">
        <v>324</v>
      </c>
      <c r="B330" s="2">
        <f>الاصناف!B330</f>
        <v>103114</v>
      </c>
      <c r="C330" s="2" t="str">
        <f>_xlfn.XLOOKUP(B330,الاصناف!B330,الاصناف!C330)</f>
        <v>TAPER SOCKET  MT4-3</v>
      </c>
      <c r="D330" s="2" t="s">
        <v>10</v>
      </c>
      <c r="E330" s="2">
        <f>SUMIF(B330,'ش11-2025'!A331,'ش11-2025'!D331)</f>
        <v>0</v>
      </c>
      <c r="F330" s="2"/>
      <c r="G330" s="2"/>
      <c r="H330" s="2"/>
      <c r="I330" s="2"/>
      <c r="J330" s="2"/>
    </row>
    <row r="331" spans="1:10" ht="19.5" customHeight="1" x14ac:dyDescent="0.2">
      <c r="A331" s="2">
        <v>325</v>
      </c>
      <c r="B331" s="2">
        <f>الاصناف!B331</f>
        <v>103130</v>
      </c>
      <c r="C331" s="2" t="str">
        <f>_xlfn.XLOOKUP(B331,الاصناف!B331,الاصناف!C331)</f>
        <v>TOOL HOLDER 35X35X200XM9.5</v>
      </c>
      <c r="D331" s="2" t="s">
        <v>10</v>
      </c>
      <c r="E331" s="2">
        <f>SUMIF(B331,'ش11-2025'!A332,'ش11-2025'!D332)</f>
        <v>0</v>
      </c>
      <c r="F331" s="2"/>
      <c r="G331" s="2"/>
      <c r="H331" s="2"/>
      <c r="I331" s="2"/>
      <c r="J331" s="2"/>
    </row>
    <row r="332" spans="1:10" ht="19.5" customHeight="1" x14ac:dyDescent="0.2">
      <c r="A332" s="2">
        <v>326</v>
      </c>
      <c r="B332" s="2">
        <f>الاصناف!B332</f>
        <v>103131</v>
      </c>
      <c r="C332" s="2" t="str">
        <f>_xlfn.XLOOKUP(B332,الاصناف!B332,الاصناف!C332)</f>
        <v>TOOL HOLDER 35X35X200XM11.5</v>
      </c>
      <c r="D332" s="2" t="s">
        <v>10</v>
      </c>
      <c r="E332" s="2">
        <f>SUMIF(B332,'ش11-2025'!A333,'ش11-2025'!D333)</f>
        <v>0</v>
      </c>
      <c r="F332" s="2"/>
      <c r="G332" s="2"/>
      <c r="H332" s="2"/>
      <c r="I332" s="2"/>
      <c r="J332" s="2"/>
    </row>
    <row r="333" spans="1:10" ht="19.5" customHeight="1" x14ac:dyDescent="0.2">
      <c r="A333" s="2">
        <v>327</v>
      </c>
      <c r="B333" s="2">
        <f>الاصناف!B333</f>
        <v>103132</v>
      </c>
      <c r="C333" s="2" t="str">
        <f>_xlfn.XLOOKUP(B333,الاصناف!B333,الاصناف!C333)</f>
        <v>TOOL HOLDER 35X35X200XM13.5</v>
      </c>
      <c r="D333" s="2" t="s">
        <v>10</v>
      </c>
      <c r="E333" s="2">
        <f>SUMIF(B333,'ش11-2025'!A334,'ش11-2025'!D334)</f>
        <v>0</v>
      </c>
      <c r="F333" s="2"/>
      <c r="G333" s="2"/>
      <c r="H333" s="2"/>
      <c r="I333" s="2"/>
      <c r="J333" s="2"/>
    </row>
    <row r="334" spans="1:10" ht="19.5" customHeight="1" x14ac:dyDescent="0.2">
      <c r="A334" s="2">
        <v>328</v>
      </c>
      <c r="B334" s="2">
        <f>الاصناف!B334</f>
        <v>103133</v>
      </c>
      <c r="C334" s="2" t="str">
        <f>_xlfn.XLOOKUP(B334,الاصناف!B334,الاصناف!C334)</f>
        <v>TOOL HOLDER 35X35X200XM15.5</v>
      </c>
      <c r="D334" s="2" t="s">
        <v>10</v>
      </c>
      <c r="E334" s="2">
        <f>SUMIF(B334,'ش11-2025'!A335,'ش11-2025'!D335)</f>
        <v>0</v>
      </c>
      <c r="F334" s="2"/>
      <c r="G334" s="2"/>
      <c r="H334" s="2"/>
      <c r="I334" s="2"/>
      <c r="J334" s="2"/>
    </row>
    <row r="335" spans="1:10" ht="19.5" customHeight="1" x14ac:dyDescent="0.2">
      <c r="A335" s="2">
        <v>329</v>
      </c>
      <c r="B335" s="2">
        <f>الاصناف!B335</f>
        <v>103134</v>
      </c>
      <c r="C335" s="2" t="str">
        <f>_xlfn.XLOOKUP(B335,الاصناف!B335,الاصناف!C335)</f>
        <v>TOOL HOLDER 150608 35X35X200 RIGHT</v>
      </c>
      <c r="D335" s="2" t="s">
        <v>10</v>
      </c>
      <c r="E335" s="2">
        <f>SUMIF(B335,'ش11-2025'!A336,'ش11-2025'!D336)</f>
        <v>0</v>
      </c>
      <c r="F335" s="2"/>
      <c r="G335" s="2"/>
      <c r="H335" s="2"/>
      <c r="I335" s="2"/>
      <c r="J335" s="2"/>
    </row>
    <row r="336" spans="1:10" ht="19.5" customHeight="1" x14ac:dyDescent="0.2">
      <c r="A336" s="2">
        <v>330</v>
      </c>
      <c r="B336" s="2">
        <f>الاصناف!B336</f>
        <v>103135</v>
      </c>
      <c r="C336" s="2" t="str">
        <f>_xlfn.XLOOKUP(B336,الاصناف!B336,الاصناف!C336)</f>
        <v>TOOL HOLDER 150608 35X35X200 LEFT</v>
      </c>
      <c r="D336" s="2" t="s">
        <v>10</v>
      </c>
      <c r="E336" s="2">
        <f>SUMIF(B336,'ش11-2025'!A337,'ش11-2025'!D337)</f>
        <v>0</v>
      </c>
      <c r="F336" s="2"/>
      <c r="G336" s="2"/>
      <c r="H336" s="2"/>
      <c r="I336" s="2"/>
      <c r="J336" s="2"/>
    </row>
    <row r="337" spans="1:10" ht="19.5" customHeight="1" x14ac:dyDescent="0.2">
      <c r="A337" s="2">
        <v>331</v>
      </c>
      <c r="B337" s="2">
        <f>الاصناف!B337</f>
        <v>103136</v>
      </c>
      <c r="C337" s="2" t="str">
        <f>_xlfn.XLOOKUP(B337,الاصناف!B337,الاصناف!C337)</f>
        <v>HSS ARBOR 10X4.5MM</v>
      </c>
      <c r="D337" s="2" t="s">
        <v>10</v>
      </c>
      <c r="E337" s="2">
        <f>SUMIF(B337,'ش11-2025'!A338,'ش11-2025'!D338)</f>
        <v>0</v>
      </c>
      <c r="F337" s="2"/>
      <c r="G337" s="2"/>
      <c r="H337" s="2"/>
      <c r="I337" s="2"/>
      <c r="J337" s="2"/>
    </row>
    <row r="338" spans="1:10" ht="19.5" customHeight="1" x14ac:dyDescent="0.2">
      <c r="A338" s="2">
        <v>332</v>
      </c>
      <c r="B338" s="2">
        <f>الاصناف!B338</f>
        <v>103137</v>
      </c>
      <c r="C338" s="2" t="str">
        <f>_xlfn.XLOOKUP(B338,الاصناف!B338,الاصناف!C338)</f>
        <v>HSS ARBOR 7.6X4.0MM</v>
      </c>
      <c r="D338" s="2" t="s">
        <v>10</v>
      </c>
      <c r="E338" s="2">
        <f>SUMIF(B338,'ش11-2025'!A339,'ش11-2025'!D339)</f>
        <v>0</v>
      </c>
      <c r="F338" s="2"/>
      <c r="G338" s="2"/>
      <c r="H338" s="2"/>
      <c r="I338" s="2"/>
      <c r="J338" s="2"/>
    </row>
    <row r="339" spans="1:10" ht="19.5" customHeight="1" x14ac:dyDescent="0.2">
      <c r="A339" s="2">
        <v>333</v>
      </c>
      <c r="B339" s="2">
        <f>الاصناف!B339</f>
        <v>103138</v>
      </c>
      <c r="C339" s="2" t="str">
        <f>_xlfn.XLOOKUP(B339,الاصناف!B339,الاصناف!C339)</f>
        <v>CNC TOOL 4.0MM FOR HSS ROLL</v>
      </c>
      <c r="D339" s="2" t="s">
        <v>10</v>
      </c>
      <c r="E339" s="2">
        <f>SUMIF(B339,'ش11-2025'!A340,'ش11-2025'!D340)</f>
        <v>0</v>
      </c>
      <c r="F339" s="2"/>
      <c r="G339" s="2"/>
      <c r="H339" s="2"/>
      <c r="I339" s="2"/>
      <c r="J339" s="2"/>
    </row>
    <row r="340" spans="1:10" ht="19.5" customHeight="1" x14ac:dyDescent="0.2">
      <c r="A340" s="2">
        <v>334</v>
      </c>
      <c r="B340" s="2">
        <f>الاصناف!B340</f>
        <v>103139</v>
      </c>
      <c r="C340" s="2" t="str">
        <f>_xlfn.XLOOKUP(B340,الاصناف!B340,الاصناف!C340)</f>
        <v>CNC TOOL 4.5MM FOR HSS ROLL</v>
      </c>
      <c r="D340" s="2" t="s">
        <v>10</v>
      </c>
      <c r="E340" s="2">
        <f>SUMIF(B340,'ش11-2025'!A341,'ش11-2025'!D341)</f>
        <v>0</v>
      </c>
      <c r="F340" s="2"/>
      <c r="G340" s="2"/>
      <c r="H340" s="2"/>
      <c r="I340" s="2"/>
      <c r="J340" s="2"/>
    </row>
    <row r="341" spans="1:10" ht="19.5" customHeight="1" x14ac:dyDescent="0.2">
      <c r="A341" s="2">
        <v>335</v>
      </c>
      <c r="B341" s="2">
        <f>الاصناف!B341</f>
        <v>103140</v>
      </c>
      <c r="C341" s="2" t="str">
        <f>_xlfn.XLOOKUP(B341,الاصناف!B341,الاصناف!C341)</f>
        <v>HSS GRINDING WHEEL FOR CNC</v>
      </c>
      <c r="D341" s="2" t="s">
        <v>10</v>
      </c>
      <c r="E341" s="2">
        <f>SUMIF(B341,'ش11-2025'!A342,'ش11-2025'!D342)</f>
        <v>0</v>
      </c>
      <c r="F341" s="2"/>
      <c r="G341" s="2"/>
      <c r="H341" s="2"/>
      <c r="I341" s="2"/>
      <c r="J341" s="2"/>
    </row>
    <row r="342" spans="1:10" ht="19.5" customHeight="1" x14ac:dyDescent="0.2">
      <c r="A342" s="2">
        <v>336</v>
      </c>
      <c r="B342" s="2">
        <f>الاصناف!B342</f>
        <v>103141</v>
      </c>
      <c r="C342" s="2" t="str">
        <f>_xlfn.XLOOKUP(B342,الاصناف!B342,الاصناف!C342)</f>
        <v>SOLID CBN TOOL 9.5MM</v>
      </c>
      <c r="D342" s="2" t="s">
        <v>10</v>
      </c>
      <c r="E342" s="2">
        <f>SUMIF(B342,'ش11-2025'!A343,'ش11-2025'!D343)</f>
        <v>0</v>
      </c>
      <c r="F342" s="2"/>
      <c r="G342" s="2"/>
      <c r="H342" s="2"/>
      <c r="I342" s="2"/>
      <c r="J342" s="2"/>
    </row>
    <row r="343" spans="1:10" ht="19.5" customHeight="1" x14ac:dyDescent="0.2">
      <c r="A343" s="2">
        <v>337</v>
      </c>
      <c r="B343" s="2">
        <f>الاصناف!B343</f>
        <v>103142</v>
      </c>
      <c r="C343" s="2" t="str">
        <f>_xlfn.XLOOKUP(B343,الاصناف!B343,الاصناف!C343)</f>
        <v>SOLID CBN TOOL 11.5MM</v>
      </c>
      <c r="D343" s="2" t="s">
        <v>10</v>
      </c>
      <c r="E343" s="2">
        <f>SUMIF(B343,'ش11-2025'!A344,'ش11-2025'!D344)</f>
        <v>0</v>
      </c>
      <c r="F343" s="2"/>
      <c r="G343" s="2"/>
      <c r="H343" s="2"/>
      <c r="I343" s="2"/>
      <c r="J343" s="2"/>
    </row>
    <row r="344" spans="1:10" ht="19.5" customHeight="1" x14ac:dyDescent="0.2">
      <c r="A344" s="2">
        <v>338</v>
      </c>
      <c r="B344" s="2">
        <f>الاصناف!B344</f>
        <v>103143</v>
      </c>
      <c r="C344" s="2" t="str">
        <f>_xlfn.XLOOKUP(B344,الاصناف!B344,الاصناف!C344)</f>
        <v>SOLID CBN TOOL 13.5MM</v>
      </c>
      <c r="D344" s="2" t="s">
        <v>10</v>
      </c>
      <c r="E344" s="2">
        <f>SUMIF(B344,'ش11-2025'!A345,'ش11-2025'!D345)</f>
        <v>0</v>
      </c>
      <c r="F344" s="2"/>
      <c r="G344" s="2"/>
      <c r="H344" s="2"/>
      <c r="I344" s="2"/>
      <c r="J344" s="2"/>
    </row>
    <row r="345" spans="1:10" ht="19.5" customHeight="1" x14ac:dyDescent="0.2">
      <c r="A345" s="2">
        <v>339</v>
      </c>
      <c r="B345" s="2">
        <f>الاصناف!B345</f>
        <v>103144</v>
      </c>
      <c r="C345" s="2" t="str">
        <f>_xlfn.XLOOKUP(B345,الاصناف!B345,الاصناف!C345)</f>
        <v>SOLID CBN TOOL 15.5MM</v>
      </c>
      <c r="D345" s="2" t="s">
        <v>10</v>
      </c>
      <c r="E345" s="2">
        <f>SUMIF(B345,'ش11-2025'!A346,'ش11-2025'!D346)</f>
        <v>0</v>
      </c>
      <c r="F345" s="2"/>
      <c r="G345" s="2"/>
      <c r="H345" s="2"/>
      <c r="I345" s="2"/>
      <c r="J345" s="2"/>
    </row>
    <row r="346" spans="1:10" ht="19.5" customHeight="1" x14ac:dyDescent="0.2">
      <c r="A346" s="2">
        <v>340</v>
      </c>
      <c r="B346" s="2">
        <f>الاصناف!B346</f>
        <v>103145</v>
      </c>
      <c r="C346" s="2" t="str">
        <f>_xlfn.XLOOKUP(B346,الاصناف!B346,الاصناف!C346)</f>
        <v>SOLID CBN TOOL DNMG 150608</v>
      </c>
      <c r="D346" s="2" t="s">
        <v>10</v>
      </c>
      <c r="E346" s="2">
        <f>SUMIF(B346,'ش11-2025'!A347,'ش11-2025'!D347)</f>
        <v>0</v>
      </c>
      <c r="F346" s="2"/>
      <c r="G346" s="2"/>
      <c r="H346" s="2"/>
      <c r="I346" s="2"/>
      <c r="J346" s="2"/>
    </row>
    <row r="347" spans="1:10" ht="19.5" customHeight="1" x14ac:dyDescent="0.2">
      <c r="A347" s="2">
        <v>341</v>
      </c>
      <c r="B347" s="2">
        <f>الاصناف!B347</f>
        <v>103146</v>
      </c>
      <c r="C347" s="2" t="str">
        <f>_xlfn.XLOOKUP(B347,الاصناف!B347,الاصناف!C347)</f>
        <v>COOLING PIPE</v>
      </c>
      <c r="D347" s="2" t="s">
        <v>10</v>
      </c>
      <c r="E347" s="2">
        <f>SUMIF(B347,'ش11-2025'!A348,'ش11-2025'!D348)</f>
        <v>0</v>
      </c>
      <c r="F347" s="2"/>
      <c r="G347" s="2"/>
      <c r="H347" s="2"/>
      <c r="I347" s="2"/>
      <c r="J347" s="2"/>
    </row>
    <row r="348" spans="1:10" ht="19.5" customHeight="1" x14ac:dyDescent="0.2">
      <c r="A348" s="2">
        <v>342</v>
      </c>
      <c r="B348" s="2">
        <f>الاصناف!B348</f>
        <v>103147</v>
      </c>
      <c r="C348" s="2" t="str">
        <f>_xlfn.XLOOKUP(B348,الاصناف!B348,الاصناف!C348)</f>
        <v>BELLOW COVER</v>
      </c>
      <c r="D348" s="2" t="s">
        <v>10</v>
      </c>
      <c r="E348" s="2">
        <f>SUMIF(B348,'ش11-2025'!A349,'ش11-2025'!D349)</f>
        <v>0</v>
      </c>
      <c r="F348" s="2"/>
      <c r="G348" s="2"/>
      <c r="H348" s="2"/>
      <c r="I348" s="2"/>
      <c r="J348" s="2"/>
    </row>
    <row r="349" spans="1:10" ht="19.5" customHeight="1" x14ac:dyDescent="0.2">
      <c r="A349" s="2">
        <v>343</v>
      </c>
      <c r="B349" s="2">
        <f>الاصناف!B349</f>
        <v>103148</v>
      </c>
      <c r="C349" s="2" t="str">
        <f>_xlfn.XLOOKUP(B349,الاصناف!B349,الاصناف!C349)</f>
        <v>SPARESET SHIM&amp;CLAMP EACH HOLDER,HOLDER</v>
      </c>
      <c r="D349" s="2" t="s">
        <v>10</v>
      </c>
      <c r="E349" s="2">
        <f>SUMIF(B349,'ش11-2025'!A350,'ش11-2025'!D350)</f>
        <v>0</v>
      </c>
      <c r="F349" s="2"/>
      <c r="G349" s="2"/>
      <c r="H349" s="2"/>
      <c r="I349" s="2"/>
      <c r="J349" s="2"/>
    </row>
    <row r="350" spans="1:10" ht="19.5" customHeight="1" x14ac:dyDescent="0.2">
      <c r="A350" s="2">
        <v>344</v>
      </c>
      <c r="B350" s="2">
        <f>الاصناف!B350</f>
        <v>104002</v>
      </c>
      <c r="C350" s="2" t="str">
        <f>_xlfn.XLOOKUP(B350,الاصناف!B350,الاصناف!C350)</f>
        <v>CRM G-43400</v>
      </c>
      <c r="D350" s="2" t="s">
        <v>10</v>
      </c>
      <c r="E350" s="2">
        <f>SUMIF(B350,'ش11-2025'!A351,'ش11-2025'!D351)</f>
        <v>0</v>
      </c>
      <c r="F350" s="2"/>
      <c r="G350" s="2"/>
      <c r="H350" s="2"/>
      <c r="I350" s="2"/>
      <c r="J350" s="2"/>
    </row>
    <row r="351" spans="1:10" ht="19.5" customHeight="1" x14ac:dyDescent="0.2">
      <c r="A351" s="2">
        <v>345</v>
      </c>
      <c r="B351" s="2">
        <f>الاصناف!B351</f>
        <v>104011</v>
      </c>
      <c r="C351" s="2" t="str">
        <f>_xlfn.XLOOKUP(B351,الاصناف!B351,الاصناف!C351)</f>
        <v>(Consumable Set (MOSS V2</v>
      </c>
      <c r="D351" s="2" t="s">
        <v>10</v>
      </c>
      <c r="E351" s="2">
        <f>SUMIF(B351,'ش11-2025'!A352,'ش11-2025'!D352)</f>
        <v>0</v>
      </c>
      <c r="F351" s="2"/>
      <c r="G351" s="2"/>
      <c r="H351" s="2"/>
      <c r="I351" s="2"/>
      <c r="J351" s="2"/>
    </row>
    <row r="352" spans="1:10" ht="19.5" customHeight="1" x14ac:dyDescent="0.2">
      <c r="A352" s="2">
        <v>346</v>
      </c>
      <c r="B352" s="2">
        <f>الاصناف!B352</f>
        <v>104015</v>
      </c>
      <c r="C352" s="2" t="str">
        <f>_xlfn.XLOOKUP(B352,الاصناف!B352,الاصناف!C352)</f>
        <v>Certified Reference Material G86200 H-20</v>
      </c>
      <c r="D352" s="2" t="s">
        <v>10</v>
      </c>
      <c r="E352" s="2">
        <f>SUMIF(B352,'ش11-2025'!A353,'ش11-2025'!D353)</f>
        <v>0</v>
      </c>
      <c r="F352" s="2"/>
      <c r="G352" s="2"/>
      <c r="H352" s="2"/>
      <c r="I352" s="2"/>
      <c r="J352" s="2"/>
    </row>
    <row r="353" spans="1:10" ht="19.5" customHeight="1" x14ac:dyDescent="0.2">
      <c r="A353" s="2">
        <v>347</v>
      </c>
      <c r="B353" s="2">
        <f>الاصناف!B353</f>
        <v>104016</v>
      </c>
      <c r="C353" s="2" t="str">
        <f>_xlfn.XLOOKUP(B353,الاصناف!B353,الاصناف!C353)</f>
        <v>Electrode Cleaning Brush</v>
      </c>
      <c r="D353" s="2" t="s">
        <v>10</v>
      </c>
      <c r="E353" s="2">
        <f>SUMIF(B353,'ش11-2025'!A354,'ش11-2025'!D354)</f>
        <v>0</v>
      </c>
      <c r="F353" s="2"/>
      <c r="G353" s="2"/>
      <c r="H353" s="2"/>
      <c r="I353" s="2"/>
      <c r="J353" s="2"/>
    </row>
    <row r="354" spans="1:10" ht="19.5" customHeight="1" x14ac:dyDescent="0.2">
      <c r="A354" s="2">
        <v>348</v>
      </c>
      <c r="B354" s="2">
        <f>الاصناف!B354</f>
        <v>105001</v>
      </c>
      <c r="C354" s="2" t="str">
        <f>_xlfn.XLOOKUP(B354,الاصناف!B354,الاصناف!C354)</f>
        <v>Jack Hammer  (L.T Machine</v>
      </c>
      <c r="D354" s="2" t="s">
        <v>10</v>
      </c>
      <c r="E354" s="2">
        <f>SUMIF(B354,'ش11-2025'!A355,'ش11-2025'!D355)</f>
        <v>0</v>
      </c>
      <c r="F354" s="2"/>
      <c r="G354" s="2"/>
      <c r="H354" s="2"/>
      <c r="I354" s="2"/>
      <c r="J354" s="2"/>
    </row>
    <row r="355" spans="1:10" ht="19.5" customHeight="1" x14ac:dyDescent="0.2">
      <c r="A355" s="2">
        <v>349</v>
      </c>
      <c r="B355" s="2">
        <f>الاصناف!B355</f>
        <v>105005</v>
      </c>
      <c r="C355" s="2" t="str">
        <f>_xlfn.XLOOKUP(B355,الاصناف!B355,الاصناف!C355)</f>
        <v>Steel Rope 20mm</v>
      </c>
      <c r="D355" s="2" t="s">
        <v>10</v>
      </c>
      <c r="E355" s="2">
        <f>SUMIF(B355,'ش11-2025'!A356,'ش11-2025'!D356)</f>
        <v>0</v>
      </c>
      <c r="F355" s="2"/>
      <c r="G355" s="2"/>
      <c r="H355" s="2"/>
      <c r="I355" s="2"/>
      <c r="J355" s="2"/>
    </row>
    <row r="356" spans="1:10" ht="19.5" customHeight="1" x14ac:dyDescent="0.2">
      <c r="A356" s="2">
        <v>350</v>
      </c>
      <c r="B356" s="2">
        <f>الاصناف!B356</f>
        <v>105009</v>
      </c>
      <c r="C356" s="2" t="str">
        <f>_xlfn.XLOOKUP(B356,الاصناف!B356,الاصناف!C356)</f>
        <v>SEPARATER FILITER LB 13 145/3</v>
      </c>
      <c r="D356" s="2" t="s">
        <v>10</v>
      </c>
      <c r="E356" s="2">
        <f>SUMIF(B356,'ش11-2025'!A357,'ش11-2025'!D357)</f>
        <v>0</v>
      </c>
      <c r="F356" s="2"/>
      <c r="G356" s="2"/>
      <c r="H356" s="2"/>
      <c r="I356" s="2"/>
      <c r="J356" s="2"/>
    </row>
    <row r="357" spans="1:10" ht="19.5" customHeight="1" x14ac:dyDescent="0.2">
      <c r="A357" s="2">
        <v>351</v>
      </c>
      <c r="B357" s="2">
        <f>الاصناف!B357</f>
        <v>105010</v>
      </c>
      <c r="C357" s="2" t="str">
        <f>_xlfn.XLOOKUP(B357,الاصناف!B357,الاصناف!C357)</f>
        <v>AIR FILTER A25352-KSA</v>
      </c>
      <c r="D357" s="2" t="s">
        <v>10</v>
      </c>
      <c r="E357" s="2">
        <f>SUMIF(B357,'ش11-2025'!A358,'ش11-2025'!D358)</f>
        <v>0</v>
      </c>
      <c r="F357" s="2"/>
      <c r="G357" s="2"/>
      <c r="H357" s="2"/>
      <c r="I357" s="2"/>
      <c r="J357" s="2"/>
    </row>
    <row r="358" spans="1:10" ht="19.5" customHeight="1" x14ac:dyDescent="0.2">
      <c r="A358" s="2">
        <v>352</v>
      </c>
      <c r="B358" s="2">
        <f>الاصناف!B358</f>
        <v>105016</v>
      </c>
      <c r="C358" s="2" t="str">
        <f>_xlfn.XLOOKUP(B358,الاصناف!B358,الاصناف!C358)</f>
        <v>Clamp SS 3 inch 76 - 64</v>
      </c>
      <c r="D358" s="2" t="s">
        <v>10</v>
      </c>
      <c r="E358" s="2">
        <f>SUMIF(B358,'ش11-2025'!A359,'ش11-2025'!D359)</f>
        <v>0</v>
      </c>
      <c r="F358" s="2"/>
      <c r="G358" s="2"/>
      <c r="H358" s="2"/>
      <c r="I358" s="2"/>
      <c r="J358" s="2"/>
    </row>
    <row r="359" spans="1:10" ht="19.5" customHeight="1" x14ac:dyDescent="0.2">
      <c r="A359" s="2">
        <v>353</v>
      </c>
      <c r="B359" s="2">
        <f>الاصناف!B359</f>
        <v>105019</v>
      </c>
      <c r="C359" s="2" t="str">
        <f>_xlfn.XLOOKUP(B359,الاصناف!B359,الاصناف!C359)</f>
        <v>Coupling 110</v>
      </c>
      <c r="D359" s="2" t="s">
        <v>10</v>
      </c>
      <c r="E359" s="2">
        <f>SUMIF(B359,'ش11-2025'!A360,'ش11-2025'!D360)</f>
        <v>0</v>
      </c>
      <c r="F359" s="2"/>
      <c r="G359" s="2"/>
      <c r="H359" s="2"/>
      <c r="I359" s="2"/>
      <c r="J359" s="2"/>
    </row>
    <row r="360" spans="1:10" ht="19.5" customHeight="1" x14ac:dyDescent="0.2">
      <c r="A360" s="2">
        <v>354</v>
      </c>
      <c r="B360" s="2">
        <f>الاصناف!B360</f>
        <v>105020</v>
      </c>
      <c r="C360" s="2" t="str">
        <f>_xlfn.XLOOKUP(B360,الاصناف!B360,الاصناف!C360)</f>
        <v>Rubber Coupling 110</v>
      </c>
      <c r="D360" s="2" t="s">
        <v>10</v>
      </c>
      <c r="E360" s="2">
        <f>SUMIF(B360,'ش11-2025'!A361,'ش11-2025'!D361)</f>
        <v>0</v>
      </c>
      <c r="F360" s="2"/>
      <c r="G360" s="2"/>
      <c r="H360" s="2"/>
      <c r="I360" s="2"/>
      <c r="J360" s="2"/>
    </row>
    <row r="361" spans="1:10" ht="19.5" customHeight="1" x14ac:dyDescent="0.2">
      <c r="A361" s="2">
        <v>355</v>
      </c>
      <c r="B361" s="2">
        <f>الاصناف!B361</f>
        <v>105021</v>
      </c>
      <c r="C361" s="2" t="str">
        <f>_xlfn.XLOOKUP(B361,الاصناف!B361,الاصناف!C361)</f>
        <v>Copper Foot Valve 3inch</v>
      </c>
      <c r="D361" s="2" t="s">
        <v>10</v>
      </c>
      <c r="E361" s="2">
        <f>SUMIF(B361,'ش11-2025'!A362,'ش11-2025'!D362)</f>
        <v>0</v>
      </c>
      <c r="F361" s="2"/>
      <c r="G361" s="2"/>
      <c r="H361" s="2"/>
      <c r="I361" s="2"/>
      <c r="J361" s="2"/>
    </row>
    <row r="362" spans="1:10" ht="19.5" customHeight="1" x14ac:dyDescent="0.2">
      <c r="A362" s="2">
        <v>356</v>
      </c>
      <c r="B362" s="2">
        <f>الاصناف!B362</f>
        <v>105024</v>
      </c>
      <c r="C362" s="2" t="str">
        <f>_xlfn.XLOOKUP(B362,الاصناف!B362,الاصناف!C362)</f>
        <v>Steel Rope 18mm</v>
      </c>
      <c r="D362" s="2" t="s">
        <v>8</v>
      </c>
      <c r="E362" s="2">
        <f>SUMIF(B362,'ش11-2025'!A363,'ش11-2025'!D363)</f>
        <v>0</v>
      </c>
      <c r="F362" s="2"/>
      <c r="G362" s="2"/>
      <c r="H362" s="2"/>
      <c r="I362" s="2"/>
      <c r="J362" s="2"/>
    </row>
    <row r="363" spans="1:10" ht="19.5" customHeight="1" x14ac:dyDescent="0.2">
      <c r="A363" s="2">
        <v>357</v>
      </c>
      <c r="B363" s="2">
        <f>الاصناف!B363</f>
        <v>105047</v>
      </c>
      <c r="C363" s="2" t="str">
        <f>_xlfn.XLOOKUP(B363,الاصناف!B363,الاصناف!C363)</f>
        <v>Chain Sprocket  50-19T</v>
      </c>
      <c r="D363" s="2" t="s">
        <v>10</v>
      </c>
      <c r="E363" s="2">
        <f>SUMIF(B363,'ش11-2025'!A364,'ش11-2025'!D364)</f>
        <v>0</v>
      </c>
      <c r="F363" s="2"/>
      <c r="G363" s="2"/>
      <c r="H363" s="2"/>
      <c r="I363" s="2"/>
      <c r="J363" s="2"/>
    </row>
    <row r="364" spans="1:10" ht="19.5" customHeight="1" x14ac:dyDescent="0.2">
      <c r="A364" s="2">
        <v>358</v>
      </c>
      <c r="B364" s="2">
        <f>الاصناف!B364</f>
        <v>105052</v>
      </c>
      <c r="C364" s="2" t="str">
        <f>_xlfn.XLOOKUP(B364,الاصناف!B364,الاصناف!C364)</f>
        <v>Distilled water</v>
      </c>
      <c r="D364" s="2" t="s">
        <v>221</v>
      </c>
      <c r="E364" s="2">
        <f>SUMIF(B364,'ش11-2025'!A365,'ش11-2025'!D365)</f>
        <v>0</v>
      </c>
      <c r="F364" s="2"/>
      <c r="G364" s="2"/>
      <c r="H364" s="2"/>
      <c r="I364" s="2"/>
      <c r="J364" s="2"/>
    </row>
    <row r="365" spans="1:10" ht="19.5" customHeight="1" x14ac:dyDescent="0.2">
      <c r="A365" s="2">
        <v>359</v>
      </c>
      <c r="B365" s="2">
        <f>الاصناف!B365</f>
        <v>105055</v>
      </c>
      <c r="C365" s="2" t="str">
        <f>_xlfn.XLOOKUP(B365,الاصناف!B365,الاصناف!C365)</f>
        <v>Bearing 22220EXQW33C3-NACHI</v>
      </c>
      <c r="D365" s="2" t="s">
        <v>10</v>
      </c>
      <c r="E365" s="2">
        <f>SUMIF(B365,'ش11-2025'!A366,'ش11-2025'!D366)</f>
        <v>0</v>
      </c>
      <c r="F365" s="2"/>
      <c r="G365" s="2"/>
      <c r="H365" s="2"/>
      <c r="I365" s="2"/>
      <c r="J365" s="2"/>
    </row>
    <row r="366" spans="1:10" ht="19.5" customHeight="1" x14ac:dyDescent="0.2">
      <c r="A366" s="2">
        <v>360</v>
      </c>
      <c r="B366" s="2">
        <f>الاصناف!B366</f>
        <v>105056</v>
      </c>
      <c r="C366" s="2" t="str">
        <f>_xlfn.XLOOKUP(B366,الاصناف!B366,الاصناف!C366)</f>
        <v>Chuck  nut H320-SKF</v>
      </c>
      <c r="D366" s="2" t="s">
        <v>10</v>
      </c>
      <c r="E366" s="2">
        <f>SUMIF(B366,'ش11-2025'!A367,'ش11-2025'!D367)</f>
        <v>0</v>
      </c>
      <c r="F366" s="2"/>
      <c r="G366" s="2"/>
      <c r="H366" s="2"/>
      <c r="I366" s="2"/>
      <c r="J366" s="2"/>
    </row>
    <row r="367" spans="1:10" ht="19.5" customHeight="1" x14ac:dyDescent="0.2">
      <c r="A367" s="2">
        <v>361</v>
      </c>
      <c r="B367" s="2">
        <f>الاصناف!B367</f>
        <v>105072</v>
      </c>
      <c r="C367" s="2" t="str">
        <f>_xlfn.XLOOKUP(B367,الاصناف!B367,الاصناف!C367)</f>
        <v>Housing bearing SN 510</v>
      </c>
      <c r="D367" s="2" t="s">
        <v>10</v>
      </c>
      <c r="E367" s="2">
        <f>SUMIF(B367,'ش11-2025'!A368,'ش11-2025'!D368)</f>
        <v>0</v>
      </c>
      <c r="F367" s="2"/>
      <c r="G367" s="2"/>
      <c r="H367" s="2"/>
      <c r="I367" s="2"/>
      <c r="J367" s="2"/>
    </row>
    <row r="368" spans="1:10" ht="19.5" customHeight="1" x14ac:dyDescent="0.2">
      <c r="A368" s="2">
        <v>362</v>
      </c>
      <c r="B368" s="2">
        <f>الاصناف!B368</f>
        <v>105073</v>
      </c>
      <c r="C368" s="2" t="str">
        <f>_xlfn.XLOOKUP(B368,الاصناف!B368,الاصناف!C368)</f>
        <v>CHUCK NUT-H310</v>
      </c>
      <c r="D368" s="2" t="s">
        <v>10</v>
      </c>
      <c r="E368" s="2">
        <f>SUMIF(B368,'ش11-2025'!A369,'ش11-2025'!D369)</f>
        <v>0</v>
      </c>
      <c r="F368" s="2"/>
      <c r="G368" s="2"/>
      <c r="H368" s="2"/>
      <c r="I368" s="2"/>
      <c r="J368" s="2"/>
    </row>
    <row r="369" spans="1:10" ht="19.5" customHeight="1" x14ac:dyDescent="0.2">
      <c r="A369" s="2">
        <v>363</v>
      </c>
      <c r="B369" s="2">
        <f>الاصناف!B369</f>
        <v>105074</v>
      </c>
      <c r="C369" s="2" t="str">
        <f>_xlfn.XLOOKUP(B369,الاصناف!B369,الاصناف!C369)</f>
        <v>Hydraulic Hose Pipe 1 1/2'',1 1/2MTR</v>
      </c>
      <c r="D369" s="2" t="s">
        <v>10</v>
      </c>
      <c r="E369" s="2">
        <f>SUMIF(B369,'ش11-2025'!A370,'ش11-2025'!D370)</f>
        <v>0</v>
      </c>
      <c r="F369" s="2"/>
      <c r="G369" s="2"/>
      <c r="H369" s="2"/>
      <c r="I369" s="2"/>
      <c r="J369" s="2"/>
    </row>
    <row r="370" spans="1:10" ht="19.5" customHeight="1" x14ac:dyDescent="0.2">
      <c r="A370" s="2">
        <v>364</v>
      </c>
      <c r="B370" s="2">
        <f>الاصناف!B370</f>
        <v>105076</v>
      </c>
      <c r="C370" s="2" t="str">
        <f>_xlfn.XLOOKUP(B370,الاصناف!B370,الاصناف!C370)</f>
        <v>Hydrulic hose pipe 1/2inch, 5meter</v>
      </c>
      <c r="D370" s="2" t="s">
        <v>10</v>
      </c>
      <c r="E370" s="2">
        <f>SUMIF(B370,'ش11-2025'!A371,'ش11-2025'!D371)</f>
        <v>0</v>
      </c>
      <c r="F370" s="2"/>
      <c r="G370" s="2"/>
      <c r="H370" s="2"/>
      <c r="I370" s="2"/>
      <c r="J370" s="2"/>
    </row>
    <row r="371" spans="1:10" ht="19.5" customHeight="1" x14ac:dyDescent="0.2">
      <c r="A371" s="2">
        <v>365</v>
      </c>
      <c r="B371" s="2">
        <f>الاصناف!B371</f>
        <v>105091</v>
      </c>
      <c r="C371" s="2" t="str">
        <f>_xlfn.XLOOKUP(B371,الاصناف!B371,الاصناف!C371)</f>
        <v>Hydraulic Oil Filter HF6173/BT366-10</v>
      </c>
      <c r="D371" s="2" t="s">
        <v>10</v>
      </c>
      <c r="E371" s="2">
        <f>SUMIF(B371,'ش11-2025'!A372,'ش11-2025'!D372)</f>
        <v>0</v>
      </c>
      <c r="F371" s="2"/>
      <c r="G371" s="2"/>
      <c r="H371" s="2"/>
      <c r="I371" s="2"/>
      <c r="J371" s="2"/>
    </row>
    <row r="372" spans="1:10" ht="19.5" customHeight="1" x14ac:dyDescent="0.2">
      <c r="A372" s="2">
        <v>366</v>
      </c>
      <c r="B372" s="2">
        <f>الاصناف!B372</f>
        <v>105093</v>
      </c>
      <c r="C372" s="2" t="str">
        <f>_xlfn.XLOOKUP(B372,الاصناف!B372,الاصناف!C372)</f>
        <v>Bolt 14x75mm</v>
      </c>
      <c r="D372" s="2" t="s">
        <v>10</v>
      </c>
      <c r="E372" s="2">
        <f>SUMIF(B372,'ش11-2025'!A373,'ش11-2025'!D373)</f>
        <v>0</v>
      </c>
      <c r="F372" s="2"/>
      <c r="G372" s="2"/>
      <c r="H372" s="2"/>
      <c r="I372" s="2"/>
      <c r="J372" s="2"/>
    </row>
    <row r="373" spans="1:10" ht="19.5" customHeight="1" x14ac:dyDescent="0.2">
      <c r="A373" s="2">
        <v>367</v>
      </c>
      <c r="B373" s="2">
        <f>الاصناف!B373</f>
        <v>105094</v>
      </c>
      <c r="C373" s="2" t="str">
        <f>_xlfn.XLOOKUP(B373,الاصناف!B373,الاصناف!C373)</f>
        <v>Plastic Nut Lock 14mm</v>
      </c>
      <c r="D373" s="2" t="s">
        <v>10</v>
      </c>
      <c r="E373" s="2">
        <f>SUMIF(B373,'ش11-2025'!A374,'ش11-2025'!D374)</f>
        <v>0</v>
      </c>
      <c r="F373" s="2"/>
      <c r="G373" s="2"/>
      <c r="H373" s="2"/>
      <c r="I373" s="2"/>
      <c r="J373" s="2"/>
    </row>
    <row r="374" spans="1:10" ht="19.5" customHeight="1" x14ac:dyDescent="0.2">
      <c r="A374" s="2">
        <v>368</v>
      </c>
      <c r="B374" s="2">
        <f>الاصناف!B374</f>
        <v>105095</v>
      </c>
      <c r="C374" s="2" t="str">
        <f>_xlfn.XLOOKUP(B374,الاصناف!B374,الاصناف!C374)</f>
        <v xml:space="preserve">EYE BOLT FOR 1 QC SLIDE </v>
      </c>
      <c r="D374" s="2" t="s">
        <v>10</v>
      </c>
      <c r="E374" s="2">
        <f>SUMIF(B374,'ش11-2025'!A375,'ش11-2025'!D375)</f>
        <v>0</v>
      </c>
      <c r="F374" s="2"/>
      <c r="G374" s="2"/>
      <c r="H374" s="2"/>
      <c r="I374" s="2"/>
      <c r="J374" s="2"/>
    </row>
    <row r="375" spans="1:10" ht="19.5" customHeight="1" x14ac:dyDescent="0.2">
      <c r="A375" s="2">
        <v>369</v>
      </c>
      <c r="B375" s="2">
        <f>الاصناف!B375</f>
        <v>105096</v>
      </c>
      <c r="C375" s="2" t="str">
        <f>_xlfn.XLOOKUP(B375,الاصناف!B375,الاصناف!C375)</f>
        <v>State Gas Cutter 48inch (Cutter Troch</v>
      </c>
      <c r="D375" s="2" t="s">
        <v>10</v>
      </c>
      <c r="E375" s="2">
        <f>SUMIF(B375,'ش11-2025'!A376,'ش11-2025'!D376)</f>
        <v>0</v>
      </c>
      <c r="F375" s="2"/>
      <c r="G375" s="2"/>
      <c r="H375" s="2"/>
      <c r="I375" s="2"/>
      <c r="J375" s="2"/>
    </row>
    <row r="376" spans="1:10" ht="19.5" customHeight="1" x14ac:dyDescent="0.2">
      <c r="A376" s="2">
        <v>370</v>
      </c>
      <c r="B376" s="2">
        <f>الاصناف!B376</f>
        <v>105101</v>
      </c>
      <c r="C376" s="2" t="str">
        <f>_xlfn.XLOOKUP(B376,الاصناف!B376,الاصناف!C376)</f>
        <v xml:space="preserve">Hydraulic cylinder for CCM machine  </v>
      </c>
      <c r="D376" s="2" t="s">
        <v>10</v>
      </c>
      <c r="E376" s="2">
        <f>SUMIF(B376,'ش11-2025'!A377,'ش11-2025'!D377)</f>
        <v>0</v>
      </c>
      <c r="F376" s="2"/>
      <c r="G376" s="2"/>
      <c r="H376" s="2"/>
      <c r="I376" s="2"/>
      <c r="J376" s="2"/>
    </row>
    <row r="377" spans="1:10" ht="19.5" customHeight="1" x14ac:dyDescent="0.2">
      <c r="A377" s="2">
        <v>371</v>
      </c>
      <c r="B377" s="2">
        <f>الاصناف!B377</f>
        <v>105103</v>
      </c>
      <c r="C377" s="2" t="str">
        <f>_xlfn.XLOOKUP(B377,الاصناف!B377,الاصناف!C377)</f>
        <v xml:space="preserve">Slide gate assembly for 1QC system </v>
      </c>
      <c r="D377" s="2" t="s">
        <v>16</v>
      </c>
      <c r="E377" s="2">
        <f>SUMIF(B377,'ش11-2025'!A378,'ش11-2025'!D378)</f>
        <v>0</v>
      </c>
      <c r="F377" s="2"/>
      <c r="G377" s="2"/>
      <c r="H377" s="2"/>
      <c r="I377" s="2"/>
      <c r="J377" s="2"/>
    </row>
    <row r="378" spans="1:10" ht="19.5" customHeight="1" x14ac:dyDescent="0.2">
      <c r="A378" s="2">
        <v>372</v>
      </c>
      <c r="B378" s="2">
        <f>الاصناف!B378</f>
        <v>105105</v>
      </c>
      <c r="C378" s="2" t="str">
        <f>_xlfn.XLOOKUP(B378,الاصناف!B378,الاصناف!C378)</f>
        <v>''B S FLANGE S/O 5</v>
      </c>
      <c r="D378" s="2" t="s">
        <v>10</v>
      </c>
      <c r="E378" s="2">
        <f>SUMIF(B378,'ش11-2025'!A379,'ش11-2025'!D379)</f>
        <v>0</v>
      </c>
      <c r="F378" s="2"/>
      <c r="G378" s="2"/>
      <c r="H378" s="2"/>
      <c r="I378" s="2"/>
      <c r="J378" s="2"/>
    </row>
    <row r="379" spans="1:10" ht="19.5" customHeight="1" x14ac:dyDescent="0.2">
      <c r="A379" s="2">
        <v>373</v>
      </c>
      <c r="B379" s="2">
        <f>الاصناف!B379</f>
        <v>105111</v>
      </c>
      <c r="C379" s="2" t="str">
        <f>_xlfn.XLOOKUP(B379,الاصناف!B379,الاصناف!C379)</f>
        <v>''PRESSURE GAUGE 1-10BAR,1/2</v>
      </c>
      <c r="D379" s="2" t="s">
        <v>10</v>
      </c>
      <c r="E379" s="2">
        <f>SUMIF(B379,'ش11-2025'!A380,'ش11-2025'!D380)</f>
        <v>0</v>
      </c>
      <c r="F379" s="2"/>
      <c r="G379" s="2"/>
      <c r="H379" s="2"/>
      <c r="I379" s="2"/>
      <c r="J379" s="2"/>
    </row>
    <row r="380" spans="1:10" ht="19.5" customHeight="1" x14ac:dyDescent="0.2">
      <c r="A380" s="2">
        <v>374</v>
      </c>
      <c r="B380" s="2">
        <f>الاصناف!B380</f>
        <v>105115</v>
      </c>
      <c r="C380" s="2" t="str">
        <f>_xlfn.XLOOKUP(B380,الاصناف!B380,الاصناف!C380)</f>
        <v>RUBBER FLANGE 4inch</v>
      </c>
      <c r="D380" s="2" t="s">
        <v>10</v>
      </c>
      <c r="E380" s="2">
        <f>SUMIF(B380,'ش11-2025'!A381,'ش11-2025'!D381)</f>
        <v>0</v>
      </c>
      <c r="F380" s="2"/>
      <c r="G380" s="2"/>
      <c r="H380" s="2"/>
      <c r="I380" s="2"/>
      <c r="J380" s="2"/>
    </row>
    <row r="381" spans="1:10" ht="19.5" customHeight="1" x14ac:dyDescent="0.2">
      <c r="A381" s="2">
        <v>375</v>
      </c>
      <c r="B381" s="2">
        <f>الاصناف!B381</f>
        <v>105121</v>
      </c>
      <c r="C381" s="2" t="str">
        <f>_xlfn.XLOOKUP(B381,الاصناف!B381,الاصناف!C381)</f>
        <v>Collector Nozzle Holder 1 QC</v>
      </c>
      <c r="D381" s="2" t="s">
        <v>10</v>
      </c>
      <c r="E381" s="2">
        <f>SUMIF(B381,'ش11-2025'!A382,'ش11-2025'!D382)</f>
        <v>0</v>
      </c>
      <c r="F381" s="2"/>
      <c r="G381" s="2"/>
      <c r="H381" s="2"/>
      <c r="I381" s="2"/>
      <c r="J381" s="2"/>
    </row>
    <row r="382" spans="1:10" ht="19.5" customHeight="1" x14ac:dyDescent="0.2">
      <c r="A382" s="2">
        <v>376</v>
      </c>
      <c r="B382" s="2">
        <f>الاصناف!B382</f>
        <v>105125</v>
      </c>
      <c r="C382" s="2" t="str">
        <f>_xlfn.XLOOKUP(B382,الاصناف!B382,الاصناف!C382)</f>
        <v>Brake Colth (Liner )BB127x10MM</v>
      </c>
      <c r="D382" s="2" t="s">
        <v>8</v>
      </c>
      <c r="E382" s="2">
        <f>SUMIF(B382,'ش11-2025'!A383,'ش11-2025'!D383)</f>
        <v>0</v>
      </c>
      <c r="F382" s="2"/>
      <c r="G382" s="2"/>
      <c r="H382" s="2"/>
      <c r="I382" s="2"/>
      <c r="J382" s="2"/>
    </row>
    <row r="383" spans="1:10" ht="19.5" customHeight="1" x14ac:dyDescent="0.2">
      <c r="A383" s="2">
        <v>377</v>
      </c>
      <c r="B383" s="2">
        <f>الاصناف!B383</f>
        <v>105127</v>
      </c>
      <c r="C383" s="2" t="str">
        <f>_xlfn.XLOOKUP(B383,الاصناف!B383,الاصناف!C383)</f>
        <v>V.Belt A67</v>
      </c>
      <c r="D383" s="2" t="s">
        <v>10</v>
      </c>
      <c r="E383" s="2">
        <f>SUMIF(B383,'ش11-2025'!A384,'ش11-2025'!D384)</f>
        <v>0</v>
      </c>
      <c r="F383" s="2"/>
      <c r="G383" s="2"/>
      <c r="H383" s="2"/>
      <c r="I383" s="2"/>
      <c r="J383" s="2"/>
    </row>
    <row r="384" spans="1:10" ht="19.5" customHeight="1" x14ac:dyDescent="0.2">
      <c r="A384" s="2">
        <v>378</v>
      </c>
      <c r="B384" s="2">
        <f>الاصناف!B384</f>
        <v>105130</v>
      </c>
      <c r="C384" s="2" t="str">
        <f>_xlfn.XLOOKUP(B384,الاصناف!B384,الاصناف!C384)</f>
        <v>Nipple 1/4</v>
      </c>
      <c r="D384" s="2" t="s">
        <v>10</v>
      </c>
      <c r="E384" s="2">
        <f>SUMIF(B384,'ش11-2025'!A385,'ش11-2025'!D385)</f>
        <v>0</v>
      </c>
      <c r="F384" s="2"/>
      <c r="G384" s="2"/>
      <c r="H384" s="2"/>
      <c r="I384" s="2"/>
      <c r="J384" s="2"/>
    </row>
    <row r="385" spans="1:10" ht="19.5" customHeight="1" x14ac:dyDescent="0.2">
      <c r="A385" s="2">
        <v>379</v>
      </c>
      <c r="B385" s="2">
        <f>الاصناف!B385</f>
        <v>105136</v>
      </c>
      <c r="C385" s="2" t="str">
        <f>_xlfn.XLOOKUP(B385,الاصناف!B385,الاصناف!C385)</f>
        <v>Bearing 22220CC/C3W33</v>
      </c>
      <c r="D385" s="2" t="s">
        <v>10</v>
      </c>
      <c r="E385" s="2">
        <f>SUMIF(B385,'ش11-2025'!A386,'ش11-2025'!D386)</f>
        <v>0</v>
      </c>
      <c r="F385" s="2"/>
      <c r="G385" s="2"/>
      <c r="H385" s="2"/>
      <c r="I385" s="2"/>
      <c r="J385" s="2"/>
    </row>
    <row r="386" spans="1:10" ht="19.5" customHeight="1" x14ac:dyDescent="0.2">
      <c r="A386" s="2">
        <v>380</v>
      </c>
      <c r="B386" s="2">
        <f>الاصناف!B386</f>
        <v>105138</v>
      </c>
      <c r="C386" s="2" t="str">
        <f>_xlfn.XLOOKUP(B386,الاصناف!B386,الاصناف!C386)</f>
        <v>Flat Spring Washer 20MM</v>
      </c>
      <c r="D386" s="2" t="s">
        <v>10</v>
      </c>
      <c r="E386" s="2">
        <f>SUMIF(B386,'ش11-2025'!A387,'ش11-2025'!D387)</f>
        <v>0</v>
      </c>
      <c r="F386" s="2"/>
      <c r="G386" s="2"/>
      <c r="H386" s="2"/>
      <c r="I386" s="2"/>
      <c r="J386" s="2"/>
    </row>
    <row r="387" spans="1:10" ht="19.5" customHeight="1" x14ac:dyDescent="0.2">
      <c r="A387" s="2">
        <v>381</v>
      </c>
      <c r="B387" s="2">
        <f>الاصناف!B387</f>
        <v>105150</v>
      </c>
      <c r="C387" s="2" t="str">
        <f>_xlfn.XLOOKUP(B387,الاصناف!B387,الاصناف!C387)</f>
        <v>''S/ON FLANGE ANSI 8</v>
      </c>
      <c r="D387" s="2" t="s">
        <v>10</v>
      </c>
      <c r="E387" s="2">
        <f>SUMIF(B387,'ش11-2025'!A388,'ش11-2025'!D388)</f>
        <v>0</v>
      </c>
      <c r="F387" s="2"/>
      <c r="G387" s="2"/>
      <c r="H387" s="2"/>
      <c r="I387" s="2"/>
      <c r="J387" s="2"/>
    </row>
    <row r="388" spans="1:10" ht="19.5" customHeight="1" x14ac:dyDescent="0.2">
      <c r="A388" s="2">
        <v>382</v>
      </c>
      <c r="B388" s="2">
        <f>الاصناف!B388</f>
        <v>105151</v>
      </c>
      <c r="C388" s="2" t="str">
        <f>_xlfn.XLOOKUP(B388,الاصناف!B388,الاصناف!C388)</f>
        <v>''S/ON FLANGE ANSI 5</v>
      </c>
      <c r="D388" s="2" t="s">
        <v>10</v>
      </c>
      <c r="E388" s="2">
        <f>SUMIF(B388,'ش11-2025'!A389,'ش11-2025'!D389)</f>
        <v>0</v>
      </c>
      <c r="F388" s="2"/>
      <c r="G388" s="2"/>
      <c r="H388" s="2"/>
      <c r="I388" s="2"/>
      <c r="J388" s="2"/>
    </row>
    <row r="389" spans="1:10" ht="19.5" customHeight="1" x14ac:dyDescent="0.2">
      <c r="A389" s="2">
        <v>383</v>
      </c>
      <c r="B389" s="2">
        <f>الاصناف!B389</f>
        <v>105153</v>
      </c>
      <c r="C389" s="2" t="str">
        <f>_xlfn.XLOOKUP(B389,الاصناف!B389,الاصناف!C389)</f>
        <v>''B.S ELBOW  8</v>
      </c>
      <c r="D389" s="2" t="s">
        <v>10</v>
      </c>
      <c r="E389" s="2">
        <f>SUMIF(B389,'ش11-2025'!A390,'ش11-2025'!D390)</f>
        <v>0</v>
      </c>
      <c r="F389" s="2"/>
      <c r="G389" s="2"/>
      <c r="H389" s="2"/>
      <c r="I389" s="2"/>
      <c r="J389" s="2"/>
    </row>
    <row r="390" spans="1:10" ht="19.5" customHeight="1" x14ac:dyDescent="0.2">
      <c r="A390" s="2">
        <v>384</v>
      </c>
      <c r="B390" s="2">
        <f>الاصناف!B390</f>
        <v>105154</v>
      </c>
      <c r="C390" s="2" t="str">
        <f>_xlfn.XLOOKUP(B390,الاصناف!B390,الاصناف!C390)</f>
        <v>''B.S ELBOW  5</v>
      </c>
      <c r="D390" s="2" t="s">
        <v>10</v>
      </c>
      <c r="E390" s="2">
        <f>SUMIF(B390,'ش11-2025'!A391,'ش11-2025'!D391)</f>
        <v>0</v>
      </c>
      <c r="F390" s="2"/>
      <c r="G390" s="2"/>
      <c r="H390" s="2"/>
      <c r="I390" s="2"/>
      <c r="J390" s="2"/>
    </row>
    <row r="391" spans="1:10" ht="19.5" customHeight="1" x14ac:dyDescent="0.2">
      <c r="A391" s="2">
        <v>385</v>
      </c>
      <c r="B391" s="2">
        <f>الاصناف!B391</f>
        <v>105157</v>
      </c>
      <c r="C391" s="2" t="str">
        <f>_xlfn.XLOOKUP(B391,الاصناف!B391,الاصناف!C391)</f>
        <v>Seamless pipe 5''xSCH40x6.12mtr</v>
      </c>
      <c r="D391" s="2" t="s">
        <v>10</v>
      </c>
      <c r="E391" s="2">
        <f>SUMIF(B391,'ش11-2025'!A392,'ش11-2025'!D392)</f>
        <v>0</v>
      </c>
      <c r="F391" s="2"/>
      <c r="G391" s="2"/>
      <c r="H391" s="2"/>
      <c r="I391" s="2"/>
      <c r="J391" s="2"/>
    </row>
    <row r="392" spans="1:10" ht="19.5" customHeight="1" x14ac:dyDescent="0.2">
      <c r="A392" s="2">
        <v>386</v>
      </c>
      <c r="B392" s="2">
        <f>الاصناف!B392</f>
        <v>105165</v>
      </c>
      <c r="C392" s="2" t="str">
        <f>_xlfn.XLOOKUP(B392,الاصناف!B392,الاصناف!C392)</f>
        <v>Gear Oil 320</v>
      </c>
      <c r="D392" s="2" t="s">
        <v>221</v>
      </c>
      <c r="E392" s="2">
        <f>SUMIF(B392,'ش11-2025'!A393,'ش11-2025'!D393)</f>
        <v>0</v>
      </c>
      <c r="F392" s="2"/>
      <c r="G392" s="2"/>
      <c r="H392" s="2"/>
      <c r="I392" s="2"/>
      <c r="J392" s="2"/>
    </row>
    <row r="393" spans="1:10" ht="19.5" customHeight="1" x14ac:dyDescent="0.2">
      <c r="A393" s="2">
        <v>387</v>
      </c>
      <c r="B393" s="2">
        <f>الاصناف!B393</f>
        <v>105176</v>
      </c>
      <c r="C393" s="2" t="str">
        <f>_xlfn.XLOOKUP(B393,الاصناف!B393,الاصناف!C393)</f>
        <v>Drill Bit Concrete 6mm</v>
      </c>
      <c r="D393" s="2" t="s">
        <v>10</v>
      </c>
      <c r="E393" s="2">
        <f>SUMIF(B393,'ش11-2025'!A394,'ش11-2025'!D394)</f>
        <v>0</v>
      </c>
      <c r="F393" s="2"/>
      <c r="G393" s="2"/>
      <c r="H393" s="2"/>
      <c r="I393" s="2"/>
      <c r="J393" s="2"/>
    </row>
    <row r="394" spans="1:10" ht="19.5" customHeight="1" x14ac:dyDescent="0.2">
      <c r="A394" s="2">
        <v>388</v>
      </c>
      <c r="B394" s="2">
        <f>الاصناف!B394</f>
        <v>105177</v>
      </c>
      <c r="C394" s="2" t="str">
        <f>_xlfn.XLOOKUP(B394,الاصناف!B394,الاصناف!C394)</f>
        <v>(GI Clamp 3/4inch (16-22mm</v>
      </c>
      <c r="D394" s="2" t="s">
        <v>10</v>
      </c>
      <c r="E394" s="2">
        <f>SUMIF(B394,'ش11-2025'!A395,'ش11-2025'!D395)</f>
        <v>0</v>
      </c>
      <c r="F394" s="2"/>
      <c r="G394" s="2"/>
      <c r="H394" s="2"/>
      <c r="I394" s="2"/>
      <c r="J394" s="2"/>
    </row>
    <row r="395" spans="1:10" ht="19.5" customHeight="1" x14ac:dyDescent="0.2">
      <c r="A395" s="2">
        <v>389</v>
      </c>
      <c r="B395" s="2">
        <f>الاصناف!B395</f>
        <v>105178</v>
      </c>
      <c r="C395" s="2" t="str">
        <f>_xlfn.XLOOKUP(B395,الاصناف!B395,الاصناف!C395)</f>
        <v>''Steel Screw 6mmx1 1/2</v>
      </c>
      <c r="D395" s="2" t="s">
        <v>97</v>
      </c>
      <c r="E395" s="2">
        <f>SUMIF(B395,'ش11-2025'!A396,'ش11-2025'!D396)</f>
        <v>0</v>
      </c>
      <c r="F395" s="2"/>
      <c r="G395" s="2"/>
      <c r="H395" s="2"/>
      <c r="I395" s="2"/>
      <c r="J395" s="2"/>
    </row>
    <row r="396" spans="1:10" ht="19.5" customHeight="1" x14ac:dyDescent="0.2">
      <c r="A396" s="2">
        <v>390</v>
      </c>
      <c r="B396" s="2">
        <f>الاصناف!B396</f>
        <v>105180</v>
      </c>
      <c r="C396" s="2" t="str">
        <f>_xlfn.XLOOKUP(B396,الاصناف!B396,الاصناف!C396)</f>
        <v>Bolt 8x70mm</v>
      </c>
      <c r="D396" s="2" t="s">
        <v>10</v>
      </c>
      <c r="E396" s="2">
        <f>SUMIF(B396,'ش11-2025'!A397,'ش11-2025'!D397)</f>
        <v>0</v>
      </c>
      <c r="F396" s="2"/>
      <c r="G396" s="2"/>
      <c r="H396" s="2"/>
      <c r="I396" s="2"/>
      <c r="J396" s="2"/>
    </row>
    <row r="397" spans="1:10" ht="19.5" customHeight="1" x14ac:dyDescent="0.2">
      <c r="A397" s="2">
        <v>391</v>
      </c>
      <c r="B397" s="2">
        <f>الاصناف!B397</f>
        <v>105181</v>
      </c>
      <c r="C397" s="2" t="str">
        <f>_xlfn.XLOOKUP(B397,الاصناف!B397,الاصناف!C397)</f>
        <v>Nut 8mm</v>
      </c>
      <c r="D397" s="2" t="s">
        <v>10</v>
      </c>
      <c r="E397" s="2">
        <f>SUMIF(B397,'ش11-2025'!A398,'ش11-2025'!D398)</f>
        <v>0</v>
      </c>
      <c r="F397" s="2"/>
      <c r="G397" s="2"/>
      <c r="H397" s="2"/>
      <c r="I397" s="2"/>
      <c r="J397" s="2"/>
    </row>
    <row r="398" spans="1:10" ht="19.5" customHeight="1" x14ac:dyDescent="0.2">
      <c r="A398" s="2">
        <v>392</v>
      </c>
      <c r="B398" s="2">
        <f>الاصناف!B398</f>
        <v>105182</v>
      </c>
      <c r="C398" s="2" t="str">
        <f>_xlfn.XLOOKUP(B398,الاصناف!B398,الاصناف!C398)</f>
        <v>Washer 8mm</v>
      </c>
      <c r="D398" s="2" t="s">
        <v>10</v>
      </c>
      <c r="E398" s="2">
        <f>SUMIF(B398,'ش11-2025'!A399,'ش11-2025'!D399)</f>
        <v>0</v>
      </c>
      <c r="F398" s="2"/>
      <c r="G398" s="2"/>
      <c r="H398" s="2"/>
      <c r="I398" s="2"/>
      <c r="J398" s="2"/>
    </row>
    <row r="399" spans="1:10" ht="19.5" customHeight="1" x14ac:dyDescent="0.2">
      <c r="A399" s="2">
        <v>393</v>
      </c>
      <c r="B399" s="2">
        <f>الاصناف!B399</f>
        <v>105184</v>
      </c>
      <c r="C399" s="2" t="str">
        <f>_xlfn.XLOOKUP(B399,الاصناف!B399,الاصناف!C399)</f>
        <v>''Pressure Switch bar 0-6 1/4</v>
      </c>
      <c r="D399" s="2" t="s">
        <v>10</v>
      </c>
      <c r="E399" s="2">
        <f>SUMIF(B399,'ش11-2025'!A400,'ش11-2025'!D400)</f>
        <v>0</v>
      </c>
      <c r="F399" s="2"/>
      <c r="G399" s="2"/>
      <c r="H399" s="2"/>
      <c r="I399" s="2"/>
      <c r="J399" s="2"/>
    </row>
    <row r="400" spans="1:10" ht="19.5" customHeight="1" x14ac:dyDescent="0.2">
      <c r="A400" s="2">
        <v>394</v>
      </c>
      <c r="B400" s="2">
        <f>الاصناف!B400</f>
        <v>105190</v>
      </c>
      <c r="C400" s="2" t="str">
        <f>_xlfn.XLOOKUP(B400,الاصناف!B400,الاصناف!C400)</f>
        <v>Bronze Pipe od100mm,id50mm</v>
      </c>
      <c r="D400" s="2" t="s">
        <v>8</v>
      </c>
      <c r="E400" s="2">
        <f>SUMIF(B400,'ش11-2025'!A401,'ش11-2025'!D401)</f>
        <v>0</v>
      </c>
      <c r="F400" s="2"/>
      <c r="G400" s="2"/>
      <c r="H400" s="2"/>
      <c r="I400" s="2"/>
      <c r="J400" s="2"/>
    </row>
    <row r="401" spans="1:10" ht="19.5" customHeight="1" x14ac:dyDescent="0.2">
      <c r="A401" s="2">
        <v>395</v>
      </c>
      <c r="B401" s="2">
        <f>الاصناف!B401</f>
        <v>105198</v>
      </c>
      <c r="C401" s="2" t="str">
        <f>_xlfn.XLOOKUP(B401,الاصناف!B401,الاصناف!C401)</f>
        <v>''SS Pipe 1</v>
      </c>
      <c r="D401" s="2" t="s">
        <v>8</v>
      </c>
      <c r="E401" s="2">
        <f>SUMIF(B401,'ش11-2025'!A402,'ش11-2025'!D402)</f>
        <v>0</v>
      </c>
      <c r="F401" s="2"/>
      <c r="G401" s="2"/>
      <c r="H401" s="2"/>
      <c r="I401" s="2"/>
      <c r="J401" s="2"/>
    </row>
    <row r="402" spans="1:10" ht="19.5" customHeight="1" x14ac:dyDescent="0.2">
      <c r="A402" s="2">
        <v>396</v>
      </c>
      <c r="B402" s="2">
        <f>الاصناف!B402</f>
        <v>105199</v>
      </c>
      <c r="C402" s="2" t="str">
        <f>_xlfn.XLOOKUP(B402,الاصناف!B402,الاصناف!C402)</f>
        <v>''SS Pipe 1 1/4</v>
      </c>
      <c r="D402" s="2" t="s">
        <v>8</v>
      </c>
      <c r="E402" s="2">
        <f>SUMIF(B402,'ش11-2025'!A403,'ش11-2025'!D403)</f>
        <v>0</v>
      </c>
      <c r="F402" s="2"/>
      <c r="G402" s="2"/>
      <c r="H402" s="2"/>
      <c r="I402" s="2"/>
      <c r="J402" s="2"/>
    </row>
    <row r="403" spans="1:10" ht="19.5" customHeight="1" x14ac:dyDescent="0.2">
      <c r="A403" s="2">
        <v>397</v>
      </c>
      <c r="B403" s="2">
        <f>الاصناف!B403</f>
        <v>105200</v>
      </c>
      <c r="C403" s="2" t="str">
        <f>_xlfn.XLOOKUP(B403,الاصناف!B403,الاصناف!C403)</f>
        <v>''Torque Wrench 25 to120mm2, 3/4</v>
      </c>
      <c r="D403" s="2" t="s">
        <v>10</v>
      </c>
      <c r="E403" s="2">
        <f>SUMIF(B403,'ش11-2025'!A404,'ش11-2025'!D404)</f>
        <v>0</v>
      </c>
      <c r="F403" s="2"/>
      <c r="G403" s="2"/>
      <c r="H403" s="2"/>
      <c r="I403" s="2"/>
      <c r="J403" s="2"/>
    </row>
    <row r="404" spans="1:10" ht="19.5" customHeight="1" x14ac:dyDescent="0.2">
      <c r="A404" s="2">
        <v>398</v>
      </c>
      <c r="B404" s="2">
        <f>الاصناف!B404</f>
        <v>105202</v>
      </c>
      <c r="C404" s="2" t="str">
        <f>_xlfn.XLOOKUP(B404,الاصناف!B404,الاصناف!C404)</f>
        <v>''Butterfly Valve 2.5</v>
      </c>
      <c r="D404" s="2" t="s">
        <v>10</v>
      </c>
      <c r="E404" s="2">
        <f>SUMIF(B404,'ش11-2025'!A405,'ش11-2025'!D405)</f>
        <v>0</v>
      </c>
      <c r="F404" s="2"/>
      <c r="G404" s="2"/>
      <c r="H404" s="2"/>
      <c r="I404" s="2"/>
      <c r="J404" s="2"/>
    </row>
    <row r="405" spans="1:10" ht="19.5" customHeight="1" x14ac:dyDescent="0.2">
      <c r="A405" s="2">
        <v>399</v>
      </c>
      <c r="B405" s="2">
        <f>الاصناف!B405</f>
        <v>105207</v>
      </c>
      <c r="C405" s="2" t="str">
        <f>_xlfn.XLOOKUP(B405,الاصناف!B405,الاصناف!C405)</f>
        <v>Asbestos Rope 6MM</v>
      </c>
      <c r="D405" s="2" t="s">
        <v>10</v>
      </c>
      <c r="E405" s="2">
        <f>SUMIF(B405,'ش11-2025'!A406,'ش11-2025'!D406)</f>
        <v>0</v>
      </c>
      <c r="F405" s="2"/>
      <c r="G405" s="2"/>
      <c r="H405" s="2"/>
      <c r="I405" s="2"/>
      <c r="J405" s="2"/>
    </row>
    <row r="406" spans="1:10" ht="19.5" customHeight="1" x14ac:dyDescent="0.2">
      <c r="A406" s="2">
        <v>400</v>
      </c>
      <c r="B406" s="2">
        <f>الاصناف!B406</f>
        <v>105209</v>
      </c>
      <c r="C406" s="2" t="str">
        <f>_xlfn.XLOOKUP(B406,الاصناف!B406,الاصناف!C406)</f>
        <v>GBM Coupling NO.107</v>
      </c>
      <c r="D406" s="2" t="s">
        <v>10</v>
      </c>
      <c r="E406" s="2">
        <f>SUMIF(B406,'ش11-2025'!A407,'ش11-2025'!D407)</f>
        <v>0</v>
      </c>
      <c r="F406" s="2"/>
      <c r="G406" s="2"/>
      <c r="H406" s="2"/>
      <c r="I406" s="2"/>
      <c r="J406" s="2"/>
    </row>
    <row r="407" spans="1:10" ht="19.5" customHeight="1" x14ac:dyDescent="0.2">
      <c r="A407" s="2">
        <v>401</v>
      </c>
      <c r="B407" s="2">
        <f>الاصناف!B407</f>
        <v>105214</v>
      </c>
      <c r="C407" s="2" t="str">
        <f>_xlfn.XLOOKUP(B407,الاصناف!B407,الاصناف!C407)</f>
        <v>Brass Round 50mm</v>
      </c>
      <c r="D407" s="2" t="s">
        <v>10</v>
      </c>
      <c r="E407" s="2">
        <f>SUMIF(B407,'ش11-2025'!A408,'ش11-2025'!D408)</f>
        <v>0</v>
      </c>
      <c r="F407" s="2"/>
      <c r="G407" s="2"/>
      <c r="H407" s="2"/>
      <c r="I407" s="2"/>
      <c r="J407" s="2"/>
    </row>
    <row r="408" spans="1:10" ht="19.5" customHeight="1" x14ac:dyDescent="0.2">
      <c r="A408" s="2">
        <v>402</v>
      </c>
      <c r="B408" s="2">
        <f>الاصناف!B408</f>
        <v>105216</v>
      </c>
      <c r="C408" s="2" t="str">
        <f>_xlfn.XLOOKUP(B408,الاصناف!B408,الاصناف!C408)</f>
        <v>Pencil Grinder GGS BC 220VAC</v>
      </c>
      <c r="D408" s="2" t="s">
        <v>10</v>
      </c>
      <c r="E408" s="2">
        <f>SUMIF(B408,'ش11-2025'!A409,'ش11-2025'!D409)</f>
        <v>0</v>
      </c>
      <c r="F408" s="2"/>
      <c r="G408" s="2"/>
      <c r="H408" s="2"/>
      <c r="I408" s="2"/>
      <c r="J408" s="2"/>
    </row>
    <row r="409" spans="1:10" ht="19.5" customHeight="1" x14ac:dyDescent="0.2">
      <c r="A409" s="2">
        <v>403</v>
      </c>
      <c r="B409" s="2">
        <f>الاصناف!B409</f>
        <v>105222</v>
      </c>
      <c r="C409" s="2" t="str">
        <f>_xlfn.XLOOKUP(B409,الاصناف!B409,الاصناف!C409)</f>
        <v>Compressor Oil D46</v>
      </c>
      <c r="D409" s="2" t="s">
        <v>221</v>
      </c>
      <c r="E409" s="2">
        <f>SUMIF(B409,'ش11-2025'!A410,'ش11-2025'!D410)</f>
        <v>0</v>
      </c>
      <c r="F409" s="2"/>
      <c r="G409" s="2"/>
      <c r="H409" s="2"/>
      <c r="I409" s="2"/>
      <c r="J409" s="2"/>
    </row>
    <row r="410" spans="1:10" ht="19.5" customHeight="1" x14ac:dyDescent="0.2">
      <c r="A410" s="2">
        <v>404</v>
      </c>
      <c r="B410" s="2">
        <f>الاصناف!B410</f>
        <v>105223</v>
      </c>
      <c r="C410" s="2" t="str">
        <f>_xlfn.XLOOKUP(B410,الاصناف!B410,الاصناف!C410)</f>
        <v>Hydraulic Hose Pipe 3/4inch,1 1/2meter</v>
      </c>
      <c r="D410" s="2" t="s">
        <v>10</v>
      </c>
      <c r="E410" s="2">
        <f>SUMIF(B410,'ش11-2025'!A411,'ش11-2025'!D411)</f>
        <v>0</v>
      </c>
      <c r="F410" s="2"/>
      <c r="G410" s="2"/>
      <c r="H410" s="2"/>
      <c r="I410" s="2"/>
      <c r="J410" s="2"/>
    </row>
    <row r="411" spans="1:10" ht="19.5" customHeight="1" x14ac:dyDescent="0.2">
      <c r="A411" s="2">
        <v>405</v>
      </c>
      <c r="B411" s="2">
        <f>الاصناف!B411</f>
        <v>105225</v>
      </c>
      <c r="C411" s="2" t="str">
        <f>_xlfn.XLOOKUP(B411,الاصناف!B411,الاصناف!C411)</f>
        <v>High Tension MS Bolt Nut 14x70mm</v>
      </c>
      <c r="D411" s="2" t="s">
        <v>10</v>
      </c>
      <c r="E411" s="2">
        <f>SUMIF(B411,'ش11-2025'!A412,'ش11-2025'!D412)</f>
        <v>0</v>
      </c>
      <c r="F411" s="2"/>
      <c r="G411" s="2"/>
      <c r="H411" s="2"/>
      <c r="I411" s="2"/>
      <c r="J411" s="2"/>
    </row>
    <row r="412" spans="1:10" ht="19.5" customHeight="1" x14ac:dyDescent="0.2">
      <c r="A412" s="2">
        <v>406</v>
      </c>
      <c r="B412" s="2">
        <f>الاصناف!B412</f>
        <v>105226</v>
      </c>
      <c r="C412" s="2" t="str">
        <f>_xlfn.XLOOKUP(B412,الاصناف!B412,الاصناف!C412)</f>
        <v>Spring Washer 14x70mm</v>
      </c>
      <c r="D412" s="2" t="s">
        <v>10</v>
      </c>
      <c r="E412" s="2">
        <f>SUMIF(B412,'ش11-2025'!A413,'ش11-2025'!D413)</f>
        <v>0</v>
      </c>
      <c r="F412" s="2"/>
      <c r="G412" s="2"/>
      <c r="H412" s="2"/>
      <c r="I412" s="2"/>
      <c r="J412" s="2"/>
    </row>
    <row r="413" spans="1:10" ht="19.5" customHeight="1" x14ac:dyDescent="0.2">
      <c r="A413" s="2">
        <v>407</v>
      </c>
      <c r="B413" s="2">
        <f>الاصناف!B413</f>
        <v>105241</v>
      </c>
      <c r="C413" s="2" t="str">
        <f>_xlfn.XLOOKUP(B413,الاصناف!B413,الاصناف!C413)</f>
        <v>OIL FILITER LB962/2</v>
      </c>
      <c r="D413" s="2" t="s">
        <v>10</v>
      </c>
      <c r="E413" s="2">
        <f>SUMIF(B413,'ش11-2025'!A414,'ش11-2025'!D414)</f>
        <v>0</v>
      </c>
      <c r="F413" s="2"/>
      <c r="G413" s="2"/>
      <c r="H413" s="2"/>
      <c r="I413" s="2"/>
      <c r="J413" s="2"/>
    </row>
    <row r="414" spans="1:10" ht="19.5" customHeight="1" x14ac:dyDescent="0.2">
      <c r="A414" s="2">
        <v>408</v>
      </c>
      <c r="B414" s="2">
        <f>الاصناف!B414</f>
        <v>105243</v>
      </c>
      <c r="C414" s="2" t="str">
        <f>_xlfn.XLOOKUP(B414,الاصناف!B414,الاصناف!C414)</f>
        <v>''Clamp 60-63  2 1/2</v>
      </c>
      <c r="D414" s="2" t="s">
        <v>10</v>
      </c>
      <c r="E414" s="2">
        <f>SUMIF(B414,'ش11-2025'!A415,'ش11-2025'!D415)</f>
        <v>0</v>
      </c>
      <c r="F414" s="2"/>
      <c r="G414" s="2"/>
      <c r="H414" s="2"/>
      <c r="I414" s="2"/>
      <c r="J414" s="2"/>
    </row>
    <row r="415" spans="1:10" ht="19.5" customHeight="1" x14ac:dyDescent="0.2">
      <c r="A415" s="2">
        <v>409</v>
      </c>
      <c r="B415" s="2">
        <f>الاصناف!B415</f>
        <v>105244</v>
      </c>
      <c r="C415" s="2" t="str">
        <f>_xlfn.XLOOKUP(B415,الاصناف!B415,الاصناف!C415)</f>
        <v>Mould Jacket Assembly for 130x130 Sectio</v>
      </c>
      <c r="D415" s="2" t="s">
        <v>10</v>
      </c>
      <c r="E415" s="2">
        <f>SUMIF(B415,'ش11-2025'!A416,'ش11-2025'!D416)</f>
        <v>0</v>
      </c>
      <c r="F415" s="2"/>
      <c r="G415" s="2"/>
      <c r="H415" s="2"/>
      <c r="I415" s="2"/>
      <c r="J415" s="2"/>
    </row>
    <row r="416" spans="1:10" ht="19.5" customHeight="1" x14ac:dyDescent="0.2">
      <c r="A416" s="2">
        <v>410</v>
      </c>
      <c r="B416" s="2">
        <f>الاصناف!B416</f>
        <v>105245</v>
      </c>
      <c r="C416" s="2" t="str">
        <f>_xlfn.XLOOKUP(B416,الاصناف!B416,الاصناف!C416)</f>
        <v>SS Spray Ring Suitable for 130x130 Secti</v>
      </c>
      <c r="D416" s="2" t="s">
        <v>10</v>
      </c>
      <c r="E416" s="2">
        <f>SUMIF(B416,'ش11-2025'!A417,'ش11-2025'!D417)</f>
        <v>0</v>
      </c>
      <c r="F416" s="2"/>
      <c r="G416" s="2"/>
      <c r="H416" s="2"/>
      <c r="I416" s="2"/>
      <c r="J416" s="2"/>
    </row>
    <row r="417" spans="1:10" ht="19.5" customHeight="1" x14ac:dyDescent="0.2">
      <c r="A417" s="2">
        <v>411</v>
      </c>
      <c r="B417" s="2">
        <f>الاصناف!B417</f>
        <v>105246</v>
      </c>
      <c r="C417" s="2" t="str">
        <f>_xlfn.XLOOKUP(B417,الاصناف!B417,الاصناف!C417)</f>
        <v>SS Spray Cooling Pipe for Zone-1 Suitabl</v>
      </c>
      <c r="D417" s="2" t="s">
        <v>16</v>
      </c>
      <c r="E417" s="2">
        <f>SUMIF(B417,'ش11-2025'!A418,'ش11-2025'!D418)</f>
        <v>0</v>
      </c>
      <c r="F417" s="2"/>
      <c r="G417" s="2"/>
      <c r="H417" s="2"/>
      <c r="I417" s="2"/>
      <c r="J417" s="2"/>
    </row>
    <row r="418" spans="1:10" ht="19.5" customHeight="1" x14ac:dyDescent="0.2">
      <c r="A418" s="2">
        <v>412</v>
      </c>
      <c r="B418" s="2">
        <f>الاصناف!B418</f>
        <v>105247</v>
      </c>
      <c r="C418" s="2" t="str">
        <f>_xlfn.XLOOKUP(B418,الاصناف!B418,الاصناف!C418)</f>
        <v>GBM Coupling NO.104</v>
      </c>
      <c r="D418" s="2" t="s">
        <v>10</v>
      </c>
      <c r="E418" s="2">
        <f>SUMIF(B418,'ش11-2025'!A419,'ش11-2025'!D419)</f>
        <v>0</v>
      </c>
      <c r="F418" s="2"/>
      <c r="G418" s="2"/>
      <c r="H418" s="2"/>
      <c r="I418" s="2"/>
      <c r="J418" s="2"/>
    </row>
    <row r="419" spans="1:10" ht="19.5" customHeight="1" x14ac:dyDescent="0.2">
      <c r="A419" s="2">
        <v>413</v>
      </c>
      <c r="B419" s="2">
        <f>الاصناف!B419</f>
        <v>105248</v>
      </c>
      <c r="C419" s="2" t="str">
        <f>_xlfn.XLOOKUP(B419,الاصناف!B419,الاصناف!C419)</f>
        <v>Head Transition Link for Section 130x130</v>
      </c>
      <c r="D419" s="2" t="s">
        <v>16</v>
      </c>
      <c r="E419" s="2">
        <f>SUMIF(B419,'ش11-2025'!A420,'ش11-2025'!D420)</f>
        <v>0</v>
      </c>
      <c r="F419" s="2"/>
      <c r="G419" s="2"/>
      <c r="H419" s="2"/>
      <c r="I419" s="2"/>
      <c r="J419" s="2"/>
    </row>
    <row r="420" spans="1:10" ht="19.5" customHeight="1" x14ac:dyDescent="0.2">
      <c r="A420" s="2">
        <v>414</v>
      </c>
      <c r="B420" s="2">
        <f>الاصناف!B420</f>
        <v>105249</v>
      </c>
      <c r="C420" s="2" t="str">
        <f>_xlfn.XLOOKUP(B420,الاصناف!B420,الاصناف!C420)</f>
        <v>Housing bearing SNL 520</v>
      </c>
      <c r="D420" s="2" t="s">
        <v>10</v>
      </c>
      <c r="E420" s="2">
        <f>SUMIF(B420,'ش11-2025'!A421,'ش11-2025'!D421)</f>
        <v>0</v>
      </c>
      <c r="F420" s="2"/>
      <c r="G420" s="2"/>
      <c r="H420" s="2"/>
      <c r="I420" s="2"/>
      <c r="J420" s="2"/>
    </row>
    <row r="421" spans="1:10" ht="19.5" customHeight="1" x14ac:dyDescent="0.2">
      <c r="A421" s="2">
        <v>415</v>
      </c>
      <c r="B421" s="2">
        <f>الاصناف!B421</f>
        <v>105251</v>
      </c>
      <c r="C421" s="2" t="str">
        <f>_xlfn.XLOOKUP(B421,الاصناف!B421,الاصناف!C421)</f>
        <v>TSN520-SKF</v>
      </c>
      <c r="D421" s="2" t="s">
        <v>10</v>
      </c>
      <c r="E421" s="2">
        <f>SUMIF(B421,'ش11-2025'!A422,'ش11-2025'!D422)</f>
        <v>0</v>
      </c>
      <c r="F421" s="2"/>
      <c r="G421" s="2"/>
      <c r="H421" s="2"/>
      <c r="I421" s="2"/>
      <c r="J421" s="2"/>
    </row>
    <row r="422" spans="1:10" ht="19.5" customHeight="1" x14ac:dyDescent="0.2">
      <c r="A422" s="2">
        <v>416</v>
      </c>
      <c r="B422" s="2">
        <f>الاصناف!B422</f>
        <v>105252</v>
      </c>
      <c r="C422" s="2" t="str">
        <f>_xlfn.XLOOKUP(B422,الاصناف!B422,الاصناف!C422)</f>
        <v>Bearing GE50ES-2RS-SKF</v>
      </c>
      <c r="D422" s="2" t="s">
        <v>10</v>
      </c>
      <c r="E422" s="2">
        <f>SUMIF(B422,'ش11-2025'!A423,'ش11-2025'!D423)</f>
        <v>0</v>
      </c>
      <c r="F422" s="2"/>
      <c r="G422" s="2"/>
      <c r="H422" s="2"/>
      <c r="I422" s="2"/>
      <c r="J422" s="2"/>
    </row>
    <row r="423" spans="1:10" ht="19.5" customHeight="1" x14ac:dyDescent="0.2">
      <c r="A423" s="2">
        <v>417</v>
      </c>
      <c r="B423" s="2">
        <f>الاصناف!B423</f>
        <v>105253</v>
      </c>
      <c r="C423" s="2" t="str">
        <f>_xlfn.XLOOKUP(B423,الاصناف!B423,الاصناف!C423)</f>
        <v>SOLENOID VALVE WAY 1-1/2''  2/2</v>
      </c>
      <c r="D423" s="2" t="s">
        <v>10</v>
      </c>
      <c r="E423" s="2">
        <f>SUMIF(B423,'ش11-2025'!A424,'ش11-2025'!D424)</f>
        <v>0</v>
      </c>
      <c r="F423" s="2"/>
      <c r="G423" s="2"/>
      <c r="H423" s="2"/>
      <c r="I423" s="2"/>
      <c r="J423" s="2"/>
    </row>
    <row r="424" spans="1:10" ht="19.5" customHeight="1" x14ac:dyDescent="0.2">
      <c r="A424" s="2">
        <v>418</v>
      </c>
      <c r="B424" s="2">
        <f>الاصناف!B424</f>
        <v>105255</v>
      </c>
      <c r="C424" s="2" t="str">
        <f>_xlfn.XLOOKUP(B424,الاصناف!B424,الاصناف!C424)</f>
        <v>Crane Duty Helical Gear Box</v>
      </c>
      <c r="D424" s="2" t="s">
        <v>10</v>
      </c>
      <c r="E424" s="2">
        <f>SUMIF(B424,'ش11-2025'!A425,'ش11-2025'!D425)</f>
        <v>0</v>
      </c>
      <c r="F424" s="2"/>
      <c r="G424" s="2"/>
      <c r="H424" s="2"/>
      <c r="I424" s="2"/>
      <c r="J424" s="2"/>
    </row>
    <row r="425" spans="1:10" ht="19.5" customHeight="1" x14ac:dyDescent="0.2">
      <c r="A425" s="2">
        <v>419</v>
      </c>
      <c r="B425" s="2">
        <f>الاصناف!B425</f>
        <v>105256</v>
      </c>
      <c r="C425" s="2" t="str">
        <f>_xlfn.XLOOKUP(B425,الاصناف!B425,الاصناف!C425)</f>
        <v>Brake Liner 150x10mm</v>
      </c>
      <c r="D425" s="2" t="s">
        <v>8</v>
      </c>
      <c r="E425" s="2">
        <f>SUMIF(B425,'ش11-2025'!A426,'ش11-2025'!D426)</f>
        <v>0</v>
      </c>
      <c r="F425" s="2"/>
      <c r="G425" s="2"/>
      <c r="H425" s="2"/>
      <c r="I425" s="2"/>
      <c r="J425" s="2"/>
    </row>
    <row r="426" spans="1:10" ht="19.5" customHeight="1" x14ac:dyDescent="0.2">
      <c r="A426" s="2">
        <v>420</v>
      </c>
      <c r="B426" s="2">
        <f>الاصناف!B426</f>
        <v>105257</v>
      </c>
      <c r="C426" s="2" t="str">
        <f>_xlfn.XLOOKUP(B426,الاصناف!B426,الاصناف!C426)</f>
        <v>Nitrogen Regulator</v>
      </c>
      <c r="D426" s="2" t="s">
        <v>10</v>
      </c>
      <c r="E426" s="2">
        <f>SUMIF(B426,'ش11-2025'!A427,'ش11-2025'!D427)</f>
        <v>0</v>
      </c>
      <c r="F426" s="2"/>
      <c r="G426" s="2"/>
      <c r="H426" s="2"/>
      <c r="I426" s="2"/>
      <c r="J426" s="2"/>
    </row>
    <row r="427" spans="1:10" ht="19.5" customHeight="1" x14ac:dyDescent="0.2">
      <c r="A427" s="2">
        <v>421</v>
      </c>
      <c r="B427" s="2">
        <f>الاصناف!B427</f>
        <v>105258</v>
      </c>
      <c r="C427" s="2" t="str">
        <f>_xlfn.XLOOKUP(B427,الاصناف!B427,الاصناف!C427)</f>
        <v>Air Coupling Nitrogen 1/2*1/2</v>
      </c>
      <c r="D427" s="2" t="s">
        <v>10</v>
      </c>
      <c r="E427" s="2">
        <f>SUMIF(B427,'ش11-2025'!A428,'ش11-2025'!D428)</f>
        <v>0</v>
      </c>
      <c r="F427" s="2"/>
      <c r="G427" s="2"/>
      <c r="H427" s="2"/>
      <c r="I427" s="2"/>
      <c r="J427" s="2"/>
    </row>
    <row r="428" spans="1:10" ht="19.5" customHeight="1" x14ac:dyDescent="0.2">
      <c r="A428" s="2">
        <v>422</v>
      </c>
      <c r="B428" s="2">
        <f>الاصناف!B428</f>
        <v>105259</v>
      </c>
      <c r="C428" s="2" t="str">
        <f>_xlfn.XLOOKUP(B428,الاصناف!B428,الاصناف!C428)</f>
        <v xml:space="preserve"> Air Nipple Nitrogen 12*1/2</v>
      </c>
      <c r="D428" s="2" t="s">
        <v>10</v>
      </c>
      <c r="E428" s="2">
        <f>SUMIF(B428,'ش11-2025'!A429,'ش11-2025'!D429)</f>
        <v>0</v>
      </c>
      <c r="F428" s="2"/>
      <c r="G428" s="2"/>
      <c r="H428" s="2"/>
      <c r="I428" s="2"/>
      <c r="J428" s="2"/>
    </row>
    <row r="429" spans="1:10" ht="19.5" customHeight="1" x14ac:dyDescent="0.2">
      <c r="A429" s="2">
        <v>423</v>
      </c>
      <c r="B429" s="2">
        <f>الاصناف!B429</f>
        <v>105260</v>
      </c>
      <c r="C429" s="2" t="str">
        <f>_xlfn.XLOOKUP(B429,الاصناف!B429,الاصناف!C429)</f>
        <v>Bronze Pipe od 150mm id 60mm</v>
      </c>
      <c r="D429" s="2" t="s">
        <v>8</v>
      </c>
      <c r="E429" s="2">
        <f>SUMIF(B429,'ش11-2025'!A430,'ش11-2025'!D430)</f>
        <v>0</v>
      </c>
      <c r="F429" s="2"/>
      <c r="G429" s="2"/>
      <c r="H429" s="2"/>
      <c r="I429" s="2"/>
      <c r="J429" s="2"/>
    </row>
    <row r="430" spans="1:10" ht="19.5" customHeight="1" x14ac:dyDescent="0.2">
      <c r="A430" s="2">
        <v>424</v>
      </c>
      <c r="B430" s="2">
        <f>الاصناف!B430</f>
        <v>105262</v>
      </c>
      <c r="C430" s="2" t="str">
        <f>_xlfn.XLOOKUP(B430,الاصناف!B430,الاصناف!C430)</f>
        <v xml:space="preserve"> Silicon O Ring for Mould Jact 130x130</v>
      </c>
      <c r="D430" s="2" t="s">
        <v>10</v>
      </c>
      <c r="E430" s="2">
        <f>SUMIF(B430,'ش11-2025'!A431,'ش11-2025'!D431)</f>
        <v>0</v>
      </c>
      <c r="F430" s="2"/>
      <c r="G430" s="2"/>
      <c r="H430" s="2"/>
      <c r="I430" s="2"/>
      <c r="J430" s="2"/>
    </row>
    <row r="431" spans="1:10" ht="19.5" customHeight="1" x14ac:dyDescent="0.2">
      <c r="A431" s="2">
        <v>425</v>
      </c>
      <c r="B431" s="2">
        <f>الاصناف!B431</f>
        <v>105263</v>
      </c>
      <c r="C431" s="2" t="str">
        <f>_xlfn.XLOOKUP(B431,الاصناف!B431,الاصناف!C431)</f>
        <v>Hydraulic Hose Pipe 1 1/4'',1 1/2MTR</v>
      </c>
      <c r="D431" s="2" t="s">
        <v>10</v>
      </c>
      <c r="E431" s="2">
        <f>SUMIF(B431,'ش11-2025'!A432,'ش11-2025'!D432)</f>
        <v>0</v>
      </c>
      <c r="F431" s="2"/>
      <c r="G431" s="2"/>
      <c r="H431" s="2"/>
      <c r="I431" s="2"/>
      <c r="J431" s="2"/>
    </row>
    <row r="432" spans="1:10" ht="19.5" customHeight="1" x14ac:dyDescent="0.2">
      <c r="A432" s="2">
        <v>426</v>
      </c>
      <c r="B432" s="2">
        <f>الاصناف!B432</f>
        <v>105264</v>
      </c>
      <c r="C432" s="2" t="str">
        <f>_xlfn.XLOOKUP(B432,الاصناف!B432,الاصناف!C432)</f>
        <v>Bolt 28x300mm</v>
      </c>
      <c r="D432" s="2" t="s">
        <v>10</v>
      </c>
      <c r="E432" s="2">
        <f>SUMIF(B432,'ش11-2025'!A433,'ش11-2025'!D433)</f>
        <v>0</v>
      </c>
      <c r="F432" s="2"/>
      <c r="G432" s="2"/>
      <c r="H432" s="2"/>
      <c r="I432" s="2"/>
      <c r="J432" s="2"/>
    </row>
    <row r="433" spans="1:10" ht="19.5" customHeight="1" x14ac:dyDescent="0.2">
      <c r="A433" s="2">
        <v>427</v>
      </c>
      <c r="B433" s="2">
        <f>الاصناف!B433</f>
        <v>105265</v>
      </c>
      <c r="C433" s="2" t="str">
        <f>_xlfn.XLOOKUP(B433,الاصناف!B433,الاصناف!C433)</f>
        <v>Nut 28mm</v>
      </c>
      <c r="D433" s="2" t="s">
        <v>10</v>
      </c>
      <c r="E433" s="2">
        <f>SUMIF(B433,'ش11-2025'!A434,'ش11-2025'!D434)</f>
        <v>0</v>
      </c>
      <c r="F433" s="2"/>
      <c r="G433" s="2"/>
      <c r="H433" s="2"/>
      <c r="I433" s="2"/>
      <c r="J433" s="2"/>
    </row>
    <row r="434" spans="1:10" ht="19.5" customHeight="1" x14ac:dyDescent="0.2">
      <c r="A434" s="2">
        <v>428</v>
      </c>
      <c r="B434" s="2">
        <f>الاصناف!B434</f>
        <v>105266</v>
      </c>
      <c r="C434" s="2" t="str">
        <f>_xlfn.XLOOKUP(B434,الاصناف!B434,الاصناف!C434)</f>
        <v>Washer 28mm</v>
      </c>
      <c r="D434" s="2" t="s">
        <v>10</v>
      </c>
      <c r="E434" s="2">
        <f>SUMIF(B434,'ش11-2025'!A435,'ش11-2025'!D435)</f>
        <v>0</v>
      </c>
      <c r="F434" s="2"/>
      <c r="G434" s="2"/>
      <c r="H434" s="2"/>
      <c r="I434" s="2"/>
      <c r="J434" s="2"/>
    </row>
    <row r="435" spans="1:10" ht="19.5" customHeight="1" x14ac:dyDescent="0.2">
      <c r="A435" s="2">
        <v>429</v>
      </c>
      <c r="B435" s="2">
        <f>الاصناف!B435</f>
        <v>105267</v>
      </c>
      <c r="C435" s="2" t="str">
        <f>_xlfn.XLOOKUP(B435,الاصناف!B435,الاصناف!C435)</f>
        <v>Bolt 16x60mm</v>
      </c>
      <c r="D435" s="2" t="s">
        <v>10</v>
      </c>
      <c r="E435" s="2">
        <f>SUMIF(B435,'ش11-2025'!A436,'ش11-2025'!D436)</f>
        <v>0</v>
      </c>
      <c r="F435" s="2"/>
      <c r="G435" s="2"/>
      <c r="H435" s="2"/>
      <c r="I435" s="2"/>
      <c r="J435" s="2"/>
    </row>
    <row r="436" spans="1:10" ht="19.5" customHeight="1" x14ac:dyDescent="0.2">
      <c r="A436" s="2">
        <v>430</v>
      </c>
      <c r="B436" s="2">
        <f>الاصناف!B436</f>
        <v>105268</v>
      </c>
      <c r="C436" s="2" t="str">
        <f>_xlfn.XLOOKUP(B436,الاصناف!B436,الاصناف!C436)</f>
        <v>Bolt 30x220mm</v>
      </c>
      <c r="D436" s="2" t="s">
        <v>10</v>
      </c>
      <c r="E436" s="2">
        <f>SUMIF(B436,'ش11-2025'!A437,'ش11-2025'!D437)</f>
        <v>0</v>
      </c>
      <c r="F436" s="2"/>
      <c r="G436" s="2"/>
      <c r="H436" s="2"/>
      <c r="I436" s="2"/>
      <c r="J436" s="2"/>
    </row>
    <row r="437" spans="1:10" ht="19.5" customHeight="1" x14ac:dyDescent="0.2">
      <c r="A437" s="2">
        <v>431</v>
      </c>
      <c r="B437" s="2">
        <f>الاصناف!B437</f>
        <v>105269</v>
      </c>
      <c r="C437" s="2" t="str">
        <f>_xlfn.XLOOKUP(B437,الاصناف!B437,الاصناف!C437)</f>
        <v>Flat Washer 30mm</v>
      </c>
      <c r="D437" s="2" t="s">
        <v>10</v>
      </c>
      <c r="E437" s="2">
        <f>SUMIF(B437,'ش11-2025'!A438,'ش11-2025'!D438)</f>
        <v>0</v>
      </c>
      <c r="F437" s="2"/>
      <c r="G437" s="2"/>
      <c r="H437" s="2"/>
      <c r="I437" s="2"/>
      <c r="J437" s="2"/>
    </row>
    <row r="438" spans="1:10" ht="19.5" customHeight="1" x14ac:dyDescent="0.2">
      <c r="A438" s="2">
        <v>432</v>
      </c>
      <c r="B438" s="2">
        <f>الاصناف!B438</f>
        <v>105270</v>
      </c>
      <c r="C438" s="2" t="str">
        <f>_xlfn.XLOOKUP(B438,الاصناف!B438,الاصناف!C438)</f>
        <v>Spring Washer 30mm</v>
      </c>
      <c r="D438" s="2" t="s">
        <v>10</v>
      </c>
      <c r="E438" s="2">
        <f>SUMIF(B438,'ش11-2025'!A439,'ش11-2025'!D439)</f>
        <v>0</v>
      </c>
      <c r="F438" s="2"/>
      <c r="G438" s="2"/>
      <c r="H438" s="2"/>
      <c r="I438" s="2"/>
      <c r="J438" s="2"/>
    </row>
    <row r="439" spans="1:10" ht="19.5" customHeight="1" x14ac:dyDescent="0.2">
      <c r="A439" s="2">
        <v>433</v>
      </c>
      <c r="B439" s="2">
        <f>الاصناف!B439</f>
        <v>105272</v>
      </c>
      <c r="C439" s="2" t="str">
        <f>_xlfn.XLOOKUP(B439,الاصناف!B439,الاصناف!C439)</f>
        <v>Rubber Coupling 150</v>
      </c>
      <c r="D439" s="2" t="s">
        <v>10</v>
      </c>
      <c r="E439" s="2">
        <f>SUMIF(B439,'ش11-2025'!A440,'ش11-2025'!D440)</f>
        <v>0</v>
      </c>
      <c r="F439" s="2"/>
      <c r="G439" s="2"/>
      <c r="H439" s="2"/>
      <c r="I439" s="2"/>
      <c r="J439" s="2"/>
    </row>
    <row r="440" spans="1:10" ht="19.5" customHeight="1" x14ac:dyDescent="0.2">
      <c r="A440" s="2">
        <v>434</v>
      </c>
      <c r="B440" s="2">
        <f>الاصناف!B440</f>
        <v>105275</v>
      </c>
      <c r="C440" s="2" t="str">
        <f>_xlfn.XLOOKUP(B440,الاصناف!B440,الاصناف!C440)</f>
        <v>NRV 2 1/2'' Length 215mm</v>
      </c>
      <c r="D440" s="2" t="s">
        <v>10</v>
      </c>
      <c r="E440" s="2">
        <f>SUMIF(B440,'ش11-2025'!A441,'ش11-2025'!D441)</f>
        <v>0</v>
      </c>
      <c r="F440" s="2"/>
      <c r="G440" s="2"/>
      <c r="H440" s="2"/>
      <c r="I440" s="2"/>
      <c r="J440" s="2"/>
    </row>
    <row r="441" spans="1:10" ht="19.5" customHeight="1" x14ac:dyDescent="0.2">
      <c r="A441" s="2">
        <v>435</v>
      </c>
      <c r="B441" s="2">
        <f>الاصناف!B441</f>
        <v>105277</v>
      </c>
      <c r="C441" s="2" t="str">
        <f>_xlfn.XLOOKUP(B441,الاصناف!B441,الاصناف!C441)</f>
        <v>Safety Clothes</v>
      </c>
      <c r="D441" s="2" t="s">
        <v>10</v>
      </c>
      <c r="E441" s="2">
        <f>SUMIF(B441,'ش11-2025'!A442,'ش11-2025'!D442)</f>
        <v>0</v>
      </c>
      <c r="F441" s="2"/>
      <c r="G441" s="2"/>
      <c r="H441" s="2"/>
      <c r="I441" s="2"/>
      <c r="J441" s="2"/>
    </row>
    <row r="442" spans="1:10" ht="19.5" customHeight="1" x14ac:dyDescent="0.2">
      <c r="A442" s="2">
        <v>436</v>
      </c>
      <c r="B442" s="2">
        <f>الاصناف!B442</f>
        <v>105278</v>
      </c>
      <c r="C442" s="2" t="str">
        <f>_xlfn.XLOOKUP(B442,الاصناف!B442,الاصناف!C442)</f>
        <v>Belt BX- 46</v>
      </c>
      <c r="D442" s="2" t="s">
        <v>10</v>
      </c>
      <c r="E442" s="2">
        <f>SUMIF(B442,'ش11-2025'!A443,'ش11-2025'!D443)</f>
        <v>0</v>
      </c>
      <c r="F442" s="2"/>
      <c r="G442" s="2"/>
      <c r="H442" s="2"/>
      <c r="I442" s="2"/>
      <c r="J442" s="2"/>
    </row>
    <row r="443" spans="1:10" ht="19.5" customHeight="1" x14ac:dyDescent="0.2">
      <c r="A443" s="2">
        <v>437</v>
      </c>
      <c r="B443" s="2">
        <f>الاصناف!B443</f>
        <v>105279</v>
      </c>
      <c r="C443" s="2" t="str">
        <f>_xlfn.XLOOKUP(B443,الاصناف!B443,الاصناف!C443)</f>
        <v>Bearing x 32207M</v>
      </c>
      <c r="D443" s="2" t="s">
        <v>10</v>
      </c>
      <c r="E443" s="2">
        <f>SUMIF(B443,'ش11-2025'!A444,'ش11-2025'!D444)</f>
        <v>0</v>
      </c>
      <c r="F443" s="2"/>
      <c r="G443" s="2"/>
      <c r="H443" s="2"/>
      <c r="I443" s="2"/>
      <c r="J443" s="2"/>
    </row>
    <row r="444" spans="1:10" ht="19.5" customHeight="1" x14ac:dyDescent="0.2">
      <c r="A444" s="2">
        <v>438</v>
      </c>
      <c r="B444" s="2">
        <f>الاصناف!B444</f>
        <v>105280</v>
      </c>
      <c r="C444" s="2" t="str">
        <f>_xlfn.XLOOKUP(B444,الاصناف!B444,الاصناف!C444)</f>
        <v>Bearing 33205</v>
      </c>
      <c r="D444" s="2" t="s">
        <v>10</v>
      </c>
      <c r="E444" s="2">
        <f>SUMIF(B444,'ش11-2025'!A445,'ش11-2025'!D445)</f>
        <v>0</v>
      </c>
      <c r="F444" s="2"/>
      <c r="G444" s="2"/>
      <c r="H444" s="2"/>
      <c r="I444" s="2"/>
      <c r="J444" s="2"/>
    </row>
    <row r="445" spans="1:10" ht="19.5" customHeight="1" x14ac:dyDescent="0.2">
      <c r="A445" s="2">
        <v>439</v>
      </c>
      <c r="B445" s="2">
        <f>الاصناف!B445</f>
        <v>105281</v>
      </c>
      <c r="C445" s="2" t="str">
        <f>_xlfn.XLOOKUP(B445,الاصناف!B445,الاصناف!C445)</f>
        <v>Bolt 6x60mm</v>
      </c>
      <c r="D445" s="2" t="s">
        <v>10</v>
      </c>
      <c r="E445" s="2">
        <f>SUMIF(B445,'ش11-2025'!A446,'ش11-2025'!D446)</f>
        <v>0</v>
      </c>
      <c r="F445" s="2"/>
      <c r="G445" s="2"/>
      <c r="H445" s="2"/>
      <c r="I445" s="2"/>
      <c r="J445" s="2"/>
    </row>
    <row r="446" spans="1:10" ht="19.5" customHeight="1" x14ac:dyDescent="0.2">
      <c r="A446" s="2">
        <v>440</v>
      </c>
      <c r="B446" s="2">
        <f>الاصناف!B446</f>
        <v>105282</v>
      </c>
      <c r="C446" s="2" t="str">
        <f>_xlfn.XLOOKUP(B446,الاصناف!B446,الاصناف!C446)</f>
        <v>Belt A56 SHI</v>
      </c>
      <c r="D446" s="2" t="s">
        <v>10</v>
      </c>
      <c r="E446" s="2">
        <f>SUMIF(B446,'ش11-2025'!A447,'ش11-2025'!D447)</f>
        <v>0</v>
      </c>
      <c r="F446" s="2"/>
      <c r="G446" s="2"/>
      <c r="H446" s="2"/>
      <c r="I446" s="2"/>
      <c r="J446" s="2"/>
    </row>
    <row r="447" spans="1:10" ht="19.5" customHeight="1" x14ac:dyDescent="0.2">
      <c r="A447" s="2">
        <v>441</v>
      </c>
      <c r="B447" s="2">
        <f>الاصناف!B447</f>
        <v>105283</v>
      </c>
      <c r="C447" s="2" t="str">
        <f>_xlfn.XLOOKUP(B447,الاصناف!B447,الاصناف!C447)</f>
        <v>Belt MF28 SHI</v>
      </c>
      <c r="D447" s="2" t="s">
        <v>10</v>
      </c>
      <c r="E447" s="2">
        <f>SUMIF(B447,'ش11-2025'!A448,'ش11-2025'!D448)</f>
        <v>0</v>
      </c>
      <c r="F447" s="2"/>
      <c r="G447" s="2"/>
      <c r="H447" s="2"/>
      <c r="I447" s="2"/>
      <c r="J447" s="2"/>
    </row>
    <row r="448" spans="1:10" ht="19.5" customHeight="1" x14ac:dyDescent="0.2">
      <c r="A448" s="2">
        <v>442</v>
      </c>
      <c r="B448" s="2">
        <f>الاصناف!B448</f>
        <v>105284</v>
      </c>
      <c r="C448" s="2" t="str">
        <f>_xlfn.XLOOKUP(B448,الاصناف!B448,الاصناف!C448)</f>
        <v>Side Wall3 Arms Lining Vibrator Operatio</v>
      </c>
      <c r="D448" s="2" t="s">
        <v>10</v>
      </c>
      <c r="E448" s="2">
        <f>SUMIF(B448,'ش11-2025'!A449,'ش11-2025'!D449)</f>
        <v>0</v>
      </c>
      <c r="F448" s="2"/>
      <c r="G448" s="2"/>
      <c r="H448" s="2"/>
      <c r="I448" s="2"/>
      <c r="J448" s="2"/>
    </row>
    <row r="449" spans="1:10" ht="19.5" customHeight="1" x14ac:dyDescent="0.2">
      <c r="A449" s="2">
        <v>443</v>
      </c>
      <c r="B449" s="2">
        <f>الاصناف!B449</f>
        <v>105285</v>
      </c>
      <c r="C449" s="2" t="str">
        <f>_xlfn.XLOOKUP(B449,الاصناف!B449,الاصناف!C449)</f>
        <v>(SS Round Bar 8mm (SS Wire 8mm</v>
      </c>
      <c r="D449" s="2" t="s">
        <v>8</v>
      </c>
      <c r="E449" s="2">
        <f>SUMIF(B449,'ش11-2025'!A450,'ش11-2025'!D450)</f>
        <v>0</v>
      </c>
      <c r="F449" s="2"/>
      <c r="G449" s="2"/>
      <c r="H449" s="2"/>
      <c r="I449" s="2"/>
      <c r="J449" s="2"/>
    </row>
    <row r="450" spans="1:10" ht="19.5" customHeight="1" x14ac:dyDescent="0.2">
      <c r="A450" s="2">
        <v>444</v>
      </c>
      <c r="B450" s="2">
        <f>الاصناف!B450</f>
        <v>105286</v>
      </c>
      <c r="C450" s="2" t="str">
        <f>_xlfn.XLOOKUP(B450,الاصناف!B450,الاصناف!C450)</f>
        <v>GI T 2.5inch</v>
      </c>
      <c r="D450" s="2" t="s">
        <v>10</v>
      </c>
      <c r="E450" s="2">
        <f>SUMIF(B450,'ش11-2025'!A451,'ش11-2025'!D451)</f>
        <v>0</v>
      </c>
      <c r="F450" s="2"/>
      <c r="G450" s="2"/>
      <c r="H450" s="2"/>
      <c r="I450" s="2"/>
      <c r="J450" s="2"/>
    </row>
    <row r="451" spans="1:10" ht="19.5" customHeight="1" x14ac:dyDescent="0.2">
      <c r="A451" s="2">
        <v>445</v>
      </c>
      <c r="B451" s="2">
        <f>الاصناف!B451</f>
        <v>105287</v>
      </c>
      <c r="C451" s="2" t="str">
        <f>_xlfn.XLOOKUP(B451,الاصناف!B451,الاصناف!C451)</f>
        <v>GI pipe 2.5inch</v>
      </c>
      <c r="D451" s="2" t="s">
        <v>8</v>
      </c>
      <c r="E451" s="2">
        <f>SUMIF(B451,'ش11-2025'!A452,'ش11-2025'!D452)</f>
        <v>0</v>
      </c>
      <c r="F451" s="2"/>
      <c r="G451" s="2"/>
      <c r="H451" s="2"/>
      <c r="I451" s="2"/>
      <c r="J451" s="2"/>
    </row>
    <row r="452" spans="1:10" ht="19.5" customHeight="1" x14ac:dyDescent="0.2">
      <c r="A452" s="2">
        <v>446</v>
      </c>
      <c r="B452" s="2">
        <f>الاصناف!B452</f>
        <v>105288</v>
      </c>
      <c r="C452" s="2" t="str">
        <f>_xlfn.XLOOKUP(B452,الاصناف!B452,الاصناف!C452)</f>
        <v>Brake Liner 200x16mm</v>
      </c>
      <c r="D452" s="2" t="s">
        <v>8</v>
      </c>
      <c r="E452" s="2">
        <f>SUMIF(B452,'ش11-2025'!A453,'ش11-2025'!D453)</f>
        <v>0</v>
      </c>
      <c r="F452" s="2"/>
      <c r="G452" s="2"/>
      <c r="H452" s="2"/>
      <c r="I452" s="2"/>
      <c r="J452" s="2"/>
    </row>
    <row r="453" spans="1:10" ht="19.5" customHeight="1" x14ac:dyDescent="0.2">
      <c r="A453" s="2">
        <v>447</v>
      </c>
      <c r="B453" s="2">
        <f>الاصناف!B453</f>
        <v>105289</v>
      </c>
      <c r="C453" s="2" t="str">
        <f>_xlfn.XLOOKUP(B453,الاصناف!B453,الاصناف!C453)</f>
        <v>Steel Rope 22mm</v>
      </c>
      <c r="D453" s="2" t="s">
        <v>8</v>
      </c>
      <c r="E453" s="2">
        <f>SUMIF(B453,'ش11-2025'!A454,'ش11-2025'!D454)</f>
        <v>0</v>
      </c>
      <c r="F453" s="2"/>
      <c r="G453" s="2"/>
      <c r="H453" s="2"/>
      <c r="I453" s="2"/>
      <c r="J453" s="2"/>
    </row>
    <row r="454" spans="1:10" ht="19.5" customHeight="1" x14ac:dyDescent="0.2">
      <c r="A454" s="2">
        <v>448</v>
      </c>
      <c r="B454" s="2">
        <f>الاصناف!B454</f>
        <v>105290</v>
      </c>
      <c r="C454" s="2" t="str">
        <f>_xlfn.XLOOKUP(B454,الاصناف!B454,الاصناف!C454)</f>
        <v>Exhaust Fan 1000MM,0.55KW,3PH,380V</v>
      </c>
      <c r="D454" s="2" t="s">
        <v>10</v>
      </c>
      <c r="E454" s="2">
        <f>SUMIF(B454,'ش11-2025'!A455,'ش11-2025'!D455)</f>
        <v>0</v>
      </c>
      <c r="F454" s="2"/>
      <c r="G454" s="2"/>
      <c r="H454" s="2"/>
      <c r="I454" s="2"/>
      <c r="J454" s="2"/>
    </row>
    <row r="455" spans="1:10" ht="19.5" customHeight="1" x14ac:dyDescent="0.2">
      <c r="A455" s="2">
        <v>449</v>
      </c>
      <c r="B455" s="2">
        <f>الاصناف!B455</f>
        <v>105293</v>
      </c>
      <c r="C455" s="2" t="str">
        <f>_xlfn.XLOOKUP(B455,الاصناف!B455,الاصناف!C455)</f>
        <v>Allen Key 17mm</v>
      </c>
      <c r="D455" s="2" t="s">
        <v>10</v>
      </c>
      <c r="E455" s="2">
        <f>SUMIF(B455,'ش11-2025'!A456,'ش11-2025'!D456)</f>
        <v>0</v>
      </c>
      <c r="F455" s="2"/>
      <c r="G455" s="2"/>
      <c r="H455" s="2"/>
      <c r="I455" s="2"/>
      <c r="J455" s="2"/>
    </row>
    <row r="456" spans="1:10" ht="19.5" customHeight="1" x14ac:dyDescent="0.2">
      <c r="A456" s="2">
        <v>450</v>
      </c>
      <c r="B456" s="2">
        <f>الاصناف!B456</f>
        <v>105294</v>
      </c>
      <c r="C456" s="2" t="str">
        <f>_xlfn.XLOOKUP(B456,الاصناف!B456,الاصناف!C456)</f>
        <v>''Spanner Wrench 12</v>
      </c>
      <c r="D456" s="2" t="s">
        <v>10</v>
      </c>
      <c r="E456" s="2">
        <f>SUMIF(B456,'ش11-2025'!A457,'ش11-2025'!D457)</f>
        <v>0</v>
      </c>
      <c r="F456" s="2"/>
      <c r="G456" s="2"/>
      <c r="H456" s="2"/>
      <c r="I456" s="2"/>
      <c r="J456" s="2"/>
    </row>
    <row r="457" spans="1:10" ht="19.5" customHeight="1" x14ac:dyDescent="0.2">
      <c r="A457" s="2">
        <v>451</v>
      </c>
      <c r="B457" s="2">
        <f>الاصناف!B457</f>
        <v>105295</v>
      </c>
      <c r="C457" s="2" t="str">
        <f>_xlfn.XLOOKUP(B457,الاصناف!B457,الاصناف!C457)</f>
        <v>ميزان الكتروني 300كجم</v>
      </c>
      <c r="D457" s="2" t="s">
        <v>10</v>
      </c>
      <c r="E457" s="2">
        <f>SUMIF(B457,'ش11-2025'!A458,'ش11-2025'!D458)</f>
        <v>0</v>
      </c>
      <c r="F457" s="2"/>
      <c r="G457" s="2"/>
      <c r="H457" s="2"/>
      <c r="I457" s="2"/>
      <c r="J457" s="2"/>
    </row>
    <row r="458" spans="1:10" ht="19.5" customHeight="1" x14ac:dyDescent="0.2">
      <c r="A458" s="2">
        <v>452</v>
      </c>
      <c r="B458" s="2">
        <f>الاصناف!B458</f>
        <v>105297</v>
      </c>
      <c r="C458" s="2" t="str">
        <f>_xlfn.XLOOKUP(B458,الاصناف!B458,الاصناف!C458)</f>
        <v>Steel Rope 6mm</v>
      </c>
      <c r="D458" s="2" t="s">
        <v>8</v>
      </c>
      <c r="E458" s="2">
        <f>SUMIF(B458,'ش11-2025'!A459,'ش11-2025'!D459)</f>
        <v>0</v>
      </c>
      <c r="F458" s="2"/>
      <c r="G458" s="2"/>
      <c r="H458" s="2"/>
      <c r="I458" s="2"/>
      <c r="J458" s="2"/>
    </row>
    <row r="459" spans="1:10" ht="19.5" customHeight="1" x14ac:dyDescent="0.2">
      <c r="A459" s="2">
        <v>453</v>
      </c>
      <c r="B459" s="2">
        <f>الاصناف!B459</f>
        <v>105298</v>
      </c>
      <c r="C459" s="2" t="str">
        <f>_xlfn.XLOOKUP(B459,الاصناف!B459,الاصناف!C459)</f>
        <v>Belt 330J</v>
      </c>
      <c r="D459" s="2" t="s">
        <v>10</v>
      </c>
      <c r="E459" s="2">
        <f>SUMIF(B459,'ش11-2025'!A460,'ش11-2025'!D460)</f>
        <v>0</v>
      </c>
      <c r="F459" s="2"/>
      <c r="G459" s="2"/>
      <c r="H459" s="2"/>
      <c r="I459" s="2"/>
      <c r="J459" s="2"/>
    </row>
    <row r="460" spans="1:10" ht="19.5" customHeight="1" x14ac:dyDescent="0.2">
      <c r="A460" s="2">
        <v>454</v>
      </c>
      <c r="B460" s="2">
        <f>الاصناف!B460</f>
        <v>105299</v>
      </c>
      <c r="C460" s="2" t="str">
        <f>_xlfn.XLOOKUP(B460,الاصناف!B460,الاصناف!C460)</f>
        <v>Bearing 6008</v>
      </c>
      <c r="D460" s="2" t="s">
        <v>10</v>
      </c>
      <c r="E460" s="2">
        <f>SUMIF(B460,'ش11-2025'!A461,'ش11-2025'!D461)</f>
        <v>0</v>
      </c>
      <c r="F460" s="2"/>
      <c r="G460" s="2"/>
      <c r="H460" s="2"/>
      <c r="I460" s="2"/>
      <c r="J460" s="2"/>
    </row>
    <row r="461" spans="1:10" ht="19.5" customHeight="1" x14ac:dyDescent="0.2">
      <c r="A461" s="2">
        <v>455</v>
      </c>
      <c r="B461" s="2">
        <f>الاصناف!B461</f>
        <v>105301</v>
      </c>
      <c r="C461" s="2" t="str">
        <f>_xlfn.XLOOKUP(B461,الاصناف!B461,الاصناف!C461)</f>
        <v>''GI union 1.25</v>
      </c>
      <c r="D461" s="2" t="s">
        <v>10</v>
      </c>
      <c r="E461" s="2">
        <f>SUMIF(B461,'ش11-2025'!A462,'ش11-2025'!D462)</f>
        <v>0</v>
      </c>
      <c r="F461" s="2"/>
      <c r="G461" s="2"/>
      <c r="H461" s="2"/>
      <c r="I461" s="2"/>
      <c r="J461" s="2"/>
    </row>
    <row r="462" spans="1:10" ht="19.5" customHeight="1" x14ac:dyDescent="0.2">
      <c r="A462" s="2">
        <v>456</v>
      </c>
      <c r="B462" s="2">
        <f>الاصناف!B462</f>
        <v>105302</v>
      </c>
      <c r="C462" s="2" t="str">
        <f>_xlfn.XLOOKUP(B462,الاصناف!B462,الاصناف!C462)</f>
        <v>'' GI Elbow 1.25</v>
      </c>
      <c r="D462" s="2" t="s">
        <v>10</v>
      </c>
      <c r="E462" s="2">
        <f>SUMIF(B462,'ش11-2025'!A463,'ش11-2025'!D463)</f>
        <v>0</v>
      </c>
      <c r="F462" s="2"/>
      <c r="G462" s="2"/>
      <c r="H462" s="2"/>
      <c r="I462" s="2"/>
      <c r="J462" s="2"/>
    </row>
    <row r="463" spans="1:10" ht="19.5" customHeight="1" x14ac:dyDescent="0.2">
      <c r="A463" s="2">
        <v>457</v>
      </c>
      <c r="B463" s="2">
        <f>الاصناف!B463</f>
        <v>105303</v>
      </c>
      <c r="C463" s="2" t="str">
        <f>_xlfn.XLOOKUP(B463,الاصناف!B463,الاصناف!C463)</f>
        <v xml:space="preserve"> GI pipe nipple 1.25''x15CM</v>
      </c>
      <c r="D463" s="2" t="s">
        <v>10</v>
      </c>
      <c r="E463" s="2">
        <f>SUMIF(B463,'ش11-2025'!A464,'ش11-2025'!D464)</f>
        <v>0</v>
      </c>
      <c r="F463" s="2"/>
      <c r="G463" s="2"/>
      <c r="H463" s="2"/>
      <c r="I463" s="2"/>
      <c r="J463" s="2"/>
    </row>
    <row r="464" spans="1:10" ht="19.5" customHeight="1" x14ac:dyDescent="0.2">
      <c r="A464" s="2">
        <v>458</v>
      </c>
      <c r="B464" s="2">
        <f>الاصناف!B464</f>
        <v>105304</v>
      </c>
      <c r="C464" s="2" t="str">
        <f>_xlfn.XLOOKUP(B464,الاصناف!B464,الاصناف!C464)</f>
        <v>''GI Tee pipe 1.25</v>
      </c>
      <c r="D464" s="2" t="s">
        <v>10</v>
      </c>
      <c r="E464" s="2">
        <f>SUMIF(B464,'ش11-2025'!A465,'ش11-2025'!D465)</f>
        <v>0</v>
      </c>
      <c r="F464" s="2"/>
      <c r="G464" s="2"/>
      <c r="H464" s="2"/>
      <c r="I464" s="2"/>
      <c r="J464" s="2"/>
    </row>
    <row r="465" spans="1:10" ht="19.5" customHeight="1" x14ac:dyDescent="0.2">
      <c r="A465" s="2">
        <v>459</v>
      </c>
      <c r="B465" s="2">
        <f>الاصناف!B465</f>
        <v>105305</v>
      </c>
      <c r="C465" s="2" t="str">
        <f>_xlfn.XLOOKUP(B465,الاصناف!B465,الاصناف!C465)</f>
        <v>GI pipe 1.25''x6MTR</v>
      </c>
      <c r="D465" s="2" t="s">
        <v>10</v>
      </c>
      <c r="E465" s="2">
        <f>SUMIF(B465,'ش11-2025'!A466,'ش11-2025'!D466)</f>
        <v>0</v>
      </c>
      <c r="F465" s="2"/>
      <c r="G465" s="2"/>
      <c r="H465" s="2"/>
      <c r="I465" s="2"/>
      <c r="J465" s="2"/>
    </row>
    <row r="466" spans="1:10" ht="19.5" customHeight="1" x14ac:dyDescent="0.2">
      <c r="A466" s="2">
        <v>460</v>
      </c>
      <c r="B466" s="2">
        <f>الاصناف!B466</f>
        <v>105306</v>
      </c>
      <c r="C466" s="2" t="str">
        <f>_xlfn.XLOOKUP(B466,الاصناف!B466,الاصناف!C466)</f>
        <v xml:space="preserve"> ''GI Coupling 1.25</v>
      </c>
      <c r="D466" s="2" t="s">
        <v>10</v>
      </c>
      <c r="E466" s="2">
        <f>SUMIF(B466,'ش11-2025'!A467,'ش11-2025'!D467)</f>
        <v>0</v>
      </c>
      <c r="F466" s="2"/>
      <c r="G466" s="2"/>
      <c r="H466" s="2"/>
      <c r="I466" s="2"/>
      <c r="J466" s="2"/>
    </row>
    <row r="467" spans="1:10" ht="19.5" customHeight="1" x14ac:dyDescent="0.2">
      <c r="A467" s="2">
        <v>461</v>
      </c>
      <c r="B467" s="2">
        <f>الاصناف!B467</f>
        <v>105307</v>
      </c>
      <c r="C467" s="2" t="str">
        <f>_xlfn.XLOOKUP(B467,الاصناف!B467,الاصناف!C467)</f>
        <v>حبل رفع  5 متر 3 طن</v>
      </c>
      <c r="D467" s="2" t="s">
        <v>10</v>
      </c>
      <c r="E467" s="2">
        <f>SUMIF(B467,'ش11-2025'!A468,'ش11-2025'!D468)</f>
        <v>0</v>
      </c>
      <c r="F467" s="2"/>
      <c r="G467" s="2"/>
      <c r="H467" s="2"/>
      <c r="I467" s="2"/>
      <c r="J467" s="2"/>
    </row>
    <row r="468" spans="1:10" ht="19.5" customHeight="1" x14ac:dyDescent="0.2">
      <c r="A468" s="2">
        <v>462</v>
      </c>
      <c r="B468" s="2">
        <f>الاصناف!B468</f>
        <v>106004</v>
      </c>
      <c r="C468" s="2" t="str">
        <f>_xlfn.XLOOKUP(B468,الاصناف!B468,الاصناف!C468)</f>
        <v>Nut with plastic lock 12mm</v>
      </c>
      <c r="D468" s="2" t="s">
        <v>10</v>
      </c>
      <c r="E468" s="2">
        <f>SUMIF(B468,'ش11-2025'!A469,'ش11-2025'!D469)</f>
        <v>0</v>
      </c>
      <c r="F468" s="2"/>
      <c r="G468" s="2"/>
      <c r="H468" s="2"/>
      <c r="I468" s="2"/>
      <c r="J468" s="2"/>
    </row>
    <row r="469" spans="1:10" ht="19.5" customHeight="1" x14ac:dyDescent="0.2">
      <c r="A469" s="2">
        <v>463</v>
      </c>
      <c r="B469" s="2">
        <f>الاصناف!B469</f>
        <v>106011</v>
      </c>
      <c r="C469" s="2" t="str">
        <f>_xlfn.XLOOKUP(B469,الاصناف!B469,الاصناف!C469)</f>
        <v xml:space="preserve">Steel chain sprocket B-80 , 4inch </v>
      </c>
      <c r="D469" s="2" t="s">
        <v>10</v>
      </c>
      <c r="E469" s="2">
        <f>SUMIF(B469,'ش11-2025'!A470,'ش11-2025'!D470)</f>
        <v>0</v>
      </c>
      <c r="F469" s="2"/>
      <c r="G469" s="2"/>
      <c r="H469" s="2"/>
      <c r="I469" s="2"/>
      <c r="J469" s="2"/>
    </row>
    <row r="470" spans="1:10" ht="19.5" customHeight="1" x14ac:dyDescent="0.2">
      <c r="A470" s="2">
        <v>464</v>
      </c>
      <c r="B470" s="2">
        <f>الاصناف!B470</f>
        <v>106016</v>
      </c>
      <c r="C470" s="2" t="str">
        <f>_xlfn.XLOOKUP(B470,الاصناف!B470,الاصناف!C470)</f>
        <v>bolt 12x75mm</v>
      </c>
      <c r="D470" s="2" t="s">
        <v>10</v>
      </c>
      <c r="E470" s="2">
        <f>SUMIF(B470,'ش11-2025'!A471,'ش11-2025'!D471)</f>
        <v>0</v>
      </c>
      <c r="F470" s="2"/>
      <c r="G470" s="2"/>
      <c r="H470" s="2"/>
      <c r="I470" s="2"/>
      <c r="J470" s="2"/>
    </row>
    <row r="471" spans="1:10" ht="19.5" customHeight="1" x14ac:dyDescent="0.2">
      <c r="A471" s="2">
        <v>465</v>
      </c>
      <c r="B471" s="2">
        <f>الاصناف!B471</f>
        <v>106017</v>
      </c>
      <c r="C471" s="2" t="str">
        <f>_xlfn.XLOOKUP(B471,الاصناف!B471,الاصناف!C471)</f>
        <v>Stad bolt 10x60mm</v>
      </c>
      <c r="D471" s="2" t="s">
        <v>10</v>
      </c>
      <c r="E471" s="2">
        <f>SUMIF(B471,'ش11-2025'!A472,'ش11-2025'!D472)</f>
        <v>0</v>
      </c>
      <c r="F471" s="2"/>
      <c r="G471" s="2"/>
      <c r="H471" s="2"/>
      <c r="I471" s="2"/>
      <c r="J471" s="2"/>
    </row>
    <row r="472" spans="1:10" ht="19.5" customHeight="1" x14ac:dyDescent="0.2">
      <c r="A472" s="2">
        <v>466</v>
      </c>
      <c r="B472" s="2">
        <f>الاصناف!B472</f>
        <v>106019</v>
      </c>
      <c r="C472" s="2" t="str">
        <f>_xlfn.XLOOKUP(B472,الاصناف!B472,الاصناف!C472)</f>
        <v xml:space="preserve">Nipple 1inch </v>
      </c>
      <c r="D472" s="2" t="s">
        <v>10</v>
      </c>
      <c r="E472" s="2">
        <f>SUMIF(B472,'ش11-2025'!A473,'ش11-2025'!D473)</f>
        <v>0</v>
      </c>
      <c r="F472" s="2"/>
      <c r="G472" s="2"/>
      <c r="H472" s="2"/>
      <c r="I472" s="2"/>
      <c r="J472" s="2"/>
    </row>
    <row r="473" spans="1:10" ht="19.5" customHeight="1" x14ac:dyDescent="0.2">
      <c r="A473" s="2">
        <v>467</v>
      </c>
      <c r="B473" s="2">
        <f>الاصناف!B473</f>
        <v>106020</v>
      </c>
      <c r="C473" s="2" t="str">
        <f>_xlfn.XLOOKUP(B473,الاصناف!B473,الاصناف!C473)</f>
        <v>Reducer 3/4inch to 1/2inch</v>
      </c>
      <c r="D473" s="2" t="s">
        <v>10</v>
      </c>
      <c r="E473" s="2">
        <f>SUMIF(B473,'ش11-2025'!A474,'ش11-2025'!D474)</f>
        <v>0</v>
      </c>
      <c r="F473" s="2"/>
      <c r="G473" s="2"/>
      <c r="H473" s="2"/>
      <c r="I473" s="2"/>
      <c r="J473" s="2"/>
    </row>
    <row r="474" spans="1:10" ht="19.5" customHeight="1" x14ac:dyDescent="0.2">
      <c r="A474" s="2">
        <v>468</v>
      </c>
      <c r="B474" s="2">
        <f>الاصناف!B474</f>
        <v>106026</v>
      </c>
      <c r="C474" s="2" t="str">
        <f>_xlfn.XLOOKUP(B474,الاصناف!B474,الاصناف!C474)</f>
        <v>Ring 1400/110</v>
      </c>
      <c r="D474" s="2" t="s">
        <v>10</v>
      </c>
      <c r="E474" s="2">
        <f>SUMIF(B474,'ش11-2025'!A475,'ش11-2025'!D475)</f>
        <v>0</v>
      </c>
      <c r="F474" s="2"/>
      <c r="G474" s="2"/>
      <c r="H474" s="2"/>
      <c r="I474" s="2"/>
      <c r="J474" s="2"/>
    </row>
    <row r="475" spans="1:10" ht="19.5" customHeight="1" x14ac:dyDescent="0.2">
      <c r="A475" s="2">
        <v>469</v>
      </c>
      <c r="B475" s="2">
        <f>الاصناف!B475</f>
        <v>106031</v>
      </c>
      <c r="C475" s="2" t="str">
        <f>_xlfn.XLOOKUP(B475,الاصناف!B475,الاصناف!C475)</f>
        <v>grease gun</v>
      </c>
      <c r="D475" s="2" t="s">
        <v>10</v>
      </c>
      <c r="E475" s="2">
        <f>SUMIF(B475,'ش11-2025'!A476,'ش11-2025'!D476)</f>
        <v>0</v>
      </c>
      <c r="F475" s="2"/>
      <c r="G475" s="2"/>
      <c r="H475" s="2"/>
      <c r="I475" s="2"/>
      <c r="J475" s="2"/>
    </row>
    <row r="476" spans="1:10" ht="19.5" customHeight="1" x14ac:dyDescent="0.2">
      <c r="A476" s="2">
        <v>470</v>
      </c>
      <c r="B476" s="2">
        <f>الاصناف!B476</f>
        <v>106033</v>
      </c>
      <c r="C476" s="2" t="str">
        <f>_xlfn.XLOOKUP(B476,الاصناف!B476,الاصناف!C476)</f>
        <v xml:space="preserve">Grease pump </v>
      </c>
      <c r="D476" s="2" t="s">
        <v>10</v>
      </c>
      <c r="E476" s="2">
        <f>SUMIF(B476,'ش11-2025'!A477,'ش11-2025'!D477)</f>
        <v>0</v>
      </c>
      <c r="F476" s="2"/>
      <c r="G476" s="2"/>
      <c r="H476" s="2"/>
      <c r="I476" s="2"/>
      <c r="J476" s="2"/>
    </row>
    <row r="477" spans="1:10" ht="19.5" customHeight="1" x14ac:dyDescent="0.2">
      <c r="A477" s="2">
        <v>471</v>
      </c>
      <c r="B477" s="2">
        <f>الاصناف!B477</f>
        <v>106036</v>
      </c>
      <c r="C477" s="2" t="str">
        <f>_xlfn.XLOOKUP(B477,الاصناف!B477,الاصناف!C477)</f>
        <v xml:space="preserve">Door closer </v>
      </c>
      <c r="D477" s="2" t="s">
        <v>10</v>
      </c>
      <c r="E477" s="2">
        <f>SUMIF(B477,'ش11-2025'!A478,'ش11-2025'!D478)</f>
        <v>0</v>
      </c>
      <c r="F477" s="2"/>
      <c r="G477" s="2"/>
      <c r="H477" s="2"/>
      <c r="I477" s="2"/>
      <c r="J477" s="2"/>
    </row>
    <row r="478" spans="1:10" ht="19.5" customHeight="1" x14ac:dyDescent="0.2">
      <c r="A478" s="2">
        <v>472</v>
      </c>
      <c r="B478" s="2">
        <f>الاصناف!B478</f>
        <v>106045</v>
      </c>
      <c r="C478" s="2" t="str">
        <f>_xlfn.XLOOKUP(B478,الاصناف!B478,الاصناف!C478)</f>
        <v xml:space="preserve">Clamp 1inch </v>
      </c>
      <c r="D478" s="2" t="s">
        <v>10</v>
      </c>
      <c r="E478" s="2">
        <f>SUMIF(B478,'ش11-2025'!A479,'ش11-2025'!D479)</f>
        <v>0</v>
      </c>
      <c r="F478" s="2"/>
      <c r="G478" s="2"/>
      <c r="H478" s="2"/>
      <c r="I478" s="2"/>
      <c r="J478" s="2"/>
    </row>
    <row r="479" spans="1:10" ht="19.5" customHeight="1" x14ac:dyDescent="0.2">
      <c r="A479" s="2">
        <v>473</v>
      </c>
      <c r="B479" s="2">
        <f>الاصناف!B479</f>
        <v>106057</v>
      </c>
      <c r="C479" s="2" t="str">
        <f>_xlfn.XLOOKUP(B479,الاصناف!B479,الاصناف!C479)</f>
        <v xml:space="preserve">M.S Elbow 4inch </v>
      </c>
      <c r="D479" s="2" t="s">
        <v>10</v>
      </c>
      <c r="E479" s="2">
        <f>SUMIF(B479,'ش11-2025'!A480,'ش11-2025'!D480)</f>
        <v>0</v>
      </c>
      <c r="F479" s="2"/>
      <c r="G479" s="2"/>
      <c r="H479" s="2"/>
      <c r="I479" s="2"/>
      <c r="J479" s="2"/>
    </row>
    <row r="480" spans="1:10" ht="19.5" customHeight="1" x14ac:dyDescent="0.2">
      <c r="A480" s="2">
        <v>474</v>
      </c>
      <c r="B480" s="2">
        <f>الاصناف!B480</f>
        <v>106058</v>
      </c>
      <c r="C480" s="2" t="str">
        <f>_xlfn.XLOOKUP(B480,الاصناف!B480,الاصناف!C480)</f>
        <v>M.S Pipe 4inch thickness 8mm</v>
      </c>
      <c r="D480" s="2" t="s">
        <v>8</v>
      </c>
      <c r="E480" s="2">
        <f>SUMIF(B480,'ش11-2025'!A481,'ش11-2025'!D481)</f>
        <v>0</v>
      </c>
      <c r="F480" s="2"/>
      <c r="G480" s="2"/>
      <c r="H480" s="2"/>
      <c r="I480" s="2"/>
      <c r="J480" s="2"/>
    </row>
    <row r="481" spans="1:10" ht="19.5" customHeight="1" x14ac:dyDescent="0.2">
      <c r="A481" s="2">
        <v>475</v>
      </c>
      <c r="B481" s="2">
        <f>الاصناف!B481</f>
        <v>106061</v>
      </c>
      <c r="C481" s="2" t="str">
        <f>_xlfn.XLOOKUP(B481,الاصناف!B481,الاصناف!C481)</f>
        <v>Nipple 3/4 inch</v>
      </c>
      <c r="D481" s="2" t="s">
        <v>10</v>
      </c>
      <c r="E481" s="2">
        <f>SUMIF(B481,'ش11-2025'!A482,'ش11-2025'!D482)</f>
        <v>0</v>
      </c>
      <c r="F481" s="2"/>
      <c r="G481" s="2"/>
      <c r="H481" s="2"/>
      <c r="I481" s="2"/>
      <c r="J481" s="2"/>
    </row>
    <row r="482" spans="1:10" ht="19.5" customHeight="1" x14ac:dyDescent="0.2">
      <c r="A482" s="2">
        <v>476</v>
      </c>
      <c r="B482" s="2">
        <f>الاصناف!B482</f>
        <v>106064</v>
      </c>
      <c r="C482" s="2" t="str">
        <f>_xlfn.XLOOKUP(B482,الاصناف!B482,الاصناف!C482)</f>
        <v xml:space="preserve">Paint 2liter </v>
      </c>
      <c r="D482" s="2" t="s">
        <v>10</v>
      </c>
      <c r="E482" s="2">
        <f>SUMIF(B482,'ش11-2025'!A483,'ش11-2025'!D483)</f>
        <v>0</v>
      </c>
      <c r="F482" s="2"/>
      <c r="G482" s="2"/>
      <c r="H482" s="2"/>
      <c r="I482" s="2"/>
      <c r="J482" s="2"/>
    </row>
    <row r="483" spans="1:10" ht="19.5" customHeight="1" x14ac:dyDescent="0.2">
      <c r="A483" s="2">
        <v>477</v>
      </c>
      <c r="B483" s="2">
        <f>الاصناف!B483</f>
        <v>106065</v>
      </c>
      <c r="C483" s="2" t="str">
        <f>_xlfn.XLOOKUP(B483,الاصناف!B483,الاصناف!C483)</f>
        <v>Hydrulic Hose Pipe 1/2inch,1.5mit</v>
      </c>
      <c r="D483" s="2" t="s">
        <v>10</v>
      </c>
      <c r="E483" s="2">
        <f>SUMIF(B483,'ش11-2025'!A484,'ش11-2025'!D484)</f>
        <v>0</v>
      </c>
      <c r="F483" s="2"/>
      <c r="G483" s="2"/>
      <c r="H483" s="2"/>
      <c r="I483" s="2"/>
      <c r="J483" s="2"/>
    </row>
    <row r="484" spans="1:10" ht="19.5" customHeight="1" x14ac:dyDescent="0.2">
      <c r="A484" s="2">
        <v>478</v>
      </c>
      <c r="B484" s="2">
        <f>الاصناف!B484</f>
        <v>106066</v>
      </c>
      <c r="C484" s="2" t="str">
        <f>_xlfn.XLOOKUP(B484,الاصناف!B484,الاصناف!C484)</f>
        <v>GI UNION 1/2 INCH</v>
      </c>
      <c r="D484" s="2" t="s">
        <v>10</v>
      </c>
      <c r="E484" s="2">
        <f>SUMIF(B484,'ش11-2025'!A485,'ش11-2025'!D485)</f>
        <v>0</v>
      </c>
      <c r="F484" s="2"/>
      <c r="G484" s="2"/>
      <c r="H484" s="2"/>
      <c r="I484" s="2"/>
      <c r="J484" s="2"/>
    </row>
    <row r="485" spans="1:10" ht="19.5" customHeight="1" x14ac:dyDescent="0.2">
      <c r="A485" s="2">
        <v>479</v>
      </c>
      <c r="B485" s="2">
        <f>الاصناف!B485</f>
        <v>106067</v>
      </c>
      <c r="C485" s="2" t="str">
        <f>_xlfn.XLOOKUP(B485,الاصناف!B485,الاصناف!C485)</f>
        <v>TEFLONE TAPE</v>
      </c>
      <c r="D485" s="2" t="s">
        <v>10</v>
      </c>
      <c r="E485" s="2">
        <f>SUMIF(B485,'ش11-2025'!A486,'ش11-2025'!D486)</f>
        <v>0</v>
      </c>
      <c r="F485" s="2"/>
      <c r="G485" s="2"/>
      <c r="H485" s="2"/>
      <c r="I485" s="2"/>
      <c r="J485" s="2"/>
    </row>
    <row r="486" spans="1:10" ht="19.5" customHeight="1" x14ac:dyDescent="0.2">
      <c r="A486" s="2">
        <v>480</v>
      </c>
      <c r="B486" s="2">
        <f>الاصناف!B486</f>
        <v>106070</v>
      </c>
      <c r="C486" s="2" t="str">
        <f>_xlfn.XLOOKUP(B486,الاصناف!B486,الاصناف!C486)</f>
        <v>Coupling FCL250</v>
      </c>
      <c r="D486" s="2" t="s">
        <v>10</v>
      </c>
      <c r="E486" s="2">
        <f>SUMIF(B486,'ش11-2025'!A487,'ش11-2025'!D487)</f>
        <v>0</v>
      </c>
      <c r="F486" s="2"/>
      <c r="G486" s="2"/>
      <c r="H486" s="2"/>
      <c r="I486" s="2"/>
      <c r="J486" s="2"/>
    </row>
    <row r="487" spans="1:10" ht="19.5" customHeight="1" x14ac:dyDescent="0.2">
      <c r="A487" s="2">
        <v>481</v>
      </c>
      <c r="B487" s="2">
        <f>الاصناف!B487</f>
        <v>106071</v>
      </c>
      <c r="C487" s="2" t="str">
        <f>_xlfn.XLOOKUP(B487,الاصناف!B487,الاصناف!C487)</f>
        <v>NRV Non Return Valve 1inch</v>
      </c>
      <c r="D487" s="2" t="s">
        <v>10</v>
      </c>
      <c r="E487" s="2">
        <f>SUMIF(B487,'ش11-2025'!A488,'ش11-2025'!D488)</f>
        <v>0</v>
      </c>
      <c r="F487" s="2"/>
      <c r="G487" s="2"/>
      <c r="H487" s="2"/>
      <c r="I487" s="2"/>
      <c r="J487" s="2"/>
    </row>
    <row r="488" spans="1:10" ht="19.5" customHeight="1" x14ac:dyDescent="0.2">
      <c r="A488" s="2">
        <v>482</v>
      </c>
      <c r="B488" s="2">
        <f>الاصناف!B488</f>
        <v>106078</v>
      </c>
      <c r="C488" s="2" t="str">
        <f>_xlfn.XLOOKUP(B488,الاصناف!B488,الاصناف!C488)</f>
        <v>Hydraulic Hose pipe 1/2inch,1M</v>
      </c>
      <c r="D488" s="2" t="s">
        <v>10</v>
      </c>
      <c r="E488" s="2">
        <f>SUMIF(B488,'ش11-2025'!A489,'ش11-2025'!D489)</f>
        <v>0</v>
      </c>
      <c r="F488" s="2"/>
      <c r="G488" s="2"/>
      <c r="H488" s="2"/>
      <c r="I488" s="2"/>
      <c r="J488" s="2"/>
    </row>
    <row r="489" spans="1:10" ht="19.5" customHeight="1" x14ac:dyDescent="0.2">
      <c r="A489" s="2">
        <v>483</v>
      </c>
      <c r="B489" s="2">
        <f>الاصناف!B489</f>
        <v>106079</v>
      </c>
      <c r="C489" s="2" t="str">
        <f>_xlfn.XLOOKUP(B489,الاصناف!B489,الاصناف!C489)</f>
        <v>شفرة سكين</v>
      </c>
      <c r="D489" s="2" t="s">
        <v>10</v>
      </c>
      <c r="E489" s="2">
        <f>SUMIF(B489,'ش11-2025'!A490,'ش11-2025'!D490)</f>
        <v>0</v>
      </c>
      <c r="F489" s="2"/>
      <c r="G489" s="2"/>
      <c r="H489" s="2"/>
      <c r="I489" s="2"/>
      <c r="J489" s="2"/>
    </row>
    <row r="490" spans="1:10" ht="19.5" customHeight="1" x14ac:dyDescent="0.2">
      <c r="A490" s="2">
        <v>484</v>
      </c>
      <c r="B490" s="2">
        <f>الاصناف!B490</f>
        <v>106088</v>
      </c>
      <c r="C490" s="2" t="str">
        <f>_xlfn.XLOOKUP(B490,الاصناف!B490,الاصناف!C490)</f>
        <v>B.S FLANGE PN16 2.5 INCH</v>
      </c>
      <c r="D490" s="2" t="s">
        <v>10</v>
      </c>
      <c r="E490" s="2">
        <f>SUMIF(B490,'ش11-2025'!A491,'ش11-2025'!D491)</f>
        <v>0</v>
      </c>
      <c r="F490" s="2"/>
      <c r="G490" s="2"/>
      <c r="H490" s="2"/>
      <c r="I490" s="2"/>
      <c r="J490" s="2"/>
    </row>
    <row r="491" spans="1:10" ht="19.5" customHeight="1" x14ac:dyDescent="0.2">
      <c r="A491" s="2">
        <v>485</v>
      </c>
      <c r="B491" s="2">
        <f>الاصناف!B491</f>
        <v>106095</v>
      </c>
      <c r="C491" s="2" t="str">
        <f>_xlfn.XLOOKUP(B491,الاصناف!B491,الاصناف!C491)</f>
        <v>B.S FLANGE 2inch</v>
      </c>
      <c r="D491" s="2" t="s">
        <v>10</v>
      </c>
      <c r="E491" s="2">
        <f>SUMIF(B491,'ش11-2025'!A492,'ش11-2025'!D492)</f>
        <v>0</v>
      </c>
      <c r="F491" s="2"/>
      <c r="G491" s="2"/>
      <c r="H491" s="2"/>
      <c r="I491" s="2"/>
      <c r="J491" s="2"/>
    </row>
    <row r="492" spans="1:10" ht="19.5" customHeight="1" x14ac:dyDescent="0.2">
      <c r="A492" s="2">
        <v>486</v>
      </c>
      <c r="B492" s="2">
        <f>الاصناف!B492</f>
        <v>106097</v>
      </c>
      <c r="C492" s="2" t="str">
        <f>_xlfn.XLOOKUP(B492,الاصناف!B492,الاصناف!C492)</f>
        <v>Tape 5meter by inch</v>
      </c>
      <c r="D492" s="2" t="s">
        <v>10</v>
      </c>
      <c r="E492" s="2">
        <f>SUMIF(B492,'ش11-2025'!A493,'ش11-2025'!D493)</f>
        <v>0</v>
      </c>
      <c r="F492" s="2"/>
      <c r="G492" s="2"/>
      <c r="H492" s="2"/>
      <c r="I492" s="2"/>
      <c r="J492" s="2"/>
    </row>
    <row r="493" spans="1:10" ht="19.5" customHeight="1" x14ac:dyDescent="0.2">
      <c r="A493" s="2">
        <v>487</v>
      </c>
      <c r="B493" s="2">
        <f>الاصناف!B493</f>
        <v>106101</v>
      </c>
      <c r="C493" s="2" t="str">
        <f>_xlfn.XLOOKUP(B493,الاصناف!B493,الاصناف!C493)</f>
        <v>Cutting  Dasic  230x3.2x22.23</v>
      </c>
      <c r="D493" s="2" t="s">
        <v>10</v>
      </c>
      <c r="E493" s="2">
        <f>SUMIF(B493,'ش11-2025'!A494,'ش11-2025'!D494)</f>
        <v>0</v>
      </c>
      <c r="F493" s="2"/>
      <c r="G493" s="2"/>
      <c r="H493" s="2"/>
      <c r="I493" s="2"/>
      <c r="J493" s="2"/>
    </row>
    <row r="494" spans="1:10" ht="19.5" customHeight="1" x14ac:dyDescent="0.2">
      <c r="A494" s="2">
        <v>488</v>
      </c>
      <c r="B494" s="2">
        <f>الاصناف!B494</f>
        <v>106104</v>
      </c>
      <c r="C494" s="2" t="str">
        <f>_xlfn.XLOOKUP(B494,الاصناف!B494,الاصناف!C494)</f>
        <v xml:space="preserve"> SS Welding Rod  4.0X350MM</v>
      </c>
      <c r="D494" s="2" t="s">
        <v>97</v>
      </c>
      <c r="E494" s="2">
        <f>SUMIF(B494,'ش11-2025'!A495,'ش11-2025'!D495)</f>
        <v>0</v>
      </c>
      <c r="F494" s="2"/>
      <c r="G494" s="2"/>
      <c r="H494" s="2"/>
      <c r="I494" s="2"/>
      <c r="J494" s="2"/>
    </row>
    <row r="495" spans="1:10" ht="19.5" customHeight="1" x14ac:dyDescent="0.2">
      <c r="A495" s="2">
        <v>489</v>
      </c>
      <c r="B495" s="2">
        <f>الاصناف!B495</f>
        <v>106105</v>
      </c>
      <c r="C495" s="2" t="str">
        <f>_xlfn.XLOOKUP(B495,الاصناف!B495,الاصناف!C495)</f>
        <v>سلك لحام 4 ملم</v>
      </c>
      <c r="D495" s="2" t="s">
        <v>126</v>
      </c>
      <c r="E495" s="2">
        <f>SUMIF(B495,'ش11-2025'!A496,'ش11-2025'!D496)</f>
        <v>0</v>
      </c>
      <c r="F495" s="2"/>
      <c r="G495" s="2"/>
      <c r="H495" s="2"/>
      <c r="I495" s="2"/>
      <c r="J495" s="2"/>
    </row>
    <row r="496" spans="1:10" ht="19.5" customHeight="1" x14ac:dyDescent="0.2">
      <c r="A496" s="2">
        <v>490</v>
      </c>
      <c r="B496" s="2">
        <f>الاصناف!B496</f>
        <v>106106</v>
      </c>
      <c r="C496" s="2" t="str">
        <f>_xlfn.XLOOKUP(B496,الاصناف!B496,الاصناف!C496)</f>
        <v>سلك لحام 3.2مم</v>
      </c>
      <c r="D496" s="2" t="s">
        <v>126</v>
      </c>
      <c r="E496" s="2">
        <f>SUMIF(B496,'ش11-2025'!A497,'ش11-2025'!D497)</f>
        <v>0</v>
      </c>
      <c r="F496" s="2"/>
      <c r="G496" s="2"/>
      <c r="H496" s="2"/>
      <c r="I496" s="2"/>
      <c r="J496" s="2"/>
    </row>
    <row r="497" spans="1:10" ht="19.5" customHeight="1" x14ac:dyDescent="0.2">
      <c r="A497" s="2">
        <v>491</v>
      </c>
      <c r="B497" s="2">
        <f>الاصناف!B497</f>
        <v>106110</v>
      </c>
      <c r="C497" s="2" t="str">
        <f>_xlfn.XLOOKUP(B497,الاصناف!B497,الاصناف!C497)</f>
        <v xml:space="preserve">Safety shoes </v>
      </c>
      <c r="D497" s="2" t="s">
        <v>10</v>
      </c>
      <c r="E497" s="2">
        <f>SUMIF(B497,'ش11-2025'!A498,'ش11-2025'!D498)</f>
        <v>0</v>
      </c>
      <c r="F497" s="2"/>
      <c r="G497" s="2"/>
      <c r="H497" s="2"/>
      <c r="I497" s="2"/>
      <c r="J497" s="2"/>
    </row>
    <row r="498" spans="1:10" ht="19.5" customHeight="1" x14ac:dyDescent="0.2">
      <c r="A498" s="2">
        <v>492</v>
      </c>
      <c r="B498" s="2">
        <f>الاصناف!B498</f>
        <v>106111</v>
      </c>
      <c r="C498" s="2" t="str">
        <f>_xlfn.XLOOKUP(B498,الاصناف!B498,الاصناف!C498)</f>
        <v>UNIFORM</v>
      </c>
      <c r="D498" s="2" t="s">
        <v>10</v>
      </c>
      <c r="E498" s="2">
        <f>SUMIF(B498,'ش11-2025'!A499,'ش11-2025'!D499)</f>
        <v>0</v>
      </c>
      <c r="F498" s="2"/>
      <c r="G498" s="2"/>
      <c r="H498" s="2"/>
      <c r="I498" s="2"/>
      <c r="J498" s="2"/>
    </row>
    <row r="499" spans="1:10" ht="19.5" customHeight="1" x14ac:dyDescent="0.2">
      <c r="A499" s="2">
        <v>493</v>
      </c>
      <c r="B499" s="2">
        <f>الاصناف!B499</f>
        <v>106119</v>
      </c>
      <c r="C499" s="2" t="str">
        <f>_xlfn.XLOOKUP(B499,الاصناف!B499,الاصناف!C499)</f>
        <v>Steel Clamp 1/2inch</v>
      </c>
      <c r="D499" s="2" t="s">
        <v>10</v>
      </c>
      <c r="E499" s="2">
        <f>SUMIF(B499,'ش11-2025'!A500,'ش11-2025'!D500)</f>
        <v>0</v>
      </c>
      <c r="F499" s="2"/>
      <c r="G499" s="2"/>
      <c r="H499" s="2"/>
      <c r="I499" s="2"/>
      <c r="J499" s="2"/>
    </row>
    <row r="500" spans="1:10" ht="19.5" customHeight="1" x14ac:dyDescent="0.2">
      <c r="A500" s="2">
        <v>494</v>
      </c>
      <c r="B500" s="2">
        <f>الاصناف!B500</f>
        <v>106120</v>
      </c>
      <c r="C500" s="2" t="str">
        <f>_xlfn.XLOOKUP(B500,الاصناف!B500,الاصناف!C500)</f>
        <v xml:space="preserve">حجر قص كبير 355 </v>
      </c>
      <c r="D500" s="2" t="s">
        <v>10</v>
      </c>
      <c r="E500" s="2">
        <f>SUMIF(B500,'ش11-2025'!A501,'ش11-2025'!D501)</f>
        <v>0</v>
      </c>
      <c r="F500" s="2"/>
      <c r="G500" s="2"/>
      <c r="H500" s="2"/>
      <c r="I500" s="2"/>
      <c r="J500" s="2"/>
    </row>
    <row r="501" spans="1:10" ht="19.5" customHeight="1" x14ac:dyDescent="0.2">
      <c r="A501" s="2">
        <v>495</v>
      </c>
      <c r="B501" s="2">
        <f>الاصناف!B501</f>
        <v>106125</v>
      </c>
      <c r="C501" s="2" t="str">
        <f>_xlfn.XLOOKUP(B501,الاصناف!B501,الاصناف!C501)</f>
        <v>كمامات عادية</v>
      </c>
      <c r="D501" s="2" t="s">
        <v>10</v>
      </c>
      <c r="E501" s="2">
        <f>SUMIF(B501,'ش11-2025'!A502,'ش11-2025'!D502)</f>
        <v>0</v>
      </c>
      <c r="F501" s="2"/>
      <c r="G501" s="2"/>
      <c r="H501" s="2"/>
      <c r="I501" s="2"/>
      <c r="J501" s="2"/>
    </row>
    <row r="502" spans="1:10" ht="19.5" customHeight="1" x14ac:dyDescent="0.2">
      <c r="A502" s="2">
        <v>496</v>
      </c>
      <c r="B502" s="2">
        <f>الاصناف!B502</f>
        <v>106127</v>
      </c>
      <c r="C502" s="2" t="str">
        <f>_xlfn.XLOOKUP(B502,الاصناف!B502,الاصناف!C502)</f>
        <v xml:space="preserve">ورق طباعة </v>
      </c>
      <c r="D502" s="2" t="s">
        <v>126</v>
      </c>
      <c r="E502" s="2">
        <f>SUMIF(B502,'ش11-2025'!A503,'ش11-2025'!D503)</f>
        <v>0</v>
      </c>
      <c r="F502" s="2"/>
      <c r="G502" s="2"/>
      <c r="H502" s="2"/>
      <c r="I502" s="2"/>
      <c r="J502" s="2"/>
    </row>
    <row r="503" spans="1:10" ht="19.5" customHeight="1" x14ac:dyDescent="0.2">
      <c r="A503" s="2">
        <v>497</v>
      </c>
      <c r="B503" s="2">
        <f>الاصناف!B503</f>
        <v>106139</v>
      </c>
      <c r="C503" s="2" t="str">
        <f>_xlfn.XLOOKUP(B503,الاصناف!B503,الاصناف!C503)</f>
        <v>Oxygen Regulator</v>
      </c>
      <c r="D503" s="2" t="s">
        <v>10</v>
      </c>
      <c r="E503" s="2">
        <f>SUMIF(B503,'ش11-2025'!A504,'ش11-2025'!D504)</f>
        <v>0</v>
      </c>
      <c r="F503" s="2"/>
      <c r="G503" s="2"/>
      <c r="H503" s="2"/>
      <c r="I503" s="2"/>
      <c r="J503" s="2"/>
    </row>
    <row r="504" spans="1:10" ht="19.5" customHeight="1" x14ac:dyDescent="0.2">
      <c r="A504" s="2">
        <v>498</v>
      </c>
      <c r="B504" s="2">
        <f>الاصناف!B504</f>
        <v>106141</v>
      </c>
      <c r="C504" s="2" t="str">
        <f>_xlfn.XLOOKUP(B504,الاصناف!B504,الاصناف!C504)</f>
        <v xml:space="preserve">هوك كرين مع لوك </v>
      </c>
      <c r="D504" s="2" t="s">
        <v>10</v>
      </c>
      <c r="E504" s="2">
        <f>SUMIF(B504,'ش11-2025'!A505,'ش11-2025'!D505)</f>
        <v>0</v>
      </c>
      <c r="F504" s="2"/>
      <c r="G504" s="2"/>
      <c r="H504" s="2"/>
      <c r="I504" s="2"/>
      <c r="J504" s="2"/>
    </row>
    <row r="505" spans="1:10" ht="19.5" customHeight="1" x14ac:dyDescent="0.2">
      <c r="A505" s="2">
        <v>499</v>
      </c>
      <c r="B505" s="2">
        <f>الاصناف!B505</f>
        <v>106142</v>
      </c>
      <c r="C505" s="2" t="str">
        <f>_xlfn.XLOOKUP(B505,الاصناف!B505,الاصناف!C505)</f>
        <v>SPRAY PAINT</v>
      </c>
      <c r="D505" s="2" t="s">
        <v>10</v>
      </c>
      <c r="E505" s="2">
        <f>SUMIF(B505,'ش11-2025'!A506,'ش11-2025'!D506)</f>
        <v>0</v>
      </c>
      <c r="F505" s="2"/>
      <c r="G505" s="2"/>
      <c r="H505" s="2"/>
      <c r="I505" s="2"/>
      <c r="J505" s="2"/>
    </row>
    <row r="506" spans="1:10" ht="19.5" customHeight="1" x14ac:dyDescent="0.2">
      <c r="A506" s="2">
        <v>500</v>
      </c>
      <c r="B506" s="2">
        <f>الاصناف!B506</f>
        <v>106151</v>
      </c>
      <c r="C506" s="2" t="str">
        <f>_xlfn.XLOOKUP(B506,الاصناف!B506,الاصناف!C506)</f>
        <v>Gas Regulator With Lock</v>
      </c>
      <c r="D506" s="2" t="s">
        <v>10</v>
      </c>
      <c r="E506" s="2">
        <f>SUMIF(B506,'ش11-2025'!A507,'ش11-2025'!D507)</f>
        <v>0</v>
      </c>
      <c r="F506" s="2"/>
      <c r="G506" s="2"/>
      <c r="H506" s="2"/>
      <c r="I506" s="2"/>
      <c r="J506" s="2"/>
    </row>
    <row r="507" spans="1:10" ht="19.5" customHeight="1" x14ac:dyDescent="0.2">
      <c r="A507" s="2">
        <v>501</v>
      </c>
      <c r="B507" s="2">
        <f>الاصناف!B507</f>
        <v>106154</v>
      </c>
      <c r="C507" s="2" t="str">
        <f>_xlfn.XLOOKUP(B507,الاصناف!B507,الاصناف!C507)</f>
        <v>Bearing URB 22218</v>
      </c>
      <c r="D507" s="2" t="s">
        <v>10</v>
      </c>
      <c r="E507" s="2">
        <f>SUMIF(B507,'ش11-2025'!A508,'ش11-2025'!D508)</f>
        <v>0</v>
      </c>
      <c r="F507" s="2"/>
      <c r="G507" s="2"/>
      <c r="H507" s="2"/>
      <c r="I507" s="2"/>
      <c r="J507" s="2"/>
    </row>
    <row r="508" spans="1:10" ht="19.5" customHeight="1" x14ac:dyDescent="0.2">
      <c r="A508" s="2">
        <v>502</v>
      </c>
      <c r="B508" s="2">
        <f>الاصناف!B508</f>
        <v>106162</v>
      </c>
      <c r="C508" s="2" t="str">
        <f>_xlfn.XLOOKUP(B508,الاصناف!B508,الاصناف!C508)</f>
        <v xml:space="preserve">Gate valve 1 inch </v>
      </c>
      <c r="D508" s="2" t="s">
        <v>10</v>
      </c>
      <c r="E508" s="2">
        <f>SUMIF(B508,'ش11-2025'!A509,'ش11-2025'!D509)</f>
        <v>0</v>
      </c>
      <c r="F508" s="2"/>
      <c r="G508" s="2"/>
      <c r="H508" s="2"/>
      <c r="I508" s="2"/>
      <c r="J508" s="2"/>
    </row>
    <row r="509" spans="1:10" ht="19.5" customHeight="1" x14ac:dyDescent="0.2">
      <c r="A509" s="2">
        <v>503</v>
      </c>
      <c r="B509" s="2">
        <f>الاصناف!B509</f>
        <v>106163</v>
      </c>
      <c r="C509" s="2" t="str">
        <f>_xlfn.XLOOKUP(B509,الاصناف!B509,الاصناف!C509)</f>
        <v xml:space="preserve">Gate valve 2inch </v>
      </c>
      <c r="D509" s="2" t="s">
        <v>10</v>
      </c>
      <c r="E509" s="2">
        <f>SUMIF(B509,'ش11-2025'!A510,'ش11-2025'!D510)</f>
        <v>0</v>
      </c>
      <c r="F509" s="2"/>
      <c r="G509" s="2"/>
      <c r="H509" s="2"/>
      <c r="I509" s="2"/>
      <c r="J509" s="2"/>
    </row>
    <row r="510" spans="1:10" ht="19.5" customHeight="1" x14ac:dyDescent="0.2">
      <c r="A510" s="2">
        <v>504</v>
      </c>
      <c r="B510" s="2">
        <f>الاصناف!B510</f>
        <v>106165</v>
      </c>
      <c r="C510" s="2" t="str">
        <f>_xlfn.XLOOKUP(B510,الاصناف!B510,الاصناف!C510)</f>
        <v>معجون لحام حديد M Seal</v>
      </c>
      <c r="D510" s="2" t="s">
        <v>10</v>
      </c>
      <c r="E510" s="2">
        <f>SUMIF(B510,'ش11-2025'!A511,'ش11-2025'!D511)</f>
        <v>0</v>
      </c>
      <c r="F510" s="2"/>
      <c r="G510" s="2"/>
      <c r="H510" s="2"/>
      <c r="I510" s="2"/>
      <c r="J510" s="2"/>
    </row>
    <row r="511" spans="1:10" ht="19.5" customHeight="1" x14ac:dyDescent="0.2">
      <c r="A511" s="2">
        <v>505</v>
      </c>
      <c r="B511" s="2">
        <f>الاصناف!B511</f>
        <v>106169</v>
      </c>
      <c r="C511" s="2" t="str">
        <f>_xlfn.XLOOKUP(B511,الاصناف!B511,الاصناف!C511)</f>
        <v>Gate valve 0.5inch</v>
      </c>
      <c r="D511" s="2" t="s">
        <v>10</v>
      </c>
      <c r="E511" s="2">
        <f>SUMIF(B511,'ش11-2025'!A512,'ش11-2025'!D512)</f>
        <v>0</v>
      </c>
      <c r="F511" s="2"/>
      <c r="G511" s="2"/>
      <c r="H511" s="2"/>
      <c r="I511" s="2"/>
      <c r="J511" s="2"/>
    </row>
    <row r="512" spans="1:10" ht="19.5" customHeight="1" x14ac:dyDescent="0.2">
      <c r="A512" s="2">
        <v>506</v>
      </c>
      <c r="B512" s="2">
        <f>الاصناف!B512</f>
        <v>106171</v>
      </c>
      <c r="C512" s="2" t="str">
        <f>_xlfn.XLOOKUP(B512,الاصناف!B512,الاصناف!C512)</f>
        <v>ريشة منشارHexa Blade</v>
      </c>
      <c r="D512" s="2" t="s">
        <v>10</v>
      </c>
      <c r="E512" s="2">
        <f>SUMIF(B512,'ش11-2025'!A513,'ش11-2025'!D513)</f>
        <v>0</v>
      </c>
      <c r="F512" s="2"/>
      <c r="G512" s="2"/>
      <c r="H512" s="2"/>
      <c r="I512" s="2"/>
      <c r="J512" s="2"/>
    </row>
    <row r="513" spans="1:10" ht="19.5" customHeight="1" x14ac:dyDescent="0.2">
      <c r="A513" s="2">
        <v>507</v>
      </c>
      <c r="B513" s="2">
        <f>الاصناف!B513</f>
        <v>106172</v>
      </c>
      <c r="C513" s="2" t="str">
        <f>_xlfn.XLOOKUP(B513,الاصناف!B513,الاصناف!C513)</f>
        <v>مكنسة</v>
      </c>
      <c r="D513" s="2" t="s">
        <v>10</v>
      </c>
      <c r="E513" s="2">
        <f>SUMIF(B513,'ش11-2025'!A514,'ش11-2025'!D514)</f>
        <v>0</v>
      </c>
      <c r="F513" s="2"/>
      <c r="G513" s="2"/>
      <c r="H513" s="2"/>
      <c r="I513" s="2"/>
      <c r="J513" s="2"/>
    </row>
    <row r="514" spans="1:10" ht="19.5" customHeight="1" x14ac:dyDescent="0.2">
      <c r="A514" s="2">
        <v>508</v>
      </c>
      <c r="B514" s="2">
        <f>الاصناف!B514</f>
        <v>106176</v>
      </c>
      <c r="C514" s="2" t="str">
        <f>_xlfn.XLOOKUP(B514,الاصناف!B514,الاصناف!C514)</f>
        <v>قفازات وسط</v>
      </c>
      <c r="D514" s="2" t="s">
        <v>147</v>
      </c>
      <c r="E514" s="2">
        <f>SUMIF(B514,'ش11-2025'!A515,'ش11-2025'!D515)</f>
        <v>0</v>
      </c>
      <c r="F514" s="2"/>
      <c r="G514" s="2"/>
      <c r="H514" s="2"/>
      <c r="I514" s="2"/>
      <c r="J514" s="2"/>
    </row>
    <row r="515" spans="1:10" ht="19.5" customHeight="1" x14ac:dyDescent="0.2">
      <c r="A515" s="2">
        <v>509</v>
      </c>
      <c r="B515" s="2">
        <f>الاصناف!B515</f>
        <v>106177</v>
      </c>
      <c r="C515" s="2" t="str">
        <f>_xlfn.XLOOKUP(B515,الاصناف!B515,الاصناف!C515)</f>
        <v>قفازات قطنية</v>
      </c>
      <c r="D515" s="2" t="s">
        <v>147</v>
      </c>
      <c r="E515" s="2">
        <f>SUMIF(B515,'ش11-2025'!A516,'ش11-2025'!D516)</f>
        <v>0</v>
      </c>
      <c r="F515" s="2"/>
      <c r="G515" s="2"/>
      <c r="H515" s="2"/>
      <c r="I515" s="2"/>
      <c r="J515" s="2"/>
    </row>
    <row r="516" spans="1:10" ht="19.5" customHeight="1" x14ac:dyDescent="0.2">
      <c r="A516" s="2">
        <v>510</v>
      </c>
      <c r="B516" s="2">
        <f>الاصناف!B516</f>
        <v>106179</v>
      </c>
      <c r="C516" s="2" t="str">
        <f>_xlfn.XLOOKUP(B516,الاصناف!B516,الاصناف!C516)</f>
        <v xml:space="preserve">صامولة ابيض خشن </v>
      </c>
      <c r="D516" s="2" t="s">
        <v>10</v>
      </c>
      <c r="E516" s="2">
        <f>SUMIF(B516,'ش11-2025'!A517,'ش11-2025'!D517)</f>
        <v>0</v>
      </c>
      <c r="F516" s="2"/>
      <c r="G516" s="2"/>
      <c r="H516" s="2"/>
      <c r="I516" s="2"/>
      <c r="J516" s="2"/>
    </row>
    <row r="517" spans="1:10" ht="19.5" customHeight="1" x14ac:dyDescent="0.2">
      <c r="A517" s="2">
        <v>511</v>
      </c>
      <c r="B517" s="2">
        <f>الاصناف!B517</f>
        <v>106181</v>
      </c>
      <c r="C517" s="2" t="str">
        <f>_xlfn.XLOOKUP(B517,الاصناف!B517,الاصناف!C517)</f>
        <v xml:space="preserve">قماش مشكل </v>
      </c>
      <c r="D517" s="2" t="s">
        <v>10</v>
      </c>
      <c r="E517" s="2">
        <f>SUMIF(B517,'ش11-2025'!A518,'ش11-2025'!D518)</f>
        <v>0</v>
      </c>
      <c r="F517" s="2"/>
      <c r="G517" s="2"/>
      <c r="H517" s="2"/>
      <c r="I517" s="2"/>
      <c r="J517" s="2"/>
    </row>
    <row r="518" spans="1:10" ht="19.5" customHeight="1" x14ac:dyDescent="0.2">
      <c r="A518" s="2">
        <v>512</v>
      </c>
      <c r="B518" s="2">
        <f>الاصناف!B518</f>
        <v>106182</v>
      </c>
      <c r="C518" s="2" t="str">
        <f>_xlfn.XLOOKUP(B518,الاصناف!B518,الاصناف!C518)</f>
        <v>نظارة واقية شفافة</v>
      </c>
      <c r="D518" s="2" t="s">
        <v>10</v>
      </c>
      <c r="E518" s="2">
        <f>SUMIF(B518,'ش11-2025'!A519,'ش11-2025'!D519)</f>
        <v>0</v>
      </c>
      <c r="F518" s="2"/>
      <c r="G518" s="2"/>
      <c r="H518" s="2"/>
      <c r="I518" s="2"/>
      <c r="J518" s="2"/>
    </row>
    <row r="519" spans="1:10" ht="19.5" customHeight="1" x14ac:dyDescent="0.2">
      <c r="A519" s="2">
        <v>513</v>
      </c>
      <c r="B519" s="2">
        <f>الاصناف!B519</f>
        <v>106183</v>
      </c>
      <c r="C519" s="2" t="str">
        <f>_xlfn.XLOOKUP(B519,الاصناف!B519,الاصناف!C519)</f>
        <v>نظارة واقية سوداء</v>
      </c>
      <c r="D519" s="2" t="s">
        <v>10</v>
      </c>
      <c r="E519" s="2">
        <f>SUMIF(B519,'ش11-2025'!A520,'ش11-2025'!D520)</f>
        <v>0</v>
      </c>
      <c r="F519" s="2"/>
      <c r="G519" s="2"/>
      <c r="H519" s="2"/>
      <c r="I519" s="2"/>
      <c r="J519" s="2"/>
    </row>
    <row r="520" spans="1:10" ht="19.5" customHeight="1" x14ac:dyDescent="0.2">
      <c r="A520" s="2">
        <v>514</v>
      </c>
      <c r="B520" s="2">
        <f>الاصناف!B520</f>
        <v>106184</v>
      </c>
      <c r="C520" s="2" t="str">
        <f>_xlfn.XLOOKUP(B520,الاصناف!B520,الاصناف!C520)</f>
        <v xml:space="preserve">فايلات </v>
      </c>
      <c r="D520" s="2" t="s">
        <v>10</v>
      </c>
      <c r="E520" s="2">
        <f>SUMIF(B520,'ش11-2025'!A521,'ش11-2025'!D521)</f>
        <v>0</v>
      </c>
      <c r="F520" s="2"/>
      <c r="G520" s="2"/>
      <c r="H520" s="2"/>
      <c r="I520" s="2"/>
      <c r="J520" s="2"/>
    </row>
    <row r="521" spans="1:10" ht="19.5" customHeight="1" x14ac:dyDescent="0.2">
      <c r="A521" s="2">
        <v>515</v>
      </c>
      <c r="B521" s="2">
        <f>الاصناف!B521</f>
        <v>106185</v>
      </c>
      <c r="C521" s="2" t="str">
        <f>_xlfn.XLOOKUP(B521,الاصناف!B521,الاصناف!C521)</f>
        <v xml:space="preserve">حبر طابعة عادية </v>
      </c>
      <c r="D521" s="2" t="s">
        <v>10</v>
      </c>
      <c r="E521" s="2">
        <f>SUMIF(B521,'ش11-2025'!A522,'ش11-2025'!D522)</f>
        <v>0</v>
      </c>
      <c r="F521" s="2"/>
      <c r="G521" s="2"/>
      <c r="H521" s="2"/>
      <c r="I521" s="2"/>
      <c r="J521" s="2"/>
    </row>
    <row r="522" spans="1:10" ht="19.5" customHeight="1" x14ac:dyDescent="0.2">
      <c r="A522" s="2">
        <v>516</v>
      </c>
      <c r="B522" s="2">
        <f>الاصناف!B522</f>
        <v>106188</v>
      </c>
      <c r="C522" s="2" t="str">
        <f>_xlfn.XLOOKUP(B522,الاصناف!B522,الاصناف!C522)</f>
        <v>Bearing 6306-2</v>
      </c>
      <c r="D522" s="2" t="s">
        <v>10</v>
      </c>
      <c r="E522" s="2">
        <f>SUMIF(B522,'ش11-2025'!A523,'ش11-2025'!D523)</f>
        <v>0</v>
      </c>
      <c r="F522" s="2"/>
      <c r="G522" s="2"/>
      <c r="H522" s="2"/>
      <c r="I522" s="2"/>
      <c r="J522" s="2"/>
    </row>
    <row r="523" spans="1:10" ht="19.5" customHeight="1" x14ac:dyDescent="0.2">
      <c r="A523" s="2">
        <v>517</v>
      </c>
      <c r="B523" s="2">
        <f>الاصناف!B523</f>
        <v>106189</v>
      </c>
      <c r="C523" s="2" t="str">
        <f>_xlfn.XLOOKUP(B523,الاصناف!B523,الاصناف!C523)</f>
        <v>Hydrulic oil 68</v>
      </c>
      <c r="D523" s="2" t="s">
        <v>207</v>
      </c>
      <c r="E523" s="2">
        <f>SUMIF(B523,'ش11-2025'!A524,'ش11-2025'!D524)</f>
        <v>0</v>
      </c>
      <c r="F523" s="2"/>
      <c r="G523" s="2"/>
      <c r="H523" s="2"/>
      <c r="I523" s="2"/>
      <c r="J523" s="2"/>
    </row>
    <row r="524" spans="1:10" ht="19.5" customHeight="1" x14ac:dyDescent="0.2">
      <c r="A524" s="2">
        <v>518</v>
      </c>
      <c r="B524" s="2">
        <f>الاصناف!B524</f>
        <v>106190</v>
      </c>
      <c r="C524" s="2" t="str">
        <f>_xlfn.XLOOKUP(B524,الاصناف!B524,الاصناف!C524)</f>
        <v>Grease EP3</v>
      </c>
      <c r="D524" s="2" t="s">
        <v>207</v>
      </c>
      <c r="E524" s="2">
        <f>SUMIF(B524,'ش11-2025'!A525,'ش11-2025'!D525)</f>
        <v>0</v>
      </c>
      <c r="F524" s="2"/>
      <c r="G524" s="2"/>
      <c r="H524" s="2"/>
      <c r="I524" s="2"/>
      <c r="J524" s="2"/>
    </row>
    <row r="525" spans="1:10" ht="19.5" customHeight="1" x14ac:dyDescent="0.2">
      <c r="A525" s="2">
        <v>519</v>
      </c>
      <c r="B525" s="2">
        <f>الاصناف!B525</f>
        <v>106191</v>
      </c>
      <c r="C525" s="2" t="str">
        <f>_xlfn.XLOOKUP(B525,الاصناف!B525,الاصناف!C525)</f>
        <v xml:space="preserve">Gate valve 3/4inch </v>
      </c>
      <c r="D525" s="2" t="s">
        <v>10</v>
      </c>
      <c r="E525" s="2">
        <f>SUMIF(B525,'ش11-2025'!A526,'ش11-2025'!D526)</f>
        <v>0</v>
      </c>
      <c r="F525" s="2"/>
      <c r="G525" s="2"/>
      <c r="H525" s="2"/>
      <c r="I525" s="2"/>
      <c r="J525" s="2"/>
    </row>
    <row r="526" spans="1:10" ht="19.5" customHeight="1" x14ac:dyDescent="0.2">
      <c r="A526" s="2">
        <v>520</v>
      </c>
      <c r="B526" s="2">
        <f>الاصناف!B526</f>
        <v>106193</v>
      </c>
      <c r="C526" s="2" t="str">
        <f>_xlfn.XLOOKUP(B526,الاصناف!B526,الاصناف!C526)</f>
        <v>راس اكسجين مقاس 3</v>
      </c>
      <c r="D526" s="2" t="s">
        <v>10</v>
      </c>
      <c r="E526" s="2">
        <f>SUMIF(B526,'ش11-2025'!A527,'ش11-2025'!D527)</f>
        <v>0</v>
      </c>
      <c r="F526" s="2"/>
      <c r="G526" s="2"/>
      <c r="H526" s="2"/>
      <c r="I526" s="2"/>
      <c r="J526" s="2"/>
    </row>
    <row r="527" spans="1:10" ht="19.5" customHeight="1" x14ac:dyDescent="0.2">
      <c r="A527" s="2">
        <v>521</v>
      </c>
      <c r="B527" s="2">
        <f>الاصناف!B527</f>
        <v>106195</v>
      </c>
      <c r="C527" s="2" t="str">
        <f>_xlfn.XLOOKUP(B527,الاصناف!B527,الاصناف!C527)</f>
        <v>مسمار شينكو مع ربل 1*14</v>
      </c>
      <c r="D527" s="2" t="s">
        <v>10</v>
      </c>
      <c r="E527" s="2">
        <f>SUMIF(B527,'ش11-2025'!A528,'ش11-2025'!D528)</f>
        <v>0</v>
      </c>
      <c r="F527" s="2"/>
      <c r="G527" s="2"/>
      <c r="H527" s="2"/>
      <c r="I527" s="2"/>
      <c r="J527" s="2"/>
    </row>
    <row r="528" spans="1:10" ht="19.5" customHeight="1" x14ac:dyDescent="0.2">
      <c r="A528" s="2">
        <v>522</v>
      </c>
      <c r="B528" s="2">
        <f>الاصناف!B528</f>
        <v>106196</v>
      </c>
      <c r="C528" s="2" t="str">
        <f>_xlfn.XLOOKUP(B528,الاصناف!B528,الاصناف!C528)</f>
        <v>براغي اسود صلب خشن 5/8*3</v>
      </c>
      <c r="D528" s="2" t="s">
        <v>10</v>
      </c>
      <c r="E528" s="2">
        <f>SUMIF(B528,'ش11-2025'!A529,'ش11-2025'!D529)</f>
        <v>0</v>
      </c>
      <c r="F528" s="2"/>
      <c r="G528" s="2"/>
      <c r="H528" s="2"/>
      <c r="I528" s="2"/>
      <c r="J528" s="2"/>
    </row>
    <row r="529" spans="1:10" ht="19.5" customHeight="1" x14ac:dyDescent="0.2">
      <c r="A529" s="2">
        <v>523</v>
      </c>
      <c r="B529" s="2">
        <f>الاصناف!B529</f>
        <v>106203</v>
      </c>
      <c r="C529" s="2" t="str">
        <f>_xlfn.XLOOKUP(B529,الاصناف!B529,الاصناف!C529)</f>
        <v>Chain B80</v>
      </c>
      <c r="D529" s="2" t="s">
        <v>10</v>
      </c>
      <c r="E529" s="2">
        <f>SUMIF(B529,'ش11-2025'!A530,'ش11-2025'!D530)</f>
        <v>0</v>
      </c>
      <c r="F529" s="2"/>
      <c r="G529" s="2"/>
      <c r="H529" s="2"/>
      <c r="I529" s="2"/>
      <c r="J529" s="2"/>
    </row>
    <row r="530" spans="1:10" ht="19.5" customHeight="1" x14ac:dyDescent="0.2">
      <c r="A530" s="2">
        <v>524</v>
      </c>
      <c r="B530" s="2">
        <f>الاصناف!B530</f>
        <v>106204</v>
      </c>
      <c r="C530" s="2" t="str">
        <f>_xlfn.XLOOKUP(B530,الاصناف!B530,الاصناف!C530)</f>
        <v>عفريتة Hydraulic jack 20ton</v>
      </c>
      <c r="D530" s="2" t="s">
        <v>10</v>
      </c>
      <c r="E530" s="2">
        <f>SUMIF(B530,'ش11-2025'!A531,'ش11-2025'!D531)</f>
        <v>0</v>
      </c>
      <c r="F530" s="2"/>
      <c r="G530" s="2"/>
      <c r="H530" s="2"/>
      <c r="I530" s="2"/>
      <c r="J530" s="2"/>
    </row>
    <row r="531" spans="1:10" ht="19.5" customHeight="1" x14ac:dyDescent="0.2">
      <c r="A531" s="2">
        <v>525</v>
      </c>
      <c r="B531" s="2">
        <f>الاصناف!B531</f>
        <v>106205</v>
      </c>
      <c r="C531" s="2" t="str">
        <f>_xlfn.XLOOKUP(B531,الاصناف!B531,الاصناف!C531)</f>
        <v xml:space="preserve">كوريك </v>
      </c>
      <c r="D531" s="2" t="s">
        <v>10</v>
      </c>
      <c r="E531" s="2">
        <f>SUMIF(B531,'ش11-2025'!A532,'ش11-2025'!D532)</f>
        <v>0</v>
      </c>
      <c r="F531" s="2"/>
      <c r="G531" s="2"/>
      <c r="H531" s="2"/>
      <c r="I531" s="2"/>
      <c r="J531" s="2"/>
    </row>
    <row r="532" spans="1:10" ht="19.5" customHeight="1" x14ac:dyDescent="0.2">
      <c r="A532" s="2">
        <v>526</v>
      </c>
      <c r="B532" s="2">
        <f>الاصناف!B532</f>
        <v>106207</v>
      </c>
      <c r="C532" s="2" t="str">
        <f>_xlfn.XLOOKUP(B532,الاصناف!B532,الاصناف!C532)</f>
        <v xml:space="preserve">سطل بلاستيك </v>
      </c>
      <c r="D532" s="2" t="s">
        <v>10</v>
      </c>
      <c r="E532" s="2">
        <f>SUMIF(B532,'ش11-2025'!A533,'ش11-2025'!D533)</f>
        <v>0</v>
      </c>
      <c r="F532" s="2"/>
      <c r="G532" s="2"/>
      <c r="H532" s="2"/>
      <c r="I532" s="2"/>
      <c r="J532" s="2"/>
    </row>
    <row r="533" spans="1:10" ht="19.5" customHeight="1" x14ac:dyDescent="0.2">
      <c r="A533" s="2">
        <v>527</v>
      </c>
      <c r="B533" s="2">
        <f>الاصناف!B533</f>
        <v>106210</v>
      </c>
      <c r="C533" s="2" t="str">
        <f>_xlfn.XLOOKUP(B533,الاصناف!B533,الاصناف!C533)</f>
        <v>عصا مكنسة</v>
      </c>
      <c r="D533" s="2" t="s">
        <v>10</v>
      </c>
      <c r="E533" s="2">
        <f>SUMIF(B533,'ش11-2025'!A534,'ش11-2025'!D534)</f>
        <v>0</v>
      </c>
      <c r="F533" s="2"/>
      <c r="G533" s="2"/>
      <c r="H533" s="2"/>
      <c r="I533" s="2"/>
      <c r="J533" s="2"/>
    </row>
    <row r="534" spans="1:10" ht="19.5" customHeight="1" x14ac:dyDescent="0.2">
      <c r="A534" s="2">
        <v>528</v>
      </c>
      <c r="B534" s="2">
        <f>الاصناف!B534</f>
        <v>106212</v>
      </c>
      <c r="C534" s="2" t="str">
        <f>_xlfn.XLOOKUP(B534,الاصناف!B534,الاصناف!C534)</f>
        <v>Bearing 22313-SKF</v>
      </c>
      <c r="D534" s="2" t="s">
        <v>10</v>
      </c>
      <c r="E534" s="2">
        <f>SUMIF(B534,'ش11-2025'!A535,'ش11-2025'!D535)</f>
        <v>0</v>
      </c>
      <c r="F534" s="2"/>
      <c r="G534" s="2"/>
      <c r="H534" s="2"/>
      <c r="I534" s="2"/>
      <c r="J534" s="2"/>
    </row>
    <row r="535" spans="1:10" ht="19.5" customHeight="1" x14ac:dyDescent="0.2">
      <c r="A535" s="2">
        <v>529</v>
      </c>
      <c r="B535" s="2">
        <f>الاصناف!B535</f>
        <v>106222</v>
      </c>
      <c r="C535" s="2" t="str">
        <f>_xlfn.XLOOKUP(B535,الاصناف!B535,الاصناف!C535)</f>
        <v>Nut Bolt Washer 6mm*16mm</v>
      </c>
      <c r="D535" s="2" t="s">
        <v>10</v>
      </c>
      <c r="E535" s="2">
        <f>SUMIF(B535,'ش11-2025'!A536,'ش11-2025'!D536)</f>
        <v>0</v>
      </c>
      <c r="F535" s="2"/>
      <c r="G535" s="2"/>
      <c r="H535" s="2"/>
      <c r="I535" s="2"/>
      <c r="J535" s="2"/>
    </row>
    <row r="536" spans="1:10" ht="19.5" customHeight="1" x14ac:dyDescent="0.2">
      <c r="A536" s="2">
        <v>530</v>
      </c>
      <c r="B536" s="2">
        <f>الاصناف!B536</f>
        <v>106227</v>
      </c>
      <c r="C536" s="2" t="str">
        <f>_xlfn.XLOOKUP(B536,الاصناف!B536,الاصناف!C536)</f>
        <v>HAND TAP 10MM</v>
      </c>
      <c r="D536" s="2" t="s">
        <v>10</v>
      </c>
      <c r="E536" s="2">
        <f>SUMIF(B536,'ش11-2025'!A537,'ش11-2025'!D537)</f>
        <v>0</v>
      </c>
      <c r="F536" s="2"/>
      <c r="G536" s="2"/>
      <c r="H536" s="2"/>
      <c r="I536" s="2"/>
      <c r="J536" s="2"/>
    </row>
    <row r="537" spans="1:10" ht="19.5" customHeight="1" x14ac:dyDescent="0.2">
      <c r="A537" s="2">
        <v>531</v>
      </c>
      <c r="B537" s="2">
        <f>الاصناف!B537</f>
        <v>106228</v>
      </c>
      <c r="C537" s="2" t="str">
        <f>_xlfn.XLOOKUP(B537,الاصناف!B537,الاصناف!C537)</f>
        <v>كفوف قطن لاتيكس</v>
      </c>
      <c r="D537" s="2" t="s">
        <v>97</v>
      </c>
      <c r="E537" s="2">
        <f>SUMIF(B537,'ش11-2025'!A538,'ش11-2025'!D538)</f>
        <v>0</v>
      </c>
      <c r="F537" s="2"/>
      <c r="G537" s="2"/>
      <c r="H537" s="2"/>
      <c r="I537" s="2"/>
      <c r="J537" s="2"/>
    </row>
    <row r="538" spans="1:10" ht="19.5" customHeight="1" x14ac:dyDescent="0.2">
      <c r="A538" s="2">
        <v>532</v>
      </c>
      <c r="B538" s="2">
        <f>الاصناف!B538</f>
        <v>106250</v>
      </c>
      <c r="C538" s="2" t="str">
        <f>_xlfn.XLOOKUP(B538,الاصناف!B538,الاصناف!C538)</f>
        <v>GI PIPE 6MTR 1inch</v>
      </c>
      <c r="D538" s="2" t="s">
        <v>8</v>
      </c>
      <c r="E538" s="2">
        <f>SUMIF(B538,'ش11-2025'!A539,'ش11-2025'!D539)</f>
        <v>0</v>
      </c>
      <c r="F538" s="2"/>
      <c r="G538" s="2"/>
      <c r="H538" s="2"/>
      <c r="I538" s="2"/>
      <c r="J538" s="2"/>
    </row>
    <row r="539" spans="1:10" ht="19.5" customHeight="1" x14ac:dyDescent="0.2">
      <c r="A539" s="2">
        <v>533</v>
      </c>
      <c r="B539" s="2">
        <f>الاصناف!B539</f>
        <v>106263</v>
      </c>
      <c r="C539" s="2" t="str">
        <f>_xlfn.XLOOKUP(B539,الاصناف!B539,الاصناف!C539)</f>
        <v>U CHANNEL 10CM 6M</v>
      </c>
      <c r="D539" s="2" t="s">
        <v>10</v>
      </c>
      <c r="E539" s="2">
        <f>SUMIF(B539,'ش11-2025'!A540,'ش11-2025'!D540)</f>
        <v>0</v>
      </c>
      <c r="F539" s="2"/>
      <c r="G539" s="2"/>
      <c r="H539" s="2"/>
      <c r="I539" s="2"/>
      <c r="J539" s="2"/>
    </row>
    <row r="540" spans="1:10" ht="19.5" customHeight="1" x14ac:dyDescent="0.2">
      <c r="A540" s="2">
        <v>534</v>
      </c>
      <c r="B540" s="2">
        <f>الاصناف!B540</f>
        <v>106264</v>
      </c>
      <c r="C540" s="2" t="str">
        <f>_xlfn.XLOOKUP(B540,الاصناف!B540,الاصناف!C540)</f>
        <v>صاج مبرز 5.7 مم 1*2م    Checker plate</v>
      </c>
      <c r="D540" s="2" t="s">
        <v>10</v>
      </c>
      <c r="E540" s="2">
        <f>SUMIF(B540,'ش11-2025'!A541,'ش11-2025'!D541)</f>
        <v>0</v>
      </c>
      <c r="F540" s="2"/>
      <c r="G540" s="2"/>
      <c r="H540" s="2"/>
      <c r="I540" s="2"/>
      <c r="J540" s="2"/>
    </row>
    <row r="541" spans="1:10" ht="19.5" customHeight="1" x14ac:dyDescent="0.2">
      <c r="A541" s="2">
        <v>535</v>
      </c>
      <c r="B541" s="2">
        <f>الاصناف!B541</f>
        <v>106265</v>
      </c>
      <c r="C541" s="2" t="str">
        <f>_xlfn.XLOOKUP(B541,الاصناف!B541,الاصناف!C541)</f>
        <v>وجه نار احمر 3مم</v>
      </c>
      <c r="D541" s="2" t="s">
        <v>8</v>
      </c>
      <c r="E541" s="2">
        <f>SUMIF(B541,'ش11-2025'!A542,'ش11-2025'!D542)</f>
        <v>0</v>
      </c>
      <c r="F541" s="2"/>
      <c r="G541" s="2"/>
      <c r="H541" s="2"/>
      <c r="I541" s="2"/>
      <c r="J541" s="2"/>
    </row>
    <row r="542" spans="1:10" ht="19.5" customHeight="1" x14ac:dyDescent="0.2">
      <c r="A542" s="2">
        <v>536</v>
      </c>
      <c r="B542" s="2">
        <f>الاصناف!B542</f>
        <v>106271</v>
      </c>
      <c r="C542" s="2" t="str">
        <f>_xlfn.XLOOKUP(B542,الاصناف!B542,الاصناف!C542)</f>
        <v>قفل خابور</v>
      </c>
      <c r="D542" s="2" t="s">
        <v>10</v>
      </c>
      <c r="E542" s="2">
        <f>SUMIF(B542,'ش11-2025'!A543,'ش11-2025'!D543)</f>
        <v>0</v>
      </c>
      <c r="F542" s="2"/>
      <c r="G542" s="2"/>
      <c r="H542" s="2"/>
      <c r="I542" s="2"/>
      <c r="J542" s="2"/>
    </row>
    <row r="543" spans="1:10" ht="19.5" customHeight="1" x14ac:dyDescent="0.2">
      <c r="A543" s="2">
        <v>537</v>
      </c>
      <c r="B543" s="2">
        <f>الاصناف!B543</f>
        <v>106274</v>
      </c>
      <c r="C543" s="2" t="str">
        <f>_xlfn.XLOOKUP(B543,الاصناف!B543,الاصناف!C543)</f>
        <v>Solenoid Valve 1/2 inch -V5242 - 15A</v>
      </c>
      <c r="D543" s="2" t="s">
        <v>10</v>
      </c>
      <c r="E543" s="2">
        <f>SUMIF(B543,'ش11-2025'!A544,'ش11-2025'!D544)</f>
        <v>0</v>
      </c>
      <c r="F543" s="2"/>
      <c r="G543" s="2"/>
      <c r="H543" s="2"/>
      <c r="I543" s="2"/>
      <c r="J543" s="2"/>
    </row>
    <row r="544" spans="1:10" ht="19.5" customHeight="1" x14ac:dyDescent="0.2">
      <c r="A544" s="2">
        <v>538</v>
      </c>
      <c r="B544" s="2">
        <f>الاصناف!B544</f>
        <v>106275</v>
      </c>
      <c r="C544" s="2" t="str">
        <f>_xlfn.XLOOKUP(B544,الاصناف!B544,الاصناف!C544)</f>
        <v>CHAIN 100</v>
      </c>
      <c r="D544" s="2" t="s">
        <v>10</v>
      </c>
      <c r="E544" s="2">
        <f>SUMIF(B544,'ش11-2025'!A545,'ش11-2025'!D545)</f>
        <v>0</v>
      </c>
      <c r="F544" s="2"/>
      <c r="G544" s="2"/>
      <c r="H544" s="2"/>
      <c r="I544" s="2"/>
      <c r="J544" s="2"/>
    </row>
    <row r="545" spans="1:10" ht="19.5" customHeight="1" x14ac:dyDescent="0.2">
      <c r="A545" s="2">
        <v>539</v>
      </c>
      <c r="B545" s="2">
        <f>الاصناف!B545</f>
        <v>106277</v>
      </c>
      <c r="C545" s="2" t="str">
        <f>_xlfn.XLOOKUP(B545,الاصناف!B545,الاصناف!C545)</f>
        <v>PVC PIPE 9.2mm 12inch</v>
      </c>
      <c r="D545" s="2" t="s">
        <v>10</v>
      </c>
      <c r="E545" s="2">
        <f>SUMIF(B545,'ش11-2025'!A546,'ش11-2025'!D546)</f>
        <v>0</v>
      </c>
      <c r="F545" s="2"/>
      <c r="G545" s="2"/>
      <c r="H545" s="2"/>
      <c r="I545" s="2"/>
      <c r="J545" s="2"/>
    </row>
    <row r="546" spans="1:10" ht="19.5" customHeight="1" x14ac:dyDescent="0.2">
      <c r="A546" s="2">
        <v>540</v>
      </c>
      <c r="B546" s="2">
        <f>الاصناف!B546</f>
        <v>106278</v>
      </c>
      <c r="C546" s="2" t="str">
        <f>_xlfn.XLOOKUP(B546,الاصناف!B546,الاصناف!C546)</f>
        <v>PVC ELBOW 12inch</v>
      </c>
      <c r="D546" s="2" t="s">
        <v>10</v>
      </c>
      <c r="E546" s="2">
        <f>SUMIF(B546,'ش11-2025'!A547,'ش11-2025'!D547)</f>
        <v>0</v>
      </c>
      <c r="F546" s="2"/>
      <c r="G546" s="2"/>
      <c r="H546" s="2"/>
      <c r="I546" s="2"/>
      <c r="J546" s="2"/>
    </row>
    <row r="547" spans="1:10" ht="19.5" customHeight="1" x14ac:dyDescent="0.2">
      <c r="A547" s="2">
        <v>541</v>
      </c>
      <c r="B547" s="2">
        <f>الاصناف!B547</f>
        <v>106283</v>
      </c>
      <c r="C547" s="2" t="str">
        <f>_xlfn.XLOOKUP(B547,الاصناف!B547,الاصناف!C547)</f>
        <v>Flexible Hyd Pipe 1inch,1meter</v>
      </c>
      <c r="D547" s="2" t="s">
        <v>10</v>
      </c>
      <c r="E547" s="2">
        <f>SUMIF(B547,'ش11-2025'!A548,'ش11-2025'!D548)</f>
        <v>0</v>
      </c>
      <c r="F547" s="2"/>
      <c r="G547" s="2"/>
      <c r="H547" s="2"/>
      <c r="I547" s="2"/>
      <c r="J547" s="2"/>
    </row>
    <row r="548" spans="1:10" ht="19.5" customHeight="1" x14ac:dyDescent="0.2">
      <c r="A548" s="2">
        <v>542</v>
      </c>
      <c r="B548" s="2">
        <f>الاصناف!B548</f>
        <v>106287</v>
      </c>
      <c r="C548" s="2" t="str">
        <f>_xlfn.XLOOKUP(B548,الاصناف!B548,الاصناف!C548)</f>
        <v>''Butterfly Valve SS 5</v>
      </c>
      <c r="D548" s="2" t="s">
        <v>10</v>
      </c>
      <c r="E548" s="2">
        <f>SUMIF(B548,'ش11-2025'!A549,'ش11-2025'!D549)</f>
        <v>0</v>
      </c>
      <c r="F548" s="2"/>
      <c r="G548" s="2"/>
      <c r="H548" s="2"/>
      <c r="I548" s="2"/>
      <c r="J548" s="2"/>
    </row>
    <row r="549" spans="1:10" ht="19.5" customHeight="1" x14ac:dyDescent="0.2">
      <c r="A549" s="2">
        <v>543</v>
      </c>
      <c r="B549" s="2">
        <f>الاصناف!B549</f>
        <v>106290</v>
      </c>
      <c r="C549" s="2" t="str">
        <f>_xlfn.XLOOKUP(B549,الاصناف!B549,الاصناف!C549)</f>
        <v>Grinding Wheel 250x25x32</v>
      </c>
      <c r="D549" s="2" t="s">
        <v>10</v>
      </c>
      <c r="E549" s="2">
        <f>SUMIF(B549,'ش11-2025'!A550,'ش11-2025'!D550)</f>
        <v>0</v>
      </c>
      <c r="F549" s="2"/>
      <c r="G549" s="2"/>
      <c r="H549" s="2"/>
      <c r="I549" s="2"/>
      <c r="J549" s="2"/>
    </row>
    <row r="550" spans="1:10" ht="19.5" customHeight="1" x14ac:dyDescent="0.2">
      <c r="A550" s="2">
        <v>544</v>
      </c>
      <c r="B550" s="2">
        <f>الاصناف!B550</f>
        <v>106295</v>
      </c>
      <c r="C550" s="2" t="str">
        <f>_xlfn.XLOOKUP(B550,الاصناف!B550,الاصناف!C550)</f>
        <v>ELBOW 6 INCH</v>
      </c>
      <c r="D550" s="2" t="s">
        <v>10</v>
      </c>
      <c r="E550" s="2">
        <f>SUMIF(B550,'ش11-2025'!A551,'ش11-2025'!D551)</f>
        <v>0</v>
      </c>
      <c r="F550" s="2"/>
      <c r="G550" s="2"/>
      <c r="H550" s="2"/>
      <c r="I550" s="2"/>
      <c r="J550" s="2"/>
    </row>
    <row r="551" spans="1:10" ht="19.5" customHeight="1" x14ac:dyDescent="0.2">
      <c r="A551" s="2">
        <v>545</v>
      </c>
      <c r="B551" s="2">
        <f>الاصناف!B551</f>
        <v>106305</v>
      </c>
      <c r="C551" s="2" t="str">
        <f>_xlfn.XLOOKUP(B551,الاصناف!B551,الاصناف!C551)</f>
        <v>SS Hose Clamp 3/4inch</v>
      </c>
      <c r="D551" s="2" t="s">
        <v>10</v>
      </c>
      <c r="E551" s="2">
        <f>SUMIF(B551,'ش11-2025'!A552,'ش11-2025'!D552)</f>
        <v>0</v>
      </c>
      <c r="F551" s="2"/>
      <c r="G551" s="2"/>
      <c r="H551" s="2"/>
      <c r="I551" s="2"/>
      <c r="J551" s="2"/>
    </row>
    <row r="552" spans="1:10" ht="19.5" customHeight="1" x14ac:dyDescent="0.2">
      <c r="A552" s="2">
        <v>546</v>
      </c>
      <c r="B552" s="2">
        <f>الاصناف!B552</f>
        <v>106306</v>
      </c>
      <c r="C552" s="2" t="str">
        <f>_xlfn.XLOOKUP(B552,الاصناف!B552,الاصناف!C552)</f>
        <v xml:space="preserve">AIR HOSE PIPE 1/2INCH </v>
      </c>
      <c r="D552" s="2" t="s">
        <v>8</v>
      </c>
      <c r="E552" s="2">
        <f>SUMIF(B552,'ش11-2025'!A553,'ش11-2025'!D553)</f>
        <v>0</v>
      </c>
      <c r="F552" s="2"/>
      <c r="G552" s="2"/>
      <c r="H552" s="2"/>
      <c r="I552" s="2"/>
      <c r="J552" s="2"/>
    </row>
    <row r="553" spans="1:10" ht="19.5" customHeight="1" x14ac:dyDescent="0.2">
      <c r="A553" s="2">
        <v>547</v>
      </c>
      <c r="B553" s="2">
        <f>الاصناف!B553</f>
        <v>106307</v>
      </c>
      <c r="C553" s="2" t="str">
        <f>_xlfn.XLOOKUP(B553,الاصناف!B553,الاصناف!C553)</f>
        <v>TAPE 7.5 METER</v>
      </c>
      <c r="D553" s="2" t="s">
        <v>10</v>
      </c>
      <c r="E553" s="2">
        <f>SUMIF(B553,'ش11-2025'!A554,'ش11-2025'!D554)</f>
        <v>0</v>
      </c>
      <c r="F553" s="2"/>
      <c r="G553" s="2"/>
      <c r="H553" s="2"/>
      <c r="I553" s="2"/>
      <c r="J553" s="2"/>
    </row>
    <row r="554" spans="1:10" ht="19.5" customHeight="1" x14ac:dyDescent="0.2">
      <c r="A554" s="2">
        <v>548</v>
      </c>
      <c r="B554" s="2">
        <f>الاصناف!B554</f>
        <v>106310</v>
      </c>
      <c r="C554" s="2" t="str">
        <f>_xlfn.XLOOKUP(B554,الاصناف!B554,الاصناف!C554)</f>
        <v>Grinding Wheel 115x6.4x22.23</v>
      </c>
      <c r="D554" s="2" t="s">
        <v>10</v>
      </c>
      <c r="E554" s="2">
        <f>SUMIF(B554,'ش11-2025'!A555,'ش11-2025'!D555)</f>
        <v>0</v>
      </c>
      <c r="F554" s="2"/>
      <c r="G554" s="2"/>
      <c r="H554" s="2"/>
      <c r="I554" s="2"/>
      <c r="J554" s="2"/>
    </row>
    <row r="555" spans="1:10" ht="19.5" customHeight="1" x14ac:dyDescent="0.2">
      <c r="A555" s="2">
        <v>549</v>
      </c>
      <c r="B555" s="2">
        <f>الاصناف!B555</f>
        <v>106311</v>
      </c>
      <c r="C555" s="2" t="str">
        <f>_xlfn.XLOOKUP(B555,الاصناف!B555,الاصناف!C555)</f>
        <v>EMERY PAPER ROUND</v>
      </c>
      <c r="D555" s="2" t="s">
        <v>10</v>
      </c>
      <c r="E555" s="2">
        <f>SUMIF(B555,'ش11-2025'!A556,'ش11-2025'!D556)</f>
        <v>0</v>
      </c>
      <c r="F555" s="2"/>
      <c r="G555" s="2"/>
      <c r="H555" s="2"/>
      <c r="I555" s="2"/>
      <c r="J555" s="2"/>
    </row>
    <row r="556" spans="1:10" ht="19.5" customHeight="1" x14ac:dyDescent="0.2">
      <c r="A556" s="2">
        <v>550</v>
      </c>
      <c r="B556" s="2">
        <f>الاصناف!B556</f>
        <v>106312</v>
      </c>
      <c r="C556" s="2" t="str">
        <f>_xlfn.XLOOKUP(B556,الاصناف!B556,الاصناف!C556)</f>
        <v>طباشير كتابة</v>
      </c>
      <c r="D556" s="2" t="s">
        <v>10</v>
      </c>
      <c r="E556" s="2">
        <f>SUMIF(B556,'ش11-2025'!A557,'ش11-2025'!D557)</f>
        <v>0</v>
      </c>
      <c r="F556" s="2"/>
      <c r="G556" s="2"/>
      <c r="H556" s="2"/>
      <c r="I556" s="2"/>
      <c r="J556" s="2"/>
    </row>
    <row r="557" spans="1:10" ht="19.5" customHeight="1" x14ac:dyDescent="0.2">
      <c r="A557" s="2">
        <v>551</v>
      </c>
      <c r="B557" s="2">
        <f>الاصناف!B557</f>
        <v>106313</v>
      </c>
      <c r="C557" s="2" t="str">
        <f>_xlfn.XLOOKUP(B557,الاصناف!B557,الاصناف!C557)</f>
        <v xml:space="preserve">اقلام </v>
      </c>
      <c r="D557" s="2" t="s">
        <v>10</v>
      </c>
      <c r="E557" s="2">
        <f>SUMIF(B557,'ش11-2025'!A558,'ش11-2025'!D558)</f>
        <v>0</v>
      </c>
      <c r="F557" s="2"/>
      <c r="G557" s="2"/>
      <c r="H557" s="2"/>
      <c r="I557" s="2"/>
      <c r="J557" s="2"/>
    </row>
    <row r="558" spans="1:10" ht="19.5" customHeight="1" x14ac:dyDescent="0.2">
      <c r="A558" s="2">
        <v>552</v>
      </c>
      <c r="B558" s="2">
        <f>الاصناف!B558</f>
        <v>106314</v>
      </c>
      <c r="C558" s="2" t="str">
        <f>_xlfn.XLOOKUP(B558,الاصناف!B558,الاصناف!C558)</f>
        <v xml:space="preserve">قفل باب  ايطالي </v>
      </c>
      <c r="D558" s="2" t="s">
        <v>10</v>
      </c>
      <c r="E558" s="2">
        <f>SUMIF(B558,'ش11-2025'!A559,'ش11-2025'!D559)</f>
        <v>0</v>
      </c>
      <c r="F558" s="2"/>
      <c r="G558" s="2"/>
      <c r="H558" s="2"/>
      <c r="I558" s="2"/>
      <c r="J558" s="2"/>
    </row>
    <row r="559" spans="1:10" ht="19.5" customHeight="1" x14ac:dyDescent="0.2">
      <c r="A559" s="2">
        <v>553</v>
      </c>
      <c r="B559" s="2">
        <f>الاصناف!B559</f>
        <v>106318</v>
      </c>
      <c r="C559" s="2" t="str">
        <f>_xlfn.XLOOKUP(B559,الاصناف!B559,الاصناف!C559)</f>
        <v>Oxygen Gas Cutter Pipe 15Meter</v>
      </c>
      <c r="D559" s="2" t="s">
        <v>8</v>
      </c>
      <c r="E559" s="2">
        <f>SUMIF(B559,'ش11-2025'!A560,'ش11-2025'!D560)</f>
        <v>0</v>
      </c>
      <c r="F559" s="2"/>
      <c r="G559" s="2"/>
      <c r="H559" s="2"/>
      <c r="I559" s="2"/>
      <c r="J559" s="2"/>
    </row>
    <row r="560" spans="1:10" ht="19.5" customHeight="1" x14ac:dyDescent="0.2">
      <c r="A560" s="2">
        <v>554</v>
      </c>
      <c r="B560" s="2">
        <f>الاصناف!B560</f>
        <v>106320</v>
      </c>
      <c r="C560" s="2" t="str">
        <f>_xlfn.XLOOKUP(B560,الاصناف!B560,الاصناف!C560)</f>
        <v>Spot light</v>
      </c>
      <c r="D560" s="2" t="s">
        <v>10</v>
      </c>
      <c r="E560" s="2">
        <f>SUMIF(B560,'ش11-2025'!A561,'ش11-2025'!D561)</f>
        <v>0</v>
      </c>
      <c r="F560" s="2"/>
      <c r="G560" s="2"/>
      <c r="H560" s="2"/>
      <c r="I560" s="2"/>
      <c r="J560" s="2"/>
    </row>
    <row r="561" spans="1:10" ht="19.5" customHeight="1" x14ac:dyDescent="0.2">
      <c r="A561" s="2">
        <v>555</v>
      </c>
      <c r="B561" s="2">
        <f>الاصناف!B561</f>
        <v>106334</v>
      </c>
      <c r="C561" s="2" t="str">
        <f>_xlfn.XLOOKUP(B561,الاصناف!B561,الاصناف!C561)</f>
        <v xml:space="preserve">welding helmet </v>
      </c>
      <c r="D561" s="2" t="s">
        <v>10</v>
      </c>
      <c r="E561" s="2">
        <f>SUMIF(B561,'ش11-2025'!A562,'ش11-2025'!D562)</f>
        <v>0</v>
      </c>
      <c r="F561" s="2"/>
      <c r="G561" s="2"/>
      <c r="H561" s="2"/>
      <c r="I561" s="2"/>
      <c r="J561" s="2"/>
    </row>
    <row r="562" spans="1:10" ht="19.5" customHeight="1" x14ac:dyDescent="0.2">
      <c r="A562" s="2">
        <v>556</v>
      </c>
      <c r="B562" s="2">
        <f>الاصناف!B562</f>
        <v>106335</v>
      </c>
      <c r="C562" s="2" t="str">
        <f>_xlfn.XLOOKUP(B562,الاصناف!B562,الاصناف!C562)</f>
        <v>برميل دهان 20 لتر</v>
      </c>
      <c r="D562" s="2" t="s">
        <v>10</v>
      </c>
      <c r="E562" s="2">
        <f>SUMIF(B562,'ش11-2025'!A563,'ش11-2025'!D563)</f>
        <v>0</v>
      </c>
      <c r="F562" s="2"/>
      <c r="G562" s="2"/>
      <c r="H562" s="2"/>
      <c r="I562" s="2"/>
      <c r="J562" s="2"/>
    </row>
    <row r="563" spans="1:10" ht="19.5" customHeight="1" x14ac:dyDescent="0.2">
      <c r="A563" s="2">
        <v>557</v>
      </c>
      <c r="B563" s="2">
        <f>الاصناف!B563</f>
        <v>106338</v>
      </c>
      <c r="C563" s="2" t="str">
        <f>_xlfn.XLOOKUP(B563,الاصناف!B563,الاصناف!C563)</f>
        <v xml:space="preserve"> لحام بلاستيك Araldite</v>
      </c>
      <c r="D563" s="2" t="s">
        <v>10</v>
      </c>
      <c r="E563" s="2">
        <f>SUMIF(B563,'ش11-2025'!A564,'ش11-2025'!D564)</f>
        <v>0</v>
      </c>
      <c r="F563" s="2"/>
      <c r="G563" s="2"/>
      <c r="H563" s="2"/>
      <c r="I563" s="2"/>
      <c r="J563" s="2"/>
    </row>
    <row r="564" spans="1:10" ht="19.5" customHeight="1" x14ac:dyDescent="0.2">
      <c r="A564" s="2">
        <v>558</v>
      </c>
      <c r="B564" s="2">
        <f>الاصناف!B564</f>
        <v>106341</v>
      </c>
      <c r="C564" s="2" t="str">
        <f>_xlfn.XLOOKUP(B564,الاصناف!B564,الاصناف!C564)</f>
        <v xml:space="preserve">GI elbow 1/2inch </v>
      </c>
      <c r="D564" s="2" t="s">
        <v>10</v>
      </c>
      <c r="E564" s="2">
        <f>SUMIF(B564,'ش11-2025'!A565,'ش11-2025'!D565)</f>
        <v>0</v>
      </c>
      <c r="F564" s="2"/>
      <c r="G564" s="2"/>
      <c r="H564" s="2"/>
      <c r="I564" s="2"/>
      <c r="J564" s="2"/>
    </row>
    <row r="565" spans="1:10" ht="19.5" customHeight="1" x14ac:dyDescent="0.2">
      <c r="A565" s="2">
        <v>559</v>
      </c>
      <c r="B565" s="2">
        <f>الاصناف!B565</f>
        <v>106349</v>
      </c>
      <c r="C565" s="2" t="str">
        <f>_xlfn.XLOOKUP(B565,الاصناف!B565,الاصناف!C565)</f>
        <v>مفتاح اسبانه 12بوصة Scerw Spanner</v>
      </c>
      <c r="D565" s="2" t="s">
        <v>10</v>
      </c>
      <c r="E565" s="2">
        <f>SUMIF(B565,'ش11-2025'!A566,'ش11-2025'!D566)</f>
        <v>0</v>
      </c>
      <c r="F565" s="2"/>
      <c r="G565" s="2"/>
      <c r="H565" s="2"/>
      <c r="I565" s="2"/>
      <c r="J565" s="2"/>
    </row>
    <row r="566" spans="1:10" ht="19.5" customHeight="1" x14ac:dyDescent="0.2">
      <c r="A566" s="2">
        <v>560</v>
      </c>
      <c r="B566" s="2">
        <f>الاصناف!B566</f>
        <v>106352</v>
      </c>
      <c r="C566" s="2" t="str">
        <f>_xlfn.XLOOKUP(B566,الاصناف!B566,الاصناف!C566)</f>
        <v>Washer 12mm</v>
      </c>
      <c r="D566" s="2" t="s">
        <v>10</v>
      </c>
      <c r="E566" s="2">
        <f>SUMIF(B566,'ش11-2025'!A567,'ش11-2025'!D567)</f>
        <v>0</v>
      </c>
      <c r="F566" s="2"/>
      <c r="G566" s="2"/>
      <c r="H566" s="2"/>
      <c r="I566" s="2"/>
      <c r="J566" s="2"/>
    </row>
    <row r="567" spans="1:10" ht="19.5" customHeight="1" x14ac:dyDescent="0.2">
      <c r="A567" s="2">
        <v>561</v>
      </c>
      <c r="B567" s="2">
        <f>الاصناف!B567</f>
        <v>106358</v>
      </c>
      <c r="C567" s="2" t="str">
        <f>_xlfn.XLOOKUP(B567,الاصناف!B567,الاصناف!C567)</f>
        <v>Oxygen Gas Cutter Pipe 30Meter</v>
      </c>
      <c r="D567" s="2" t="s">
        <v>10</v>
      </c>
      <c r="E567" s="2">
        <f>SUMIF(B567,'ش11-2025'!A568,'ش11-2025'!D568)</f>
        <v>0</v>
      </c>
      <c r="F567" s="2"/>
      <c r="G567" s="2"/>
      <c r="H567" s="2"/>
      <c r="I567" s="2"/>
      <c r="J567" s="2"/>
    </row>
    <row r="568" spans="1:10" ht="19.5" customHeight="1" x14ac:dyDescent="0.2">
      <c r="A568" s="2">
        <v>562</v>
      </c>
      <c r="B568" s="2">
        <f>الاصناف!B568</f>
        <v>106359</v>
      </c>
      <c r="C568" s="2" t="str">
        <f>_xlfn.XLOOKUP(B568,الاصناف!B568,الاصناف!C568)</f>
        <v>Grinding Wheel 230x6.4x22.23  9inch</v>
      </c>
      <c r="D568" s="2" t="s">
        <v>10</v>
      </c>
      <c r="E568" s="2">
        <f>SUMIF(B568,'ش11-2025'!A569,'ش11-2025'!D569)</f>
        <v>0</v>
      </c>
      <c r="F568" s="2"/>
      <c r="G568" s="2"/>
      <c r="H568" s="2"/>
      <c r="I568" s="2"/>
      <c r="J568" s="2"/>
    </row>
    <row r="569" spans="1:10" ht="19.5" customHeight="1" x14ac:dyDescent="0.2">
      <c r="A569" s="2">
        <v>563</v>
      </c>
      <c r="B569" s="2">
        <f>الاصناف!B569</f>
        <v>106366</v>
      </c>
      <c r="C569" s="2" t="str">
        <f>_xlfn.XLOOKUP(B569,الاصناف!B569,الاصناف!C569)</f>
        <v>Cutting Disc 115x1x22.23 4 1/2inch</v>
      </c>
      <c r="D569" s="2" t="s">
        <v>10</v>
      </c>
      <c r="E569" s="2">
        <f>SUMIF(B569,'ش11-2025'!A570,'ش11-2025'!D570)</f>
        <v>0</v>
      </c>
      <c r="F569" s="2"/>
      <c r="G569" s="2"/>
      <c r="H569" s="2"/>
      <c r="I569" s="2"/>
      <c r="J569" s="2"/>
    </row>
    <row r="570" spans="1:10" ht="19.5" customHeight="1" x14ac:dyDescent="0.2">
      <c r="A570" s="2">
        <v>564</v>
      </c>
      <c r="B570" s="2">
        <f>الاصناف!B570</f>
        <v>106370</v>
      </c>
      <c r="C570" s="2" t="str">
        <f>_xlfn.XLOOKUP(B570,الاصناف!B570,الاصناف!C570)</f>
        <v>سيليكون لاصق الماني</v>
      </c>
      <c r="D570" s="2" t="s">
        <v>10</v>
      </c>
      <c r="E570" s="2">
        <f>SUMIF(B570,'ش11-2025'!A571,'ش11-2025'!D571)</f>
        <v>0</v>
      </c>
      <c r="F570" s="2"/>
      <c r="G570" s="2"/>
      <c r="H570" s="2"/>
      <c r="I570" s="2"/>
      <c r="J570" s="2"/>
    </row>
    <row r="571" spans="1:10" ht="19.5" customHeight="1" x14ac:dyDescent="0.2">
      <c r="A571" s="2">
        <v>565</v>
      </c>
      <c r="B571" s="2">
        <f>الاصناف!B571</f>
        <v>106372</v>
      </c>
      <c r="C571" s="2" t="str">
        <f>_xlfn.XLOOKUP(B571,الاصناف!B571,الاصناف!C571)</f>
        <v>لفة كيبل نت</v>
      </c>
      <c r="D571" s="2" t="s">
        <v>10</v>
      </c>
      <c r="E571" s="2">
        <f>SUMIF(B571,'ش11-2025'!A572,'ش11-2025'!D572)</f>
        <v>0</v>
      </c>
      <c r="F571" s="2"/>
      <c r="G571" s="2"/>
      <c r="H571" s="2"/>
      <c r="I571" s="2"/>
      <c r="J571" s="2"/>
    </row>
    <row r="572" spans="1:10" ht="19.5" customHeight="1" x14ac:dyDescent="0.2">
      <c r="A572" s="2">
        <v>566</v>
      </c>
      <c r="B572" s="2">
        <f>الاصناف!B572</f>
        <v>106374</v>
      </c>
      <c r="C572" s="2" t="str">
        <f>_xlfn.XLOOKUP(B572,الاصناف!B572,الاصناف!C572)</f>
        <v xml:space="preserve">فرشة دهان 2 انش </v>
      </c>
      <c r="D572" s="2" t="s">
        <v>10</v>
      </c>
      <c r="E572" s="2">
        <f>SUMIF(B572,'ش11-2025'!A573,'ش11-2025'!D573)</f>
        <v>0</v>
      </c>
      <c r="F572" s="2"/>
      <c r="G572" s="2"/>
      <c r="H572" s="2"/>
      <c r="I572" s="2"/>
      <c r="J572" s="2"/>
    </row>
    <row r="573" spans="1:10" ht="19.5" customHeight="1" x14ac:dyDescent="0.2">
      <c r="A573" s="2">
        <v>567</v>
      </c>
      <c r="B573" s="2">
        <f>الاصناف!B573</f>
        <v>106378</v>
      </c>
      <c r="C573" s="2" t="str">
        <f>_xlfn.XLOOKUP(B573,الاصناف!B573,الاصناف!C573)</f>
        <v>فلتر هواء رافعة UNICARAIR</v>
      </c>
      <c r="D573" s="2" t="s">
        <v>10</v>
      </c>
      <c r="E573" s="2">
        <f>SUMIF(B573,'ش11-2025'!A574,'ش11-2025'!D574)</f>
        <v>0</v>
      </c>
      <c r="F573" s="2"/>
      <c r="G573" s="2"/>
      <c r="H573" s="2"/>
      <c r="I573" s="2"/>
      <c r="J573" s="2"/>
    </row>
    <row r="574" spans="1:10" ht="19.5" customHeight="1" x14ac:dyDescent="0.2">
      <c r="A574" s="2">
        <v>568</v>
      </c>
      <c r="B574" s="2">
        <f>الاصناف!B574</f>
        <v>106379</v>
      </c>
      <c r="C574" s="2" t="str">
        <f>_xlfn.XLOOKUP(B574,الاصناف!B574,الاصناف!C574)</f>
        <v>فلتر زيت رافعة UNICARAIR</v>
      </c>
      <c r="D574" s="2" t="s">
        <v>10</v>
      </c>
      <c r="E574" s="2">
        <f>SUMIF(B574,'ش11-2025'!A575,'ش11-2025'!D575)</f>
        <v>0</v>
      </c>
      <c r="F574" s="2"/>
      <c r="G574" s="2"/>
      <c r="H574" s="2"/>
      <c r="I574" s="2"/>
      <c r="J574" s="2"/>
    </row>
    <row r="575" spans="1:10" ht="19.5" customHeight="1" x14ac:dyDescent="0.2">
      <c r="A575" s="2">
        <v>569</v>
      </c>
      <c r="B575" s="2">
        <f>الاصناف!B575</f>
        <v>106382</v>
      </c>
      <c r="C575" s="2" t="str">
        <f>_xlfn.XLOOKUP(B575,الاصناف!B575,الاصناف!C575)</f>
        <v>راس اكسجين مقاس 4</v>
      </c>
      <c r="D575" s="2" t="s">
        <v>10</v>
      </c>
      <c r="E575" s="2">
        <f>SUMIF(B575,'ش11-2025'!A576,'ش11-2025'!D576)</f>
        <v>0</v>
      </c>
      <c r="F575" s="2"/>
      <c r="G575" s="2"/>
      <c r="H575" s="2"/>
      <c r="I575" s="2"/>
      <c r="J575" s="2"/>
    </row>
    <row r="576" spans="1:10" ht="19.5" customHeight="1" x14ac:dyDescent="0.2">
      <c r="A576" s="2">
        <v>570</v>
      </c>
      <c r="B576" s="2">
        <f>الاصناف!B576</f>
        <v>106383</v>
      </c>
      <c r="C576" s="2" t="str">
        <f>_xlfn.XLOOKUP(B576,الاصناف!B576,الاصناف!C576)</f>
        <v>راس اكسجين مقاس 5</v>
      </c>
      <c r="D576" s="2" t="s">
        <v>10</v>
      </c>
      <c r="E576" s="2">
        <f>SUMIF(B576,'ش11-2025'!A577,'ش11-2025'!D577)</f>
        <v>0</v>
      </c>
      <c r="F576" s="2"/>
      <c r="G576" s="2"/>
      <c r="H576" s="2"/>
      <c r="I576" s="2"/>
      <c r="J576" s="2"/>
    </row>
    <row r="577" spans="1:10" ht="19.5" customHeight="1" x14ac:dyDescent="0.2">
      <c r="A577" s="2">
        <v>571</v>
      </c>
      <c r="B577" s="2">
        <f>الاصناف!B577</f>
        <v>106384</v>
      </c>
      <c r="C577" s="2" t="str">
        <f>_xlfn.XLOOKUP(B577,الاصناف!B577,الاصناف!C577)</f>
        <v>راس اكسجين مقاس 2</v>
      </c>
      <c r="D577" s="2" t="s">
        <v>10</v>
      </c>
      <c r="E577" s="2">
        <f>SUMIF(B577,'ش11-2025'!A578,'ش11-2025'!D578)</f>
        <v>0</v>
      </c>
      <c r="F577" s="2"/>
      <c r="G577" s="2"/>
      <c r="H577" s="2"/>
      <c r="I577" s="2"/>
      <c r="J577" s="2"/>
    </row>
    <row r="578" spans="1:10" ht="19.5" customHeight="1" x14ac:dyDescent="0.2">
      <c r="A578" s="2">
        <v>572</v>
      </c>
      <c r="B578" s="2">
        <f>الاصناف!B578</f>
        <v>106388</v>
      </c>
      <c r="C578" s="2" t="str">
        <f>_xlfn.XLOOKUP(B578,الاصناف!B578,الاصناف!C578)</f>
        <v xml:space="preserve"> SS Hose Clamp (51 - 27mm) 1inch</v>
      </c>
      <c r="D578" s="2" t="s">
        <v>10</v>
      </c>
      <c r="E578" s="2">
        <f>SUMIF(B578,'ش11-2025'!A579,'ش11-2025'!D579)</f>
        <v>0</v>
      </c>
      <c r="F578" s="2"/>
      <c r="G578" s="2"/>
      <c r="H578" s="2"/>
      <c r="I578" s="2"/>
      <c r="J578" s="2"/>
    </row>
    <row r="579" spans="1:10" ht="19.5" customHeight="1" x14ac:dyDescent="0.2">
      <c r="A579" s="2">
        <v>573</v>
      </c>
      <c r="B579" s="2">
        <f>الاصناف!B579</f>
        <v>106389</v>
      </c>
      <c r="C579" s="2" t="str">
        <f>_xlfn.XLOOKUP(B579,الاصناف!B579,الاصناف!C579)</f>
        <v>WD 40 (للصدا )</v>
      </c>
      <c r="D579" s="2" t="s">
        <v>10</v>
      </c>
      <c r="E579" s="2">
        <f>SUMIF(B579,'ش11-2025'!A580,'ش11-2025'!D580)</f>
        <v>0</v>
      </c>
      <c r="F579" s="2"/>
      <c r="G579" s="2"/>
      <c r="H579" s="2"/>
      <c r="I579" s="2"/>
      <c r="J579" s="2"/>
    </row>
    <row r="580" spans="1:10" ht="19.5" customHeight="1" x14ac:dyDescent="0.2">
      <c r="A580" s="2">
        <v>574</v>
      </c>
      <c r="B580" s="2">
        <f>الاصناف!B580</f>
        <v>106415</v>
      </c>
      <c r="C580" s="2" t="str">
        <f>_xlfn.XLOOKUP(B580,الاصناف!B580,الاصناف!C580)</f>
        <v>فرشة حديد الماني شد 12</v>
      </c>
      <c r="D580" s="2" t="s">
        <v>10</v>
      </c>
      <c r="E580" s="2">
        <f>SUMIF(B580,'ش11-2025'!A581,'ش11-2025'!D581)</f>
        <v>0</v>
      </c>
      <c r="F580" s="2"/>
      <c r="G580" s="2"/>
      <c r="H580" s="2"/>
      <c r="I580" s="2"/>
      <c r="J580" s="2"/>
    </row>
    <row r="581" spans="1:10" ht="19.5" customHeight="1" x14ac:dyDescent="0.2">
      <c r="A581" s="2">
        <v>575</v>
      </c>
      <c r="B581" s="2">
        <f>الاصناف!B581</f>
        <v>106423</v>
      </c>
      <c r="C581" s="2" t="str">
        <f>_xlfn.XLOOKUP(B581,الاصناف!B581,الاصناف!C581)</f>
        <v>Nut 10mm</v>
      </c>
      <c r="D581" s="2" t="s">
        <v>10</v>
      </c>
      <c r="E581" s="2">
        <f>SUMIF(B581,'ش11-2025'!A582,'ش11-2025'!D582)</f>
        <v>0</v>
      </c>
      <c r="F581" s="2"/>
      <c r="G581" s="2"/>
      <c r="H581" s="2"/>
      <c r="I581" s="2"/>
      <c r="J581" s="2"/>
    </row>
    <row r="582" spans="1:10" ht="19.5" customHeight="1" x14ac:dyDescent="0.2">
      <c r="A582" s="2">
        <v>576</v>
      </c>
      <c r="B582" s="2">
        <f>الاصناف!B582</f>
        <v>106424</v>
      </c>
      <c r="C582" s="2" t="str">
        <f>_xlfn.XLOOKUP(B582,الاصناف!B582,الاصناف!C582)</f>
        <v>Washer 10mm</v>
      </c>
      <c r="D582" s="2" t="s">
        <v>10</v>
      </c>
      <c r="E582" s="2">
        <f>SUMIF(B582,'ش11-2025'!A583,'ش11-2025'!D583)</f>
        <v>0</v>
      </c>
      <c r="F582" s="2"/>
      <c r="G582" s="2"/>
      <c r="H582" s="2"/>
      <c r="I582" s="2"/>
      <c r="J582" s="2"/>
    </row>
    <row r="583" spans="1:10" ht="19.5" customHeight="1" x14ac:dyDescent="0.2">
      <c r="A583" s="2">
        <v>577</v>
      </c>
      <c r="B583" s="2">
        <f>الاصناف!B583</f>
        <v>106425</v>
      </c>
      <c r="C583" s="2" t="str">
        <f>_xlfn.XLOOKUP(B583,الاصناف!B583,الاصناف!C583)</f>
        <v>طرمبة مشحمة يدوي صيني 10 كيلو</v>
      </c>
      <c r="D583" s="2" t="s">
        <v>10</v>
      </c>
      <c r="E583" s="2">
        <f>SUMIF(B583,'ش11-2025'!A584,'ش11-2025'!D584)</f>
        <v>0</v>
      </c>
      <c r="F583" s="2"/>
      <c r="G583" s="2"/>
      <c r="H583" s="2"/>
      <c r="I583" s="2"/>
      <c r="J583" s="2"/>
    </row>
    <row r="584" spans="1:10" ht="19.5" customHeight="1" x14ac:dyDescent="0.2">
      <c r="A584" s="2">
        <v>578</v>
      </c>
      <c r="B584" s="2">
        <f>الاصناف!B584</f>
        <v>106427</v>
      </c>
      <c r="C584" s="2" t="str">
        <f>_xlfn.XLOOKUP(B584,الاصناف!B584,الاصناف!C584)</f>
        <v>STEEL CHANNAL سكة حديد</v>
      </c>
      <c r="D584" s="2" t="s">
        <v>10</v>
      </c>
      <c r="E584" s="2">
        <f>SUMIF(B584,'ش11-2025'!A585,'ش11-2025'!D585)</f>
        <v>0</v>
      </c>
      <c r="F584" s="2"/>
      <c r="G584" s="2"/>
      <c r="H584" s="2"/>
      <c r="I584" s="2"/>
      <c r="J584" s="2"/>
    </row>
    <row r="585" spans="1:10" ht="19.5" customHeight="1" x14ac:dyDescent="0.2">
      <c r="A585" s="2">
        <v>579</v>
      </c>
      <c r="B585" s="2">
        <f>الاصناف!B585</f>
        <v>106435</v>
      </c>
      <c r="C585" s="2" t="str">
        <f>_xlfn.XLOOKUP(B585,الاصناف!B585,الاصناف!C585)</f>
        <v xml:space="preserve"> FLEXIBLE CABLE 3C*1.5MM2</v>
      </c>
      <c r="D585" s="2" t="s">
        <v>10</v>
      </c>
      <c r="E585" s="2">
        <f>SUMIF(B585,'ش11-2025'!A586,'ش11-2025'!D586)</f>
        <v>0</v>
      </c>
      <c r="F585" s="2"/>
      <c r="G585" s="2"/>
      <c r="H585" s="2"/>
      <c r="I585" s="2"/>
      <c r="J585" s="2"/>
    </row>
    <row r="586" spans="1:10" ht="19.5" customHeight="1" x14ac:dyDescent="0.2">
      <c r="A586" s="2">
        <v>580</v>
      </c>
      <c r="B586" s="2">
        <f>الاصناف!B586</f>
        <v>106438</v>
      </c>
      <c r="C586" s="2" t="str">
        <f>_xlfn.XLOOKUP(B586,الاصناف!B586,الاصناف!C586)</f>
        <v>Bolt 12x80mm</v>
      </c>
      <c r="D586" s="2" t="s">
        <v>10</v>
      </c>
      <c r="E586" s="2">
        <f>SUMIF(B586,'ش11-2025'!A587,'ش11-2025'!D587)</f>
        <v>0</v>
      </c>
      <c r="F586" s="2"/>
      <c r="G586" s="2"/>
      <c r="H586" s="2"/>
      <c r="I586" s="2"/>
      <c r="J586" s="2"/>
    </row>
    <row r="587" spans="1:10" ht="19.5" customHeight="1" x14ac:dyDescent="0.2">
      <c r="A587" s="2">
        <v>581</v>
      </c>
      <c r="B587" s="2">
        <f>الاصناف!B587</f>
        <v>106440</v>
      </c>
      <c r="C587" s="2" t="str">
        <f>_xlfn.XLOOKUP(B587,الاصناف!B587,الاصناف!C587)</f>
        <v>Timer AH27 - B 24 - 220 V</v>
      </c>
      <c r="D587" s="2" t="s">
        <v>10</v>
      </c>
      <c r="E587" s="2">
        <f>SUMIF(B587,'ش11-2025'!A588,'ش11-2025'!D588)</f>
        <v>0</v>
      </c>
      <c r="F587" s="2"/>
      <c r="G587" s="2"/>
      <c r="H587" s="2"/>
      <c r="I587" s="2"/>
      <c r="J587" s="2"/>
    </row>
    <row r="588" spans="1:10" ht="19.5" customHeight="1" x14ac:dyDescent="0.2">
      <c r="A588" s="2">
        <v>582</v>
      </c>
      <c r="B588" s="2">
        <f>الاصناف!B588</f>
        <v>106443</v>
      </c>
      <c r="C588" s="2" t="str">
        <f>_xlfn.XLOOKUP(B588,الاصناف!B588,الاصناف!C588)</f>
        <v>CRC _ CONTACT CLEANER بخاخ كهرباء</v>
      </c>
      <c r="D588" s="2" t="s">
        <v>10</v>
      </c>
      <c r="E588" s="2">
        <f>SUMIF(B588,'ش11-2025'!A589,'ش11-2025'!D589)</f>
        <v>0</v>
      </c>
      <c r="F588" s="2"/>
      <c r="G588" s="2"/>
      <c r="H588" s="2"/>
      <c r="I588" s="2"/>
      <c r="J588" s="2"/>
    </row>
    <row r="589" spans="1:10" ht="19.5" customHeight="1" x14ac:dyDescent="0.2">
      <c r="A589" s="2">
        <v>583</v>
      </c>
      <c r="B589" s="2">
        <f>الاصناف!B589</f>
        <v>106446</v>
      </c>
      <c r="C589" s="2" t="str">
        <f>_xlfn.XLOOKUP(B589,الاصناف!B589,الاصناف!C589)</f>
        <v>Bolt 12mmx40mm</v>
      </c>
      <c r="D589" s="2" t="s">
        <v>10</v>
      </c>
      <c r="E589" s="2">
        <f>SUMIF(B589,'ش11-2025'!A590,'ش11-2025'!D590)</f>
        <v>0</v>
      </c>
      <c r="F589" s="2"/>
      <c r="G589" s="2"/>
      <c r="H589" s="2"/>
      <c r="I589" s="2"/>
      <c r="J589" s="2"/>
    </row>
    <row r="590" spans="1:10" ht="19.5" customHeight="1" x14ac:dyDescent="0.2">
      <c r="A590" s="2">
        <v>584</v>
      </c>
      <c r="B590" s="2">
        <f>الاصناف!B590</f>
        <v>106458</v>
      </c>
      <c r="C590" s="2" t="str">
        <f>_xlfn.XLOOKUP(B590,الاصناف!B590,الاصناف!C590)</f>
        <v xml:space="preserve">مفتاح فلتر    FILTER SPAINER </v>
      </c>
      <c r="D590" s="2" t="s">
        <v>10</v>
      </c>
      <c r="E590" s="2">
        <f>SUMIF(B590,'ش11-2025'!A591,'ش11-2025'!D591)</f>
        <v>0</v>
      </c>
      <c r="F590" s="2"/>
      <c r="G590" s="2"/>
      <c r="H590" s="2"/>
      <c r="I590" s="2"/>
      <c r="J590" s="2"/>
    </row>
    <row r="591" spans="1:10" ht="19.5" customHeight="1" x14ac:dyDescent="0.2">
      <c r="A591" s="2">
        <v>585</v>
      </c>
      <c r="B591" s="2">
        <f>الاصناف!B591</f>
        <v>106465</v>
      </c>
      <c r="C591" s="2" t="str">
        <f>_xlfn.XLOOKUP(B591,الاصناف!B591,الاصناف!C591)</f>
        <v>GASKET TUB _ RED SILICONE</v>
      </c>
      <c r="D591" s="2" t="s">
        <v>10</v>
      </c>
      <c r="E591" s="2">
        <f>SUMIF(B591,'ش11-2025'!A592,'ش11-2025'!D592)</f>
        <v>0</v>
      </c>
      <c r="F591" s="2"/>
      <c r="G591" s="2"/>
      <c r="H591" s="2"/>
      <c r="I591" s="2"/>
      <c r="J591" s="2"/>
    </row>
    <row r="592" spans="1:10" ht="19.5" customHeight="1" x14ac:dyDescent="0.2">
      <c r="A592" s="2">
        <v>586</v>
      </c>
      <c r="B592" s="2">
        <f>الاصناف!B592</f>
        <v>106468</v>
      </c>
      <c r="C592" s="2" t="str">
        <f>_xlfn.XLOOKUP(B592,الاصناف!B592,الاصناف!C592)</f>
        <v>grease gun hose pipe 15mt</v>
      </c>
      <c r="D592" s="2" t="s">
        <v>10</v>
      </c>
      <c r="E592" s="2">
        <f>SUMIF(B592,'ش11-2025'!A593,'ش11-2025'!D593)</f>
        <v>0</v>
      </c>
      <c r="F592" s="2"/>
      <c r="G592" s="2"/>
      <c r="H592" s="2"/>
      <c r="I592" s="2"/>
      <c r="J592" s="2"/>
    </row>
    <row r="593" spans="1:10" ht="19.5" customHeight="1" x14ac:dyDescent="0.2">
      <c r="A593" s="2">
        <v>587</v>
      </c>
      <c r="B593" s="2">
        <f>الاصناف!B593</f>
        <v>106472</v>
      </c>
      <c r="C593" s="2" t="str">
        <f>_xlfn.XLOOKUP(B593,الاصناف!B593,الاصناف!C593)</f>
        <v>Welding Glass  White</v>
      </c>
      <c r="D593" s="2" t="s">
        <v>10</v>
      </c>
      <c r="E593" s="2">
        <f>SUMIF(B593,'ش11-2025'!A594,'ش11-2025'!D594)</f>
        <v>0</v>
      </c>
      <c r="F593" s="2"/>
      <c r="G593" s="2"/>
      <c r="H593" s="2"/>
      <c r="I593" s="2"/>
      <c r="J593" s="2"/>
    </row>
    <row r="594" spans="1:10" ht="19.5" customHeight="1" x14ac:dyDescent="0.2">
      <c r="A594" s="2">
        <v>588</v>
      </c>
      <c r="B594" s="2">
        <f>الاصناف!B594</f>
        <v>106475</v>
      </c>
      <c r="C594" s="2" t="str">
        <f>_xlfn.XLOOKUP(B594,الاصناف!B594,الاصناف!C594)</f>
        <v>HELMET</v>
      </c>
      <c r="D594" s="2" t="s">
        <v>10</v>
      </c>
      <c r="E594" s="2">
        <f>SUMIF(B594,'ش11-2025'!A595,'ش11-2025'!D595)</f>
        <v>0</v>
      </c>
      <c r="F594" s="2"/>
      <c r="G594" s="2"/>
      <c r="H594" s="2"/>
      <c r="I594" s="2"/>
      <c r="J594" s="2"/>
    </row>
    <row r="595" spans="1:10" ht="19.5" customHeight="1" x14ac:dyDescent="0.2">
      <c r="A595" s="2">
        <v>589</v>
      </c>
      <c r="B595" s="2">
        <f>الاصناف!B595</f>
        <v>106476</v>
      </c>
      <c r="C595" s="2" t="str">
        <f>_xlfn.XLOOKUP(B595,الاصناف!B595,الاصناف!C595)</f>
        <v>''Lifting Belt 3ton*3meter 3</v>
      </c>
      <c r="D595" s="2" t="s">
        <v>10</v>
      </c>
      <c r="E595" s="2">
        <f>SUMIF(B595,'ش11-2025'!A596,'ش11-2025'!D596)</f>
        <v>0</v>
      </c>
      <c r="F595" s="2"/>
      <c r="G595" s="2"/>
      <c r="H595" s="2"/>
      <c r="I595" s="2"/>
      <c r="J595" s="2"/>
    </row>
    <row r="596" spans="1:10" ht="19.5" customHeight="1" x14ac:dyDescent="0.2">
      <c r="A596" s="2">
        <v>590</v>
      </c>
      <c r="B596" s="2">
        <f>الاصناف!B596</f>
        <v>106482</v>
      </c>
      <c r="C596" s="2" t="str">
        <f>_xlfn.XLOOKUP(B596,الاصناف!B596,الاصناف!C596)</f>
        <v>Gate Valve 1/2 inch</v>
      </c>
      <c r="D596" s="2" t="s">
        <v>10</v>
      </c>
      <c r="E596" s="2">
        <f>SUMIF(B596,'ش11-2025'!A597,'ش11-2025'!D597)</f>
        <v>0</v>
      </c>
      <c r="F596" s="2"/>
      <c r="G596" s="2"/>
      <c r="H596" s="2"/>
      <c r="I596" s="2"/>
      <c r="J596" s="2"/>
    </row>
    <row r="597" spans="1:10" ht="19.5" customHeight="1" x14ac:dyDescent="0.2">
      <c r="A597" s="2">
        <v>591</v>
      </c>
      <c r="B597" s="2">
        <f>الاصناف!B597</f>
        <v>106488</v>
      </c>
      <c r="C597" s="2" t="str">
        <f>_xlfn.XLOOKUP(B597,الاصناف!B597,الاصناف!C597)</f>
        <v>''FLEXIBLE 1</v>
      </c>
      <c r="D597" s="2" t="s">
        <v>10</v>
      </c>
      <c r="E597" s="2">
        <f>SUMIF(B597,'ش11-2025'!A598,'ش11-2025'!D598)</f>
        <v>0</v>
      </c>
      <c r="F597" s="2"/>
      <c r="G597" s="2"/>
      <c r="H597" s="2"/>
      <c r="I597" s="2"/>
      <c r="J597" s="2"/>
    </row>
    <row r="598" spans="1:10" ht="19.5" customHeight="1" x14ac:dyDescent="0.2">
      <c r="A598" s="2">
        <v>592</v>
      </c>
      <c r="B598" s="2">
        <f>الاصناف!B598</f>
        <v>106489</v>
      </c>
      <c r="C598" s="2" t="str">
        <f>_xlfn.XLOOKUP(B598,الاصناف!B598,الاصناف!C598)</f>
        <v>جاكيت أصفر</v>
      </c>
      <c r="D598" s="2" t="s">
        <v>10</v>
      </c>
      <c r="E598" s="2">
        <f>SUMIF(B598,'ش11-2025'!A599,'ش11-2025'!D599)</f>
        <v>0</v>
      </c>
      <c r="F598" s="2"/>
      <c r="G598" s="2"/>
      <c r="H598" s="2"/>
      <c r="I598" s="2"/>
      <c r="J598" s="2"/>
    </row>
    <row r="599" spans="1:10" ht="19.5" customHeight="1" x14ac:dyDescent="0.2">
      <c r="A599" s="2">
        <v>593</v>
      </c>
      <c r="B599" s="2">
        <f>الاصناف!B599</f>
        <v>106494</v>
      </c>
      <c r="C599" s="2" t="str">
        <f>_xlfn.XLOOKUP(B599,الاصناف!B599,الاصناف!C599)</f>
        <v xml:space="preserve">GEAR COUPLING 103 </v>
      </c>
      <c r="D599" s="2" t="s">
        <v>10</v>
      </c>
      <c r="E599" s="2">
        <f>SUMIF(B599,'ش11-2025'!A600,'ش11-2025'!D600)</f>
        <v>0</v>
      </c>
      <c r="F599" s="2"/>
      <c r="G599" s="2"/>
      <c r="H599" s="2"/>
      <c r="I599" s="2"/>
      <c r="J599" s="2"/>
    </row>
    <row r="600" spans="1:10" ht="19.5" customHeight="1" x14ac:dyDescent="0.2">
      <c r="A600" s="2">
        <v>594</v>
      </c>
      <c r="B600" s="2">
        <f>الاصناف!B600</f>
        <v>106495</v>
      </c>
      <c r="C600" s="2" t="str">
        <f>_xlfn.XLOOKUP(B600,الاصناف!B600,الاصناف!C600)</f>
        <v>GEAR COUPLING 104</v>
      </c>
      <c r="D600" s="2" t="s">
        <v>10</v>
      </c>
      <c r="E600" s="2">
        <f>SUMIF(B600,'ش11-2025'!A601,'ش11-2025'!D601)</f>
        <v>0</v>
      </c>
      <c r="F600" s="2"/>
      <c r="G600" s="2"/>
      <c r="H600" s="2"/>
      <c r="I600" s="2"/>
      <c r="J600" s="2"/>
    </row>
    <row r="601" spans="1:10" ht="19.5" customHeight="1" x14ac:dyDescent="0.2">
      <c r="A601" s="2">
        <v>595</v>
      </c>
      <c r="B601" s="2">
        <f>الاصناف!B601</f>
        <v>106503</v>
      </c>
      <c r="C601" s="2" t="str">
        <f>_xlfn.XLOOKUP(B601,الاصناف!B601,الاصناف!C601)</f>
        <v xml:space="preserve">مقص حديد SCRAP SCISSOR </v>
      </c>
      <c r="D601" s="2" t="s">
        <v>10</v>
      </c>
      <c r="E601" s="2">
        <f>SUMIF(B601,'ش11-2025'!A602,'ش11-2025'!D602)</f>
        <v>0</v>
      </c>
      <c r="F601" s="2"/>
      <c r="G601" s="2"/>
      <c r="H601" s="2"/>
      <c r="I601" s="2"/>
      <c r="J601" s="2"/>
    </row>
    <row r="602" spans="1:10" ht="19.5" customHeight="1" x14ac:dyDescent="0.2">
      <c r="A602" s="2">
        <v>596</v>
      </c>
      <c r="B602" s="2">
        <f>الاصناف!B602</f>
        <v>106507</v>
      </c>
      <c r="C602" s="2" t="str">
        <f>_xlfn.XLOOKUP(B602,الاصناف!B602,الاصناف!C602)</f>
        <v>Foot Valve 6inch</v>
      </c>
      <c r="D602" s="2" t="s">
        <v>10</v>
      </c>
      <c r="E602" s="2">
        <f>SUMIF(B602,'ش11-2025'!A603,'ش11-2025'!D603)</f>
        <v>0</v>
      </c>
      <c r="F602" s="2"/>
      <c r="G602" s="2"/>
      <c r="H602" s="2"/>
      <c r="I602" s="2"/>
      <c r="J602" s="2"/>
    </row>
    <row r="603" spans="1:10" ht="19.5" customHeight="1" x14ac:dyDescent="0.2">
      <c r="A603" s="2">
        <v>597</v>
      </c>
      <c r="B603" s="2">
        <f>الاصناف!B603</f>
        <v>106508</v>
      </c>
      <c r="C603" s="2" t="str">
        <f>_xlfn.XLOOKUP(B603,الاصناف!B603,الاصناف!C603)</f>
        <v>WIRE 1*1MM</v>
      </c>
      <c r="D603" s="2" t="s">
        <v>10</v>
      </c>
      <c r="E603" s="2">
        <f>SUMIF(B603,'ش11-2025'!A604,'ش11-2025'!D604)</f>
        <v>0</v>
      </c>
      <c r="F603" s="2"/>
      <c r="G603" s="2"/>
      <c r="H603" s="2"/>
      <c r="I603" s="2"/>
      <c r="J603" s="2"/>
    </row>
    <row r="604" spans="1:10" ht="19.5" customHeight="1" x14ac:dyDescent="0.2">
      <c r="A604" s="2">
        <v>598</v>
      </c>
      <c r="B604" s="2">
        <f>الاصناف!B604</f>
        <v>106510</v>
      </c>
      <c r="C604" s="2" t="str">
        <f>_xlfn.XLOOKUP(B604,الاصناف!B604,الاصناف!C604)</f>
        <v>grease gun hose pipe 5mt</v>
      </c>
      <c r="D604" s="2" t="s">
        <v>10</v>
      </c>
      <c r="E604" s="2">
        <f>SUMIF(B604,'ش11-2025'!A605,'ش11-2025'!D605)</f>
        <v>0</v>
      </c>
      <c r="F604" s="2"/>
      <c r="G604" s="2"/>
      <c r="H604" s="2"/>
      <c r="I604" s="2"/>
      <c r="J604" s="2"/>
    </row>
    <row r="605" spans="1:10" ht="19.5" customHeight="1" x14ac:dyDescent="0.2">
      <c r="A605" s="2">
        <v>599</v>
      </c>
      <c r="B605" s="2">
        <f>الاصناف!B605</f>
        <v>106522</v>
      </c>
      <c r="C605" s="2" t="str">
        <f>_xlfn.XLOOKUP(B605,الاصناف!B605,الاصناف!C605)</f>
        <v>HAND TAPE 10MMX1.50</v>
      </c>
      <c r="D605" s="2" t="s">
        <v>10</v>
      </c>
      <c r="E605" s="2">
        <f>SUMIF(B605,'ش11-2025'!A606,'ش11-2025'!D606)</f>
        <v>0</v>
      </c>
      <c r="F605" s="2"/>
      <c r="G605" s="2"/>
      <c r="H605" s="2"/>
      <c r="I605" s="2"/>
      <c r="J605" s="2"/>
    </row>
    <row r="606" spans="1:10" ht="19.5" customHeight="1" x14ac:dyDescent="0.2">
      <c r="A606" s="2">
        <v>600</v>
      </c>
      <c r="B606" s="2">
        <f>الاصناف!B606</f>
        <v>106540</v>
      </c>
      <c r="C606" s="2" t="str">
        <f>_xlfn.XLOOKUP(B606,الاصناف!B606,الاصناف!C606)</f>
        <v>bolt 10mm x 60mm</v>
      </c>
      <c r="D606" s="2" t="s">
        <v>10</v>
      </c>
      <c r="E606" s="2">
        <f>SUMIF(B606,'ش11-2025'!A607,'ش11-2025'!D607)</f>
        <v>0</v>
      </c>
      <c r="F606" s="2"/>
      <c r="G606" s="2"/>
      <c r="H606" s="2"/>
      <c r="I606" s="2"/>
      <c r="J606" s="2"/>
    </row>
    <row r="607" spans="1:10" ht="19.5" customHeight="1" x14ac:dyDescent="0.2">
      <c r="A607" s="2">
        <v>601</v>
      </c>
      <c r="B607" s="2">
        <f>الاصناف!B607</f>
        <v>106542</v>
      </c>
      <c r="C607" s="2" t="str">
        <f>_xlfn.XLOOKUP(B607,الاصناف!B607,الاصناف!C607)</f>
        <v>bolt 12mm x 70mm</v>
      </c>
      <c r="D607" s="2" t="s">
        <v>10</v>
      </c>
      <c r="E607" s="2">
        <f>SUMIF(B607,'ش11-2025'!A608,'ش11-2025'!D608)</f>
        <v>0</v>
      </c>
      <c r="F607" s="2"/>
      <c r="G607" s="2"/>
      <c r="H607" s="2"/>
      <c r="I607" s="2"/>
      <c r="J607" s="2"/>
    </row>
    <row r="608" spans="1:10" ht="19.5" customHeight="1" x14ac:dyDescent="0.2">
      <c r="A608" s="2">
        <v>602</v>
      </c>
      <c r="B608" s="2">
        <f>الاصناف!B608</f>
        <v>106546</v>
      </c>
      <c r="C608" s="2" t="str">
        <f>_xlfn.XLOOKUP(B608,الاصناف!B608,الاصناف!C608)</f>
        <v xml:space="preserve">GI elbow 3inch </v>
      </c>
      <c r="D608" s="2" t="s">
        <v>10</v>
      </c>
      <c r="E608" s="2">
        <f>SUMIF(B608,'ش11-2025'!A609,'ش11-2025'!D609)</f>
        <v>0</v>
      </c>
      <c r="F608" s="2"/>
      <c r="G608" s="2"/>
      <c r="H608" s="2"/>
      <c r="I608" s="2"/>
      <c r="J608" s="2"/>
    </row>
    <row r="609" spans="1:10" ht="19.5" customHeight="1" x14ac:dyDescent="0.2">
      <c r="A609" s="2">
        <v>603</v>
      </c>
      <c r="B609" s="2">
        <f>الاصناف!B609</f>
        <v>106556</v>
      </c>
      <c r="C609" s="2" t="str">
        <f>_xlfn.XLOOKUP(B609,الاصناف!B609,الاصناف!C609)</f>
        <v xml:space="preserve">Elbow 1 1/2 inch </v>
      </c>
      <c r="D609" s="2" t="s">
        <v>10</v>
      </c>
      <c r="E609" s="2">
        <f>SUMIF(B609,'ش11-2025'!A610,'ش11-2025'!D610)</f>
        <v>0</v>
      </c>
      <c r="F609" s="2"/>
      <c r="G609" s="2"/>
      <c r="H609" s="2"/>
      <c r="I609" s="2"/>
      <c r="J609" s="2"/>
    </row>
    <row r="610" spans="1:10" ht="19.5" customHeight="1" x14ac:dyDescent="0.2">
      <c r="A610" s="2">
        <v>604</v>
      </c>
      <c r="B610" s="2">
        <f>الاصناف!B610</f>
        <v>106560</v>
      </c>
      <c r="C610" s="2" t="str">
        <f>_xlfn.XLOOKUP(B610,الاصناف!B610,الاصناف!C610)</f>
        <v>قلم كوركت / مزيل</v>
      </c>
      <c r="D610" s="2" t="s">
        <v>10</v>
      </c>
      <c r="E610" s="2">
        <f>SUMIF(B610,'ش11-2025'!A611,'ش11-2025'!D611)</f>
        <v>0</v>
      </c>
      <c r="F610" s="2"/>
      <c r="G610" s="2"/>
      <c r="H610" s="2"/>
      <c r="I610" s="2"/>
      <c r="J610" s="2"/>
    </row>
    <row r="611" spans="1:10" ht="19.5" customHeight="1" x14ac:dyDescent="0.2">
      <c r="A611" s="2">
        <v>605</v>
      </c>
      <c r="B611" s="2">
        <f>الاصناف!B611</f>
        <v>106562</v>
      </c>
      <c r="C611" s="2" t="str">
        <f>_xlfn.XLOOKUP(B611,الاصناف!B611,الاصناف!C611)</f>
        <v xml:space="preserve">دبابيس دباسة </v>
      </c>
      <c r="D611" s="2" t="s">
        <v>97</v>
      </c>
      <c r="E611" s="2">
        <f>SUMIF(B611,'ش11-2025'!A612,'ش11-2025'!D612)</f>
        <v>0</v>
      </c>
      <c r="F611" s="2"/>
      <c r="G611" s="2"/>
      <c r="H611" s="2"/>
      <c r="I611" s="2"/>
      <c r="J611" s="2"/>
    </row>
    <row r="612" spans="1:10" ht="19.5" customHeight="1" x14ac:dyDescent="0.2">
      <c r="A612" s="2">
        <v>606</v>
      </c>
      <c r="B612" s="2">
        <f>الاصناف!B612</f>
        <v>106563</v>
      </c>
      <c r="C612" s="2" t="str">
        <f>_xlfn.XLOOKUP(B612,الاصناف!B612,الاصناف!C612)</f>
        <v>بخاخ فوم 750 ملم</v>
      </c>
      <c r="D612" s="2" t="s">
        <v>10</v>
      </c>
      <c r="E612" s="2">
        <f>SUMIF(B612,'ش11-2025'!A613,'ش11-2025'!D613)</f>
        <v>0</v>
      </c>
      <c r="F612" s="2"/>
      <c r="G612" s="2"/>
      <c r="H612" s="2"/>
      <c r="I612" s="2"/>
      <c r="J612" s="2"/>
    </row>
    <row r="613" spans="1:10" ht="19.5" customHeight="1" x14ac:dyDescent="0.2">
      <c r="A613" s="2">
        <v>607</v>
      </c>
      <c r="B613" s="2">
        <f>الاصناف!B613</f>
        <v>106564</v>
      </c>
      <c r="C613" s="2" t="str">
        <f>_xlfn.XLOOKUP(B613,الاصناف!B613,الاصناف!C613)</f>
        <v>بخاخ فوم الماني</v>
      </c>
      <c r="D613" s="2" t="s">
        <v>10</v>
      </c>
      <c r="E613" s="2">
        <f>SUMIF(B613,'ش11-2025'!A614,'ش11-2025'!D614)</f>
        <v>0</v>
      </c>
      <c r="F613" s="2"/>
      <c r="G613" s="2"/>
      <c r="H613" s="2"/>
      <c r="I613" s="2"/>
      <c r="J613" s="2"/>
    </row>
    <row r="614" spans="1:10" ht="19.5" customHeight="1" x14ac:dyDescent="0.2">
      <c r="A614" s="2">
        <v>608</v>
      </c>
      <c r="B614" s="2">
        <f>الاصناف!B614</f>
        <v>106567</v>
      </c>
      <c r="C614" s="2" t="str">
        <f>_xlfn.XLOOKUP(B614,الاصناف!B614,الاصناف!C614)</f>
        <v xml:space="preserve">Flexible water hose 3inch </v>
      </c>
      <c r="D614" s="2" t="s">
        <v>8</v>
      </c>
      <c r="E614" s="2">
        <f>SUMIF(B614,'ش11-2025'!A615,'ش11-2025'!D615)</f>
        <v>0</v>
      </c>
      <c r="F614" s="2"/>
      <c r="G614" s="2"/>
      <c r="H614" s="2"/>
      <c r="I614" s="2"/>
      <c r="J614" s="2"/>
    </row>
    <row r="615" spans="1:10" ht="19.5" customHeight="1" x14ac:dyDescent="0.2">
      <c r="A615" s="2">
        <v>609</v>
      </c>
      <c r="B615" s="2">
        <f>الاصناف!B615</f>
        <v>106568</v>
      </c>
      <c r="C615" s="2" t="str">
        <f>_xlfn.XLOOKUP(B615,الاصناف!B615,الاصناف!C615)</f>
        <v>قفازات لحام احمر</v>
      </c>
      <c r="D615" s="2" t="s">
        <v>147</v>
      </c>
      <c r="E615" s="2">
        <f>SUMIF(B615,'ش11-2025'!A616,'ش11-2025'!D616)</f>
        <v>0</v>
      </c>
      <c r="F615" s="2"/>
      <c r="G615" s="2"/>
      <c r="H615" s="2"/>
      <c r="I615" s="2"/>
      <c r="J615" s="2"/>
    </row>
    <row r="616" spans="1:10" ht="19.5" customHeight="1" x14ac:dyDescent="0.2">
      <c r="A616" s="2">
        <v>610</v>
      </c>
      <c r="B616" s="2">
        <f>الاصناف!B616</f>
        <v>106578</v>
      </c>
      <c r="C616" s="2" t="str">
        <f>_xlfn.XLOOKUP(B616,الاصناف!B616,الاصناف!C616)</f>
        <v xml:space="preserve">Nipple 1 1/2 inch </v>
      </c>
      <c r="D616" s="2" t="s">
        <v>10</v>
      </c>
      <c r="E616" s="2">
        <f>SUMIF(B616,'ش11-2025'!A617,'ش11-2025'!D617)</f>
        <v>0</v>
      </c>
      <c r="F616" s="2"/>
      <c r="G616" s="2"/>
      <c r="H616" s="2"/>
      <c r="I616" s="2"/>
      <c r="J616" s="2"/>
    </row>
    <row r="617" spans="1:10" ht="19.5" customHeight="1" x14ac:dyDescent="0.2">
      <c r="A617" s="2">
        <v>611</v>
      </c>
      <c r="B617" s="2">
        <f>الاصناف!B617</f>
        <v>106579</v>
      </c>
      <c r="C617" s="2" t="str">
        <f>_xlfn.XLOOKUP(B617,الاصناف!B617,الاصناف!C617)</f>
        <v>CUTTER TORCH</v>
      </c>
      <c r="D617" s="2" t="s">
        <v>16</v>
      </c>
      <c r="E617" s="2">
        <f>SUMIF(B617,'ش11-2025'!A618,'ش11-2025'!D618)</f>
        <v>0</v>
      </c>
      <c r="F617" s="2"/>
      <c r="G617" s="2"/>
      <c r="H617" s="2"/>
      <c r="I617" s="2"/>
      <c r="J617" s="2"/>
    </row>
    <row r="618" spans="1:10" ht="19.5" customHeight="1" x14ac:dyDescent="0.2">
      <c r="A618" s="2">
        <v>612</v>
      </c>
      <c r="B618" s="2">
        <f>الاصناف!B618</f>
        <v>106580</v>
      </c>
      <c r="C618" s="2" t="str">
        <f>_xlfn.XLOOKUP(B618,الاصناف!B618,الاصناف!C618)</f>
        <v>OIL ENGINE 15W40</v>
      </c>
      <c r="D618" s="2" t="s">
        <v>221</v>
      </c>
      <c r="E618" s="2">
        <f>SUMIF(B618,'ش11-2025'!A619,'ش11-2025'!D619)</f>
        <v>0</v>
      </c>
      <c r="F618" s="2"/>
      <c r="G618" s="2"/>
      <c r="H618" s="2"/>
      <c r="I618" s="2"/>
      <c r="J618" s="2"/>
    </row>
    <row r="619" spans="1:10" ht="19.5" customHeight="1" x14ac:dyDescent="0.2">
      <c r="A619" s="2">
        <v>613</v>
      </c>
      <c r="B619" s="2">
        <f>الاصناف!B619</f>
        <v>106586</v>
      </c>
      <c r="C619" s="2" t="str">
        <f>_xlfn.XLOOKUP(B619,الاصناف!B619,الاصناف!C619)</f>
        <v>Rubber coupling  PO100</v>
      </c>
      <c r="D619" s="2" t="s">
        <v>10</v>
      </c>
      <c r="E619" s="2">
        <f>SUMIF(B619,'ش11-2025'!A620,'ش11-2025'!D620)</f>
        <v>0</v>
      </c>
      <c r="F619" s="2"/>
      <c r="G619" s="2"/>
      <c r="H619" s="2"/>
      <c r="I619" s="2"/>
      <c r="J619" s="2"/>
    </row>
    <row r="620" spans="1:10" ht="19.5" customHeight="1" x14ac:dyDescent="0.2">
      <c r="A620" s="2">
        <v>614</v>
      </c>
      <c r="B620" s="2">
        <f>الاصناف!B620</f>
        <v>106592</v>
      </c>
      <c r="C620" s="2" t="str">
        <f>_xlfn.XLOOKUP(B620,الاصناف!B620,الاصناف!C620)</f>
        <v>Coupling 100</v>
      </c>
      <c r="D620" s="2" t="s">
        <v>10</v>
      </c>
      <c r="E620" s="2">
        <f>SUMIF(B620,'ش11-2025'!A621,'ش11-2025'!D621)</f>
        <v>0</v>
      </c>
      <c r="F620" s="2"/>
      <c r="G620" s="2"/>
      <c r="H620" s="2"/>
      <c r="I620" s="2"/>
      <c r="J620" s="2"/>
    </row>
    <row r="621" spans="1:10" ht="19.5" customHeight="1" x14ac:dyDescent="0.2">
      <c r="A621" s="2">
        <v>615</v>
      </c>
      <c r="B621" s="2">
        <f>الاصناف!B621</f>
        <v>106599</v>
      </c>
      <c r="C621" s="2" t="str">
        <f>_xlfn.XLOOKUP(B621,الاصناف!B621,الاصناف!C621)</f>
        <v xml:space="preserve">Bearing 6208 </v>
      </c>
      <c r="D621" s="2" t="s">
        <v>10</v>
      </c>
      <c r="E621" s="2">
        <f>SUMIF(B621,'ش11-2025'!A622,'ش11-2025'!D622)</f>
        <v>0</v>
      </c>
      <c r="F621" s="2"/>
      <c r="G621" s="2"/>
      <c r="H621" s="2"/>
      <c r="I621" s="2"/>
      <c r="J621" s="2"/>
    </row>
    <row r="622" spans="1:10" ht="19.5" customHeight="1" x14ac:dyDescent="0.2">
      <c r="A622" s="2">
        <v>616</v>
      </c>
      <c r="B622" s="2">
        <f>الاصناف!B622</f>
        <v>106606</v>
      </c>
      <c r="C622" s="2" t="str">
        <f>_xlfn.XLOOKUP(B622,الاصناف!B622,الاصناف!C622)</f>
        <v>Battery Charger 220v,24-12vDC,50A</v>
      </c>
      <c r="D622" s="2" t="s">
        <v>10</v>
      </c>
      <c r="E622" s="2">
        <f>SUMIF(B622,'ش11-2025'!A623,'ش11-2025'!D623)</f>
        <v>0</v>
      </c>
      <c r="F622" s="2"/>
      <c r="G622" s="2"/>
      <c r="H622" s="2"/>
      <c r="I622" s="2"/>
      <c r="J622" s="2"/>
    </row>
    <row r="623" spans="1:10" ht="19.5" customHeight="1" x14ac:dyDescent="0.2">
      <c r="A623" s="2">
        <v>617</v>
      </c>
      <c r="B623" s="2">
        <f>الاصناف!B623</f>
        <v>106615</v>
      </c>
      <c r="C623" s="2" t="str">
        <f>_xlfn.XLOOKUP(B623,الاصناف!B623,الاصناف!C623)</f>
        <v>وردة صاج ابيض صغير 22*3*39</v>
      </c>
      <c r="D623" s="2" t="s">
        <v>10</v>
      </c>
      <c r="E623" s="2">
        <f>SUMIF(B623,'ش11-2025'!A624,'ش11-2025'!D624)</f>
        <v>0</v>
      </c>
      <c r="F623" s="2"/>
      <c r="G623" s="2"/>
      <c r="H623" s="2"/>
      <c r="I623" s="2"/>
      <c r="J623" s="2"/>
    </row>
    <row r="624" spans="1:10" ht="19.5" customHeight="1" x14ac:dyDescent="0.2">
      <c r="A624" s="2">
        <v>618</v>
      </c>
      <c r="B624" s="2">
        <f>الاصناف!B624</f>
        <v>106620</v>
      </c>
      <c r="C624" s="2" t="str">
        <f>_xlfn.XLOOKUP(B624,الاصناف!B624,الاصناف!C624)</f>
        <v>washer 5/8inch</v>
      </c>
      <c r="D624" s="2" t="s">
        <v>10</v>
      </c>
      <c r="E624" s="2">
        <f>SUMIF(B624,'ش11-2025'!A625,'ش11-2025'!D625)</f>
        <v>0</v>
      </c>
      <c r="F624" s="2"/>
      <c r="G624" s="2"/>
      <c r="H624" s="2"/>
      <c r="I624" s="2"/>
      <c r="J624" s="2"/>
    </row>
    <row r="625" spans="1:10" ht="19.5" customHeight="1" x14ac:dyDescent="0.2">
      <c r="A625" s="2">
        <v>619</v>
      </c>
      <c r="B625" s="2">
        <f>الاصناف!B625</f>
        <v>106622</v>
      </c>
      <c r="C625" s="2" t="str">
        <f>_xlfn.XLOOKUP(B625,الاصناف!B625,الاصناف!C625)</f>
        <v>Polyester Filter 234x4000mm,550g</v>
      </c>
      <c r="D625" s="2" t="s">
        <v>10</v>
      </c>
      <c r="E625" s="2">
        <f>SUMIF(B625,'ش11-2025'!A626,'ش11-2025'!D626)</f>
        <v>0</v>
      </c>
      <c r="F625" s="2"/>
      <c r="G625" s="2"/>
      <c r="H625" s="2"/>
      <c r="I625" s="2"/>
      <c r="J625" s="2"/>
    </row>
    <row r="626" spans="1:10" ht="19.5" customHeight="1" x14ac:dyDescent="0.2">
      <c r="A626" s="2">
        <v>620</v>
      </c>
      <c r="B626" s="2">
        <f>الاصناف!B626</f>
        <v>106623</v>
      </c>
      <c r="C626" s="2" t="str">
        <f>_xlfn.XLOOKUP(B626,الاصناف!B626,الاصناف!C626)</f>
        <v>nut 12mm</v>
      </c>
      <c r="D626" s="2" t="s">
        <v>10</v>
      </c>
      <c r="E626" s="2">
        <f>SUMIF(B626,'ش11-2025'!A627,'ش11-2025'!D627)</f>
        <v>0</v>
      </c>
      <c r="F626" s="2"/>
      <c r="G626" s="2"/>
      <c r="H626" s="2"/>
      <c r="I626" s="2"/>
      <c r="J626" s="2"/>
    </row>
    <row r="627" spans="1:10" ht="19.5" customHeight="1" x14ac:dyDescent="0.2">
      <c r="A627" s="2">
        <v>621</v>
      </c>
      <c r="B627" s="2">
        <f>الاصناف!B627</f>
        <v>106624</v>
      </c>
      <c r="C627" s="2" t="str">
        <f>_xlfn.XLOOKUP(B627,الاصناف!B627,الاصناف!C627)</f>
        <v>bolt 16x75mm</v>
      </c>
      <c r="D627" s="2" t="s">
        <v>10</v>
      </c>
      <c r="E627" s="2">
        <f>SUMIF(B627,'ش11-2025'!A628,'ش11-2025'!D628)</f>
        <v>0</v>
      </c>
      <c r="F627" s="2"/>
      <c r="G627" s="2"/>
      <c r="H627" s="2"/>
      <c r="I627" s="2"/>
      <c r="J627" s="2"/>
    </row>
    <row r="628" spans="1:10" ht="19.5" customHeight="1" x14ac:dyDescent="0.2">
      <c r="A628" s="2">
        <v>622</v>
      </c>
      <c r="B628" s="2">
        <f>الاصناف!B628</f>
        <v>106625</v>
      </c>
      <c r="C628" s="2" t="str">
        <f>_xlfn.XLOOKUP(B628,الاصناف!B628,الاصناف!C628)</f>
        <v>nut 16mm</v>
      </c>
      <c r="D628" s="2" t="s">
        <v>10</v>
      </c>
      <c r="E628" s="2">
        <f>SUMIF(B628,'ش11-2025'!A629,'ش11-2025'!D629)</f>
        <v>0</v>
      </c>
      <c r="F628" s="2"/>
      <c r="G628" s="2"/>
      <c r="H628" s="2"/>
      <c r="I628" s="2"/>
      <c r="J628" s="2"/>
    </row>
    <row r="629" spans="1:10" ht="19.5" customHeight="1" x14ac:dyDescent="0.2">
      <c r="A629" s="2">
        <v>623</v>
      </c>
      <c r="B629" s="2">
        <f>الاصناف!B629</f>
        <v>106626</v>
      </c>
      <c r="C629" s="2" t="str">
        <f>_xlfn.XLOOKUP(B629,الاصناف!B629,الاصناف!C629)</f>
        <v>washer 16mm</v>
      </c>
      <c r="D629" s="2" t="s">
        <v>10</v>
      </c>
      <c r="E629" s="2">
        <f>SUMIF(B629,'ش11-2025'!A630,'ش11-2025'!D630)</f>
        <v>0</v>
      </c>
      <c r="F629" s="2"/>
      <c r="G629" s="2"/>
      <c r="H629" s="2"/>
      <c r="I629" s="2"/>
      <c r="J629" s="2"/>
    </row>
    <row r="630" spans="1:10" ht="19.5" customHeight="1" x14ac:dyDescent="0.2">
      <c r="A630" s="2">
        <v>624</v>
      </c>
      <c r="B630" s="2">
        <f>الاصناف!B630</f>
        <v>106627</v>
      </c>
      <c r="C630" s="2" t="str">
        <f>_xlfn.XLOOKUP(B630,الاصناف!B630,الاصناف!C630)</f>
        <v>Washer 14mm</v>
      </c>
      <c r="D630" s="2" t="s">
        <v>10</v>
      </c>
      <c r="E630" s="2">
        <f>SUMIF(B630,'ش11-2025'!A631,'ش11-2025'!D631)</f>
        <v>0</v>
      </c>
      <c r="F630" s="2"/>
      <c r="G630" s="2"/>
      <c r="H630" s="2"/>
      <c r="I630" s="2"/>
      <c r="J630" s="2"/>
    </row>
    <row r="631" spans="1:10" ht="19.5" customHeight="1" x14ac:dyDescent="0.2">
      <c r="A631" s="2">
        <v>625</v>
      </c>
      <c r="B631" s="2">
        <f>الاصناف!B631</f>
        <v>106632</v>
      </c>
      <c r="C631" s="2" t="str">
        <f>_xlfn.XLOOKUP(B631,الاصناف!B631,الاصناف!C631)</f>
        <v>Brass Nipple 1/2inch</v>
      </c>
      <c r="D631" s="2" t="s">
        <v>10</v>
      </c>
      <c r="E631" s="2">
        <f>SUMIF(B631,'ش11-2025'!A632,'ش11-2025'!D632)</f>
        <v>0</v>
      </c>
      <c r="F631" s="2"/>
      <c r="G631" s="2"/>
      <c r="H631" s="2"/>
      <c r="I631" s="2"/>
      <c r="J631" s="2"/>
    </row>
    <row r="632" spans="1:10" ht="19.5" customHeight="1" x14ac:dyDescent="0.2">
      <c r="A632" s="2">
        <v>626</v>
      </c>
      <c r="B632" s="2">
        <f>الاصناف!B632</f>
        <v>106638</v>
      </c>
      <c r="C632" s="2" t="str">
        <f>_xlfn.XLOOKUP(B632,الاصناف!B632,الاصناف!C632)</f>
        <v xml:space="preserve">Grinding Machine </v>
      </c>
      <c r="D632" s="2" t="s">
        <v>10</v>
      </c>
      <c r="E632" s="2">
        <f>SUMIF(B632,'ش11-2025'!A633,'ش11-2025'!D633)</f>
        <v>0</v>
      </c>
      <c r="F632" s="2"/>
      <c r="G632" s="2"/>
      <c r="H632" s="2"/>
      <c r="I632" s="2"/>
      <c r="J632" s="2"/>
    </row>
    <row r="633" spans="1:10" ht="19.5" customHeight="1" x14ac:dyDescent="0.2">
      <c r="A633" s="2">
        <v>627</v>
      </c>
      <c r="B633" s="2">
        <f>الاصناف!B633</f>
        <v>106639</v>
      </c>
      <c r="C633" s="2" t="str">
        <f>_xlfn.XLOOKUP(B633,الاصناف!B633,الاصناف!C633)</f>
        <v xml:space="preserve">Belt for Air compressor </v>
      </c>
      <c r="D633" s="2" t="s">
        <v>10</v>
      </c>
      <c r="E633" s="2">
        <f>SUMIF(B633,'ش11-2025'!A634,'ش11-2025'!D634)</f>
        <v>0</v>
      </c>
      <c r="F633" s="2"/>
      <c r="G633" s="2"/>
      <c r="H633" s="2"/>
      <c r="I633" s="2"/>
      <c r="J633" s="2"/>
    </row>
    <row r="634" spans="1:10" ht="19.5" customHeight="1" x14ac:dyDescent="0.2">
      <c r="A634" s="2">
        <v>628</v>
      </c>
      <c r="B634" s="2">
        <f>الاصناف!B634</f>
        <v>106646</v>
      </c>
      <c r="C634" s="2" t="str">
        <f>_xlfn.XLOOKUP(B634,الاصناف!B634,الاصناف!C634)</f>
        <v>Spanner wrench set 6-32mm</v>
      </c>
      <c r="D634" s="2" t="s">
        <v>16</v>
      </c>
      <c r="E634" s="2">
        <f>SUMIF(B634,'ش11-2025'!A635,'ش11-2025'!D635)</f>
        <v>0</v>
      </c>
      <c r="F634" s="2"/>
      <c r="G634" s="2"/>
      <c r="H634" s="2"/>
      <c r="I634" s="2"/>
      <c r="J634" s="2"/>
    </row>
    <row r="635" spans="1:10" ht="19.5" customHeight="1" x14ac:dyDescent="0.2">
      <c r="A635" s="2">
        <v>629</v>
      </c>
      <c r="B635" s="2">
        <f>الاصناف!B635</f>
        <v>106648</v>
      </c>
      <c r="C635" s="2" t="str">
        <f>_xlfn.XLOOKUP(B635,الاصناف!B635,الاصناف!C635)</f>
        <v>Socket spanner wrench set 6-32mm</v>
      </c>
      <c r="D635" s="2" t="s">
        <v>16</v>
      </c>
      <c r="E635" s="2">
        <f>SUMIF(B635,'ش11-2025'!A636,'ش11-2025'!D636)</f>
        <v>0</v>
      </c>
      <c r="F635" s="2"/>
      <c r="G635" s="2"/>
      <c r="H635" s="2"/>
      <c r="I635" s="2"/>
      <c r="J635" s="2"/>
    </row>
    <row r="636" spans="1:10" ht="19.5" customHeight="1" x14ac:dyDescent="0.2">
      <c r="A636" s="2">
        <v>630</v>
      </c>
      <c r="B636" s="2">
        <f>الاصناف!B636</f>
        <v>106652</v>
      </c>
      <c r="C636" s="2" t="str">
        <f>_xlfn.XLOOKUP(B636,الاصناف!B636,الاصناف!C636)</f>
        <v>فايل بلاستيكي شفاف</v>
      </c>
      <c r="D636" s="2" t="s">
        <v>97</v>
      </c>
      <c r="E636" s="2">
        <f>SUMIF(B636,'ش11-2025'!A637,'ش11-2025'!D637)</f>
        <v>0</v>
      </c>
      <c r="F636" s="2"/>
      <c r="G636" s="2"/>
      <c r="H636" s="2"/>
      <c r="I636" s="2"/>
      <c r="J636" s="2"/>
    </row>
    <row r="637" spans="1:10" ht="19.5" customHeight="1" x14ac:dyDescent="0.2">
      <c r="A637" s="2">
        <v>631</v>
      </c>
      <c r="B637" s="2">
        <f>الاصناف!B637</f>
        <v>106653</v>
      </c>
      <c r="C637" s="2" t="str">
        <f>_xlfn.XLOOKUP(B637,الاصناف!B637,الاصناف!C637)</f>
        <v>AIR BLOWER 400W,220V</v>
      </c>
      <c r="D637" s="2" t="s">
        <v>10</v>
      </c>
      <c r="E637" s="2">
        <f>SUMIF(B637,'ش11-2025'!A638,'ش11-2025'!D638)</f>
        <v>0</v>
      </c>
      <c r="F637" s="2"/>
      <c r="G637" s="2"/>
      <c r="H637" s="2"/>
      <c r="I637" s="2"/>
      <c r="J637" s="2"/>
    </row>
    <row r="638" spans="1:10" ht="19.5" customHeight="1" x14ac:dyDescent="0.2">
      <c r="A638" s="2">
        <v>632</v>
      </c>
      <c r="B638" s="2">
        <f>الاصناف!B638</f>
        <v>106656</v>
      </c>
      <c r="C638" s="2" t="str">
        <f>_xlfn.XLOOKUP(B638,الاصناف!B638,الاصناف!C638)</f>
        <v>سلك لحام 2.6مم</v>
      </c>
      <c r="D638" s="2" t="s">
        <v>126</v>
      </c>
      <c r="E638" s="2">
        <f>SUMIF(B638,'ش11-2025'!A639,'ش11-2025'!D639)</f>
        <v>0</v>
      </c>
      <c r="F638" s="2"/>
      <c r="G638" s="2"/>
      <c r="H638" s="2"/>
      <c r="I638" s="2"/>
      <c r="J638" s="2"/>
    </row>
    <row r="639" spans="1:10" ht="19.5" customHeight="1" x14ac:dyDescent="0.2">
      <c r="A639" s="2">
        <v>633</v>
      </c>
      <c r="B639" s="2">
        <f>الاصناف!B639</f>
        <v>106657</v>
      </c>
      <c r="C639" s="2" t="str">
        <f>_xlfn.XLOOKUP(B639,الاصناف!B639,الاصناف!C639)</f>
        <v>كوريك مربع</v>
      </c>
      <c r="D639" s="2" t="s">
        <v>10</v>
      </c>
      <c r="E639" s="2">
        <f>SUMIF(B639,'ش11-2025'!A640,'ش11-2025'!D640)</f>
        <v>0</v>
      </c>
      <c r="F639" s="2"/>
      <c r="G639" s="2"/>
      <c r="H639" s="2"/>
      <c r="I639" s="2"/>
      <c r="J639" s="2"/>
    </row>
    <row r="640" spans="1:10" ht="19.5" customHeight="1" x14ac:dyDescent="0.2">
      <c r="A640" s="2">
        <v>634</v>
      </c>
      <c r="B640" s="2">
        <f>الاصناف!B640</f>
        <v>106659</v>
      </c>
      <c r="C640" s="2" t="str">
        <f>_xlfn.XLOOKUP(B640,الاصناف!B640,الاصناف!C640)</f>
        <v>أقلام ملونة</v>
      </c>
      <c r="D640" s="2" t="s">
        <v>126</v>
      </c>
      <c r="E640" s="2">
        <f>SUMIF(B640,'ش11-2025'!A641,'ش11-2025'!D641)</f>
        <v>0</v>
      </c>
      <c r="F640" s="2"/>
      <c r="G640" s="2"/>
      <c r="H640" s="2"/>
      <c r="I640" s="2"/>
      <c r="J640" s="2"/>
    </row>
    <row r="641" spans="1:10" ht="19.5" customHeight="1" x14ac:dyDescent="0.2">
      <c r="A641" s="2">
        <v>635</v>
      </c>
      <c r="B641" s="2">
        <f>الاصناف!B641</f>
        <v>106660</v>
      </c>
      <c r="C641" s="2" t="str">
        <f>_xlfn.XLOOKUP(B641,الاصناف!B641,الاصناف!C641)</f>
        <v>قلم لاصق</v>
      </c>
      <c r="D641" s="2" t="s">
        <v>126</v>
      </c>
      <c r="E641" s="2">
        <f>SUMIF(B641,'ش11-2025'!A642,'ش11-2025'!D642)</f>
        <v>0</v>
      </c>
      <c r="F641" s="2"/>
      <c r="G641" s="2"/>
      <c r="H641" s="2"/>
      <c r="I641" s="2"/>
      <c r="J641" s="2"/>
    </row>
    <row r="642" spans="1:10" ht="19.5" customHeight="1" x14ac:dyDescent="0.2">
      <c r="A642" s="2">
        <v>636</v>
      </c>
      <c r="B642" s="2">
        <f>الاصناف!B642</f>
        <v>106661</v>
      </c>
      <c r="C642" s="2" t="str">
        <f>_xlfn.XLOOKUP(B642,الاصناف!B642,الاصناف!C642)</f>
        <v>قلم معلم أحمر</v>
      </c>
      <c r="D642" s="2" t="s">
        <v>97</v>
      </c>
      <c r="E642" s="2">
        <f>SUMIF(B642,'ش11-2025'!A643,'ش11-2025'!D643)</f>
        <v>0</v>
      </c>
      <c r="F642" s="2"/>
      <c r="G642" s="2"/>
      <c r="H642" s="2"/>
      <c r="I642" s="2"/>
      <c r="J642" s="2"/>
    </row>
    <row r="643" spans="1:10" ht="19.5" customHeight="1" x14ac:dyDescent="0.2">
      <c r="A643" s="2">
        <v>637</v>
      </c>
      <c r="B643" s="2">
        <f>الاصناف!B643</f>
        <v>106662</v>
      </c>
      <c r="C643" s="2" t="str">
        <f>_xlfn.XLOOKUP(B643,الاصناف!B643,الاصناف!C643)</f>
        <v>اكياس جامبو</v>
      </c>
      <c r="D643" s="2" t="s">
        <v>10</v>
      </c>
      <c r="E643" s="2">
        <f>SUMIF(B643,'ش11-2025'!A644,'ش11-2025'!D644)</f>
        <v>0</v>
      </c>
      <c r="F643" s="2"/>
      <c r="G643" s="2"/>
      <c r="H643" s="2"/>
      <c r="I643" s="2"/>
      <c r="J643" s="2"/>
    </row>
    <row r="644" spans="1:10" ht="19.5" customHeight="1" x14ac:dyDescent="0.2">
      <c r="A644" s="2">
        <v>638</v>
      </c>
      <c r="B644" s="2">
        <f>الاصناف!B644</f>
        <v>106664</v>
      </c>
      <c r="C644" s="2" t="str">
        <f>_xlfn.XLOOKUP(B644,الاصناف!B644,الاصناف!C644)</f>
        <v>Welding Holder 550A</v>
      </c>
      <c r="D644" s="2" t="s">
        <v>10</v>
      </c>
      <c r="E644" s="2">
        <f>SUMIF(B644,'ش11-2025'!A645,'ش11-2025'!D645)</f>
        <v>0</v>
      </c>
      <c r="F644" s="2"/>
      <c r="G644" s="2"/>
      <c r="H644" s="2"/>
      <c r="I644" s="2"/>
      <c r="J644" s="2"/>
    </row>
    <row r="645" spans="1:10" ht="19.5" customHeight="1" x14ac:dyDescent="0.2">
      <c r="A645" s="2">
        <v>639</v>
      </c>
      <c r="B645" s="2">
        <f>الاصناف!B645</f>
        <v>106665</v>
      </c>
      <c r="C645" s="2" t="str">
        <f>_xlfn.XLOOKUP(B645,الاصناف!B645,الاصناف!C645)</f>
        <v>GI Socket 1inch</v>
      </c>
      <c r="D645" s="2" t="s">
        <v>10</v>
      </c>
      <c r="E645" s="2">
        <f>SUMIF(B645,'ش11-2025'!A646,'ش11-2025'!D646)</f>
        <v>0</v>
      </c>
      <c r="F645" s="2"/>
      <c r="G645" s="2"/>
      <c r="H645" s="2"/>
      <c r="I645" s="2"/>
      <c r="J645" s="2"/>
    </row>
    <row r="646" spans="1:10" ht="19.5" customHeight="1" x14ac:dyDescent="0.2">
      <c r="A646" s="2">
        <v>640</v>
      </c>
      <c r="B646" s="2">
        <f>الاصناف!B646</f>
        <v>106674</v>
      </c>
      <c r="C646" s="2" t="str">
        <f>_xlfn.XLOOKUP(B646,الاصناف!B646,الاصناف!C646)</f>
        <v>لحام زهر Casting Welding Rod</v>
      </c>
      <c r="D646" s="2" t="s">
        <v>97</v>
      </c>
      <c r="E646" s="2">
        <f>SUMIF(B646,'ش11-2025'!A647,'ش11-2025'!D647)</f>
        <v>0</v>
      </c>
      <c r="F646" s="2"/>
      <c r="G646" s="2"/>
      <c r="H646" s="2"/>
      <c r="I646" s="2"/>
      <c r="J646" s="2"/>
    </row>
    <row r="647" spans="1:10" ht="19.5" customHeight="1" x14ac:dyDescent="0.2">
      <c r="A647" s="2">
        <v>641</v>
      </c>
      <c r="B647" s="2">
        <f>الاصناف!B647</f>
        <v>106678</v>
      </c>
      <c r="C647" s="2" t="str">
        <f>_xlfn.XLOOKUP(B647,الاصناف!B647,الاصناف!C647)</f>
        <v>Soldering iron</v>
      </c>
      <c r="D647" s="2" t="s">
        <v>10</v>
      </c>
      <c r="E647" s="2">
        <f>SUMIF(B647,'ش11-2025'!A648,'ش11-2025'!D648)</f>
        <v>0</v>
      </c>
      <c r="F647" s="2"/>
      <c r="G647" s="2"/>
      <c r="H647" s="2"/>
      <c r="I647" s="2"/>
      <c r="J647" s="2"/>
    </row>
    <row r="648" spans="1:10" ht="19.5" customHeight="1" x14ac:dyDescent="0.2">
      <c r="A648" s="2">
        <v>642</v>
      </c>
      <c r="B648" s="2">
        <f>الاصناف!B648</f>
        <v>106682</v>
      </c>
      <c r="C648" s="2" t="str">
        <f>_xlfn.XLOOKUP(B648,الاصناف!B648,الاصناف!C648)</f>
        <v>Hand Drill Machine</v>
      </c>
      <c r="D648" s="2" t="s">
        <v>10</v>
      </c>
      <c r="E648" s="2">
        <f>SUMIF(B648,'ش11-2025'!A649,'ش11-2025'!D649)</f>
        <v>0</v>
      </c>
      <c r="F648" s="2"/>
      <c r="G648" s="2"/>
      <c r="H648" s="2"/>
      <c r="I648" s="2"/>
      <c r="J648" s="2"/>
    </row>
    <row r="649" spans="1:10" ht="19.5" customHeight="1" x14ac:dyDescent="0.2">
      <c r="A649" s="2">
        <v>643</v>
      </c>
      <c r="B649" s="2">
        <f>الاصناف!B649</f>
        <v>106684</v>
      </c>
      <c r="C649" s="2" t="str">
        <f>_xlfn.XLOOKUP(B649,الاصناف!B649,الاصناف!C649)</f>
        <v>''Rubber Flange 6</v>
      </c>
      <c r="D649" s="2" t="s">
        <v>10</v>
      </c>
      <c r="E649" s="2">
        <f>SUMIF(B649,'ش11-2025'!A650,'ش11-2025'!D650)</f>
        <v>0</v>
      </c>
      <c r="F649" s="2"/>
      <c r="G649" s="2"/>
      <c r="H649" s="2"/>
      <c r="I649" s="2"/>
      <c r="J649" s="2"/>
    </row>
    <row r="650" spans="1:10" ht="19.5" customHeight="1" x14ac:dyDescent="0.2">
      <c r="A650" s="2">
        <v>644</v>
      </c>
      <c r="B650" s="2">
        <f>الاصناف!B650</f>
        <v>106691</v>
      </c>
      <c r="C650" s="2" t="str">
        <f>_xlfn.XLOOKUP(B650,الاصناف!B650,الاصناف!C650)</f>
        <v>''Brass ball valve 1/2</v>
      </c>
      <c r="D650" s="2" t="s">
        <v>10</v>
      </c>
      <c r="E650" s="2">
        <f>SUMIF(B650,'ش11-2025'!A651,'ش11-2025'!D651)</f>
        <v>0</v>
      </c>
      <c r="F650" s="2"/>
      <c r="G650" s="2"/>
      <c r="H650" s="2"/>
      <c r="I650" s="2"/>
      <c r="J650" s="2"/>
    </row>
    <row r="651" spans="1:10" ht="19.5" customHeight="1" x14ac:dyDescent="0.2">
      <c r="A651" s="2">
        <v>645</v>
      </c>
      <c r="B651" s="2">
        <f>الاصناف!B651</f>
        <v>106703</v>
      </c>
      <c r="C651" s="2" t="str">
        <f>_xlfn.XLOOKUP(B651,الاصناف!B651,الاصناف!C651)</f>
        <v xml:space="preserve"> Checker plate 5.7x1220x2440mm</v>
      </c>
      <c r="D651" s="2" t="s">
        <v>10</v>
      </c>
      <c r="E651" s="2">
        <f>SUMIF(B651,'ش11-2025'!A652,'ش11-2025'!D652)</f>
        <v>0</v>
      </c>
      <c r="F651" s="2"/>
      <c r="G651" s="2"/>
      <c r="H651" s="2"/>
      <c r="I651" s="2"/>
      <c r="J651" s="2"/>
    </row>
    <row r="652" spans="1:10" ht="19.5" customHeight="1" x14ac:dyDescent="0.2">
      <c r="A652" s="2">
        <v>646</v>
      </c>
      <c r="B652" s="2">
        <f>الاصناف!B652</f>
        <v>106704</v>
      </c>
      <c r="C652" s="2" t="str">
        <f>_xlfn.XLOOKUP(B652,الاصناف!B652,الاصناف!C652)</f>
        <v>ink 151A</v>
      </c>
      <c r="D652" s="2" t="s">
        <v>10</v>
      </c>
      <c r="E652" s="2">
        <f>SUMIF(B652,'ش11-2025'!A653,'ش11-2025'!D653)</f>
        <v>0</v>
      </c>
      <c r="F652" s="2"/>
      <c r="G652" s="2"/>
      <c r="H652" s="2"/>
      <c r="I652" s="2"/>
      <c r="J652" s="2"/>
    </row>
    <row r="653" spans="1:10" ht="19.5" customHeight="1" x14ac:dyDescent="0.2">
      <c r="A653" s="2">
        <v>647</v>
      </c>
      <c r="B653" s="2">
        <f>الاصناف!B653</f>
        <v>106705</v>
      </c>
      <c r="C653" s="2" t="str">
        <f>_xlfn.XLOOKUP(B653,الاصناف!B653,الاصناف!C653)</f>
        <v>Steel Angle 50x50x5mmx6000mm</v>
      </c>
      <c r="D653" s="2" t="s">
        <v>8</v>
      </c>
      <c r="E653" s="2">
        <f>SUMIF(B653,'ش11-2025'!A654,'ش11-2025'!D654)</f>
        <v>0</v>
      </c>
      <c r="F653" s="2"/>
      <c r="G653" s="2"/>
      <c r="H653" s="2"/>
      <c r="I653" s="2"/>
      <c r="J653" s="2"/>
    </row>
    <row r="654" spans="1:10" ht="19.5" customHeight="1" x14ac:dyDescent="0.2">
      <c r="A654" s="2">
        <v>648</v>
      </c>
      <c r="B654" s="2">
        <f>الاصناف!B654</f>
        <v>106709</v>
      </c>
      <c r="C654" s="2" t="str">
        <f>_xlfn.XLOOKUP(B654,الاصناف!B654,الاصناف!C654)</f>
        <v>''Rubber Flange 8</v>
      </c>
      <c r="D654" s="2" t="s">
        <v>10</v>
      </c>
      <c r="E654" s="2">
        <f>SUMIF(B654,'ش11-2025'!A655,'ش11-2025'!D655)</f>
        <v>0</v>
      </c>
      <c r="F654" s="2"/>
      <c r="G654" s="2"/>
      <c r="H654" s="2"/>
      <c r="I654" s="2"/>
      <c r="J654" s="2"/>
    </row>
    <row r="655" spans="1:10" ht="19.5" customHeight="1" x14ac:dyDescent="0.2">
      <c r="A655" s="2">
        <v>649</v>
      </c>
      <c r="B655" s="2">
        <f>الاصناف!B655</f>
        <v>106712</v>
      </c>
      <c r="C655" s="2" t="str">
        <f>_xlfn.XLOOKUP(B655,الاصناف!B655,الاصناف!C655)</f>
        <v>washer 20mm</v>
      </c>
      <c r="D655" s="2" t="s">
        <v>10</v>
      </c>
      <c r="E655" s="2">
        <f>SUMIF(B655,'ش11-2025'!A656,'ش11-2025'!D656)</f>
        <v>0</v>
      </c>
      <c r="F655" s="2"/>
      <c r="G655" s="2"/>
      <c r="H655" s="2"/>
      <c r="I655" s="2"/>
      <c r="J655" s="2"/>
    </row>
    <row r="656" spans="1:10" ht="19.5" customHeight="1" x14ac:dyDescent="0.2">
      <c r="A656" s="2">
        <v>650</v>
      </c>
      <c r="B656" s="2">
        <f>الاصناف!B656</f>
        <v>106718</v>
      </c>
      <c r="C656" s="2" t="str">
        <f>_xlfn.XLOOKUP(B656,الاصناف!B656,الاصناف!C656)</f>
        <v>Coupling bolt 16x60</v>
      </c>
      <c r="D656" s="2" t="s">
        <v>10</v>
      </c>
      <c r="E656" s="2">
        <f>SUMIF(B656,'ش11-2025'!A657,'ش11-2025'!D657)</f>
        <v>0</v>
      </c>
      <c r="F656" s="2"/>
      <c r="G656" s="2"/>
      <c r="H656" s="2"/>
      <c r="I656" s="2"/>
      <c r="J656" s="2"/>
    </row>
    <row r="657" spans="1:10" ht="19.5" customHeight="1" x14ac:dyDescent="0.2">
      <c r="A657" s="2">
        <v>651</v>
      </c>
      <c r="B657" s="2">
        <f>الاصناف!B657</f>
        <v>106725</v>
      </c>
      <c r="C657" s="2" t="str">
        <f>_xlfn.XLOOKUP(B657,الاصناف!B657,الاصناف!C657)</f>
        <v>فايل بلاستيك بسوستة</v>
      </c>
      <c r="D657" s="2" t="s">
        <v>10</v>
      </c>
      <c r="E657" s="2">
        <f>SUMIF(B657,'ش11-2025'!A658,'ش11-2025'!D658)</f>
        <v>0</v>
      </c>
      <c r="F657" s="2"/>
      <c r="G657" s="2"/>
      <c r="H657" s="2"/>
      <c r="I657" s="2"/>
      <c r="J657" s="2"/>
    </row>
    <row r="658" spans="1:10" ht="19.5" customHeight="1" x14ac:dyDescent="0.2">
      <c r="A658" s="2">
        <v>652</v>
      </c>
      <c r="B658" s="2">
        <f>الاصناف!B658</f>
        <v>106729</v>
      </c>
      <c r="C658" s="2" t="str">
        <f>_xlfn.XLOOKUP(B658,الاصناف!B658,الاصناف!C658)</f>
        <v>Spring washer 18mm</v>
      </c>
      <c r="D658" s="2" t="s">
        <v>10</v>
      </c>
      <c r="E658" s="2">
        <f>SUMIF(B658,'ش11-2025'!A659,'ش11-2025'!D659)</f>
        <v>0</v>
      </c>
      <c r="F658" s="2"/>
      <c r="G658" s="2"/>
      <c r="H658" s="2"/>
      <c r="I658" s="2"/>
      <c r="J658" s="2"/>
    </row>
    <row r="659" spans="1:10" ht="19.5" customHeight="1" x14ac:dyDescent="0.2">
      <c r="A659" s="2">
        <v>653</v>
      </c>
      <c r="B659" s="2">
        <f>الاصناف!B659</f>
        <v>106730</v>
      </c>
      <c r="C659" s="2" t="str">
        <f>_xlfn.XLOOKUP(B659,الاصناف!B659,الاصناف!C659)</f>
        <v>Flat Washer 18mm</v>
      </c>
      <c r="D659" s="2" t="s">
        <v>10</v>
      </c>
      <c r="E659" s="2">
        <f>SUMIF(B659,'ش11-2025'!A660,'ش11-2025'!D660)</f>
        <v>0</v>
      </c>
      <c r="F659" s="2"/>
      <c r="G659" s="2"/>
      <c r="H659" s="2"/>
      <c r="I659" s="2"/>
      <c r="J659" s="2"/>
    </row>
    <row r="660" spans="1:10" ht="19.5" customHeight="1" x14ac:dyDescent="0.2">
      <c r="A660" s="2">
        <v>654</v>
      </c>
      <c r="B660" s="2">
        <f>الاصناف!B660</f>
        <v>106731</v>
      </c>
      <c r="C660" s="2" t="str">
        <f>_xlfn.XLOOKUP(B660,الاصناف!B660,الاصناف!C660)</f>
        <v>''Flange 4</v>
      </c>
      <c r="D660" s="2" t="s">
        <v>10</v>
      </c>
      <c r="E660" s="2">
        <f>SUMIF(B660,'ش11-2025'!A661,'ش11-2025'!D661)</f>
        <v>0</v>
      </c>
      <c r="F660" s="2"/>
      <c r="G660" s="2"/>
      <c r="H660" s="2"/>
      <c r="I660" s="2"/>
      <c r="J660" s="2"/>
    </row>
    <row r="661" spans="1:10" ht="19.5" customHeight="1" x14ac:dyDescent="0.2">
      <c r="A661" s="2">
        <v>655</v>
      </c>
      <c r="B661" s="2">
        <f>الاصناف!B661</f>
        <v>106738</v>
      </c>
      <c r="C661" s="2" t="str">
        <f>_xlfn.XLOOKUP(B661,الاصناف!B661,الاصناف!C661)</f>
        <v>Welding Glass  Black</v>
      </c>
      <c r="D661" s="2" t="s">
        <v>10</v>
      </c>
      <c r="E661" s="2">
        <f>SUMIF(B661,'ش11-2025'!A662,'ش11-2025'!D662)</f>
        <v>0</v>
      </c>
      <c r="F661" s="2"/>
      <c r="G661" s="2"/>
      <c r="H661" s="2"/>
      <c r="I661" s="2"/>
      <c r="J661" s="2"/>
    </row>
    <row r="662" spans="1:10" ht="19.5" customHeight="1" x14ac:dyDescent="0.2">
      <c r="A662" s="2">
        <v>656</v>
      </c>
      <c r="B662" s="2">
        <f>الاصناف!B662</f>
        <v>106741</v>
      </c>
      <c r="C662" s="2" t="str">
        <f>_xlfn.XLOOKUP(B662,الاصناف!B662,الاصناف!C662)</f>
        <v xml:space="preserve">  منشار حديد  Hexa Frame (Hack Saw</v>
      </c>
      <c r="D662" s="2" t="s">
        <v>10</v>
      </c>
      <c r="E662" s="2">
        <f>SUMIF(B662,'ش11-2025'!A663,'ش11-2025'!D663)</f>
        <v>0</v>
      </c>
      <c r="F662" s="2"/>
      <c r="G662" s="2"/>
      <c r="H662" s="2"/>
      <c r="I662" s="2"/>
      <c r="J662" s="2"/>
    </row>
    <row r="663" spans="1:10" ht="19.5" customHeight="1" x14ac:dyDescent="0.2">
      <c r="A663" s="2">
        <v>657</v>
      </c>
      <c r="B663" s="2">
        <f>الاصناف!B663</f>
        <v>106747</v>
      </c>
      <c r="C663" s="2" t="str">
        <f>_xlfn.XLOOKUP(B663,الاصناف!B663,الاصناف!C663)</f>
        <v>Hydraulic Nipple 1/2inch</v>
      </c>
      <c r="D663" s="2" t="s">
        <v>10</v>
      </c>
      <c r="E663" s="2">
        <f>SUMIF(B663,'ش11-2025'!A664,'ش11-2025'!D664)</f>
        <v>0</v>
      </c>
      <c r="F663" s="2"/>
      <c r="G663" s="2"/>
      <c r="H663" s="2"/>
      <c r="I663" s="2"/>
      <c r="J663" s="2"/>
    </row>
    <row r="664" spans="1:10" ht="19.5" customHeight="1" x14ac:dyDescent="0.2">
      <c r="A664" s="2">
        <v>658</v>
      </c>
      <c r="B664" s="2">
        <f>الاصناف!B664</f>
        <v>106749</v>
      </c>
      <c r="C664" s="2" t="str">
        <f>_xlfn.XLOOKUP(B664,الاصناف!B664,الاصناف!C664)</f>
        <v>MS pipe 1inch ,6mit</v>
      </c>
      <c r="D664" s="2" t="s">
        <v>10</v>
      </c>
      <c r="E664" s="2">
        <f>SUMIF(B664,'ش11-2025'!A665,'ش11-2025'!D665)</f>
        <v>0</v>
      </c>
      <c r="F664" s="2"/>
      <c r="G664" s="2"/>
      <c r="H664" s="2"/>
      <c r="I664" s="2"/>
      <c r="J664" s="2"/>
    </row>
    <row r="665" spans="1:10" ht="19.5" customHeight="1" x14ac:dyDescent="0.2">
      <c r="A665" s="2">
        <v>659</v>
      </c>
      <c r="B665" s="2">
        <f>الاصناف!B665</f>
        <v>106750</v>
      </c>
      <c r="C665" s="2" t="str">
        <f>_xlfn.XLOOKUP(B665,الاصناف!B665,الاصناف!C665)</f>
        <v>''MS Elbow 1</v>
      </c>
      <c r="D665" s="2" t="s">
        <v>10</v>
      </c>
      <c r="E665" s="2">
        <f>SUMIF(B665,'ش11-2025'!A666,'ش11-2025'!D666)</f>
        <v>0</v>
      </c>
      <c r="F665" s="2"/>
      <c r="G665" s="2"/>
      <c r="H665" s="2"/>
      <c r="I665" s="2"/>
      <c r="J665" s="2"/>
    </row>
    <row r="666" spans="1:10" ht="19.5" customHeight="1" x14ac:dyDescent="0.2">
      <c r="A666" s="2">
        <v>660</v>
      </c>
      <c r="B666" s="2">
        <f>الاصناف!B666</f>
        <v>106753</v>
      </c>
      <c r="C666" s="2" t="str">
        <f>_xlfn.XLOOKUP(B666,الاصناف!B666,الاصناف!C666)</f>
        <v>''MS Flange 1</v>
      </c>
      <c r="D666" s="2" t="s">
        <v>10</v>
      </c>
      <c r="E666" s="2">
        <f>SUMIF(B666,'ش11-2025'!A667,'ش11-2025'!D667)</f>
        <v>0</v>
      </c>
      <c r="F666" s="2"/>
      <c r="G666" s="2"/>
      <c r="H666" s="2"/>
      <c r="I666" s="2"/>
      <c r="J666" s="2"/>
    </row>
    <row r="667" spans="1:10" ht="19.5" customHeight="1" x14ac:dyDescent="0.2">
      <c r="A667" s="2">
        <v>661</v>
      </c>
      <c r="B667" s="2">
        <f>الاصناف!B667</f>
        <v>106754</v>
      </c>
      <c r="C667" s="2" t="str">
        <f>_xlfn.XLOOKUP(B667,الاصناف!B667,الاصناف!C667)</f>
        <v>ink 154A</v>
      </c>
      <c r="D667" s="2" t="s">
        <v>10</v>
      </c>
      <c r="E667" s="2">
        <f>SUMIF(B667,'ش11-2025'!A668,'ش11-2025'!D668)</f>
        <v>0</v>
      </c>
      <c r="F667" s="2"/>
      <c r="G667" s="2"/>
      <c r="H667" s="2"/>
      <c r="I667" s="2"/>
      <c r="J667" s="2"/>
    </row>
    <row r="668" spans="1:10" ht="19.5" customHeight="1" x14ac:dyDescent="0.2">
      <c r="A668" s="2">
        <v>662</v>
      </c>
      <c r="B668" s="2">
        <f>الاصناف!B668</f>
        <v>106755</v>
      </c>
      <c r="C668" s="2" t="str">
        <f>_xlfn.XLOOKUP(B668,الاصناف!B668,الاصناف!C668)</f>
        <v>Drill Bit Concrete 14mm</v>
      </c>
      <c r="D668" s="2" t="s">
        <v>10</v>
      </c>
      <c r="E668" s="2">
        <f>SUMIF(B668,'ش11-2025'!A669,'ش11-2025'!D669)</f>
        <v>0</v>
      </c>
      <c r="F668" s="2"/>
      <c r="G668" s="2"/>
      <c r="H668" s="2"/>
      <c r="I668" s="2"/>
      <c r="J668" s="2"/>
    </row>
    <row r="669" spans="1:10" ht="19.5" customHeight="1" x14ac:dyDescent="0.2">
      <c r="A669" s="2">
        <v>663</v>
      </c>
      <c r="B669" s="2">
        <f>الاصناف!B669</f>
        <v>106760</v>
      </c>
      <c r="C669" s="2" t="str">
        <f>_xlfn.XLOOKUP(B669,الاصناف!B669,الاصناف!C669)</f>
        <v>(GI Clamp 1.25inch (22-30mm</v>
      </c>
      <c r="D669" s="2" t="s">
        <v>10</v>
      </c>
      <c r="E669" s="2">
        <f>SUMIF(B669,'ش11-2025'!A670,'ش11-2025'!D670)</f>
        <v>0</v>
      </c>
      <c r="F669" s="2"/>
      <c r="G669" s="2"/>
      <c r="H669" s="2"/>
      <c r="I669" s="2"/>
      <c r="J669" s="2"/>
    </row>
    <row r="670" spans="1:10" ht="19.5" customHeight="1" x14ac:dyDescent="0.2">
      <c r="A670" s="2">
        <v>664</v>
      </c>
      <c r="B670" s="2">
        <f>الاصناف!B670</f>
        <v>106761</v>
      </c>
      <c r="C670" s="2" t="str">
        <f>_xlfn.XLOOKUP(B670,الاصناف!B670,الاصناف!C670)</f>
        <v>ink 117A</v>
      </c>
      <c r="D670" s="2" t="s">
        <v>16</v>
      </c>
      <c r="E670" s="2">
        <f>SUMIF(B670,'ش11-2025'!A671,'ش11-2025'!D671)</f>
        <v>0</v>
      </c>
      <c r="F670" s="2"/>
      <c r="G670" s="2"/>
      <c r="H670" s="2"/>
      <c r="I670" s="2"/>
      <c r="J670" s="2"/>
    </row>
    <row r="671" spans="1:10" ht="19.5" customHeight="1" x14ac:dyDescent="0.2">
      <c r="A671" s="2">
        <v>665</v>
      </c>
      <c r="B671" s="2">
        <f>الاصناف!B671</f>
        <v>106762</v>
      </c>
      <c r="C671" s="2" t="str">
        <f>_xlfn.XLOOKUP(B671,الاصناف!B671,الاصناف!C671)</f>
        <v>Safety Face</v>
      </c>
      <c r="D671" s="2" t="s">
        <v>10</v>
      </c>
      <c r="E671" s="2">
        <f>SUMIF(B671,'ش11-2025'!A672,'ش11-2025'!D672)</f>
        <v>0</v>
      </c>
      <c r="F671" s="2"/>
      <c r="G671" s="2"/>
      <c r="H671" s="2"/>
      <c r="I671" s="2"/>
      <c r="J671" s="2"/>
    </row>
    <row r="672" spans="1:10" ht="19.5" customHeight="1" x14ac:dyDescent="0.2">
      <c r="A672" s="2">
        <v>666</v>
      </c>
      <c r="B672" s="2">
        <f>الاصناف!B672</f>
        <v>106763</v>
      </c>
      <c r="C672" s="2" t="str">
        <f>_xlfn.XLOOKUP(B672,الاصناف!B672,الاصناف!C672)</f>
        <v>Long Rubber Shoes</v>
      </c>
      <c r="D672" s="2" t="s">
        <v>10</v>
      </c>
      <c r="E672" s="2">
        <f>SUMIF(B672,'ش11-2025'!A673,'ش11-2025'!D673)</f>
        <v>0</v>
      </c>
      <c r="F672" s="2"/>
      <c r="G672" s="2"/>
      <c r="H672" s="2"/>
      <c r="I672" s="2"/>
      <c r="J672" s="2"/>
    </row>
    <row r="673" spans="1:10" ht="19.5" customHeight="1" x14ac:dyDescent="0.2">
      <c r="A673" s="2">
        <v>667</v>
      </c>
      <c r="B673" s="2">
        <f>الاصناف!B673</f>
        <v>106764</v>
      </c>
      <c r="C673" s="2" t="str">
        <f>_xlfn.XLOOKUP(B673,الاصناف!B673,الاصناف!C673)</f>
        <v>سندات ميزان</v>
      </c>
      <c r="D673" s="2" t="s">
        <v>126</v>
      </c>
      <c r="E673" s="2">
        <f>SUMIF(B673,'ش11-2025'!A674,'ش11-2025'!D674)</f>
        <v>0</v>
      </c>
      <c r="F673" s="2"/>
      <c r="G673" s="2"/>
      <c r="H673" s="2"/>
      <c r="I673" s="2"/>
      <c r="J673" s="2"/>
    </row>
    <row r="674" spans="1:10" ht="19.5" customHeight="1" x14ac:dyDescent="0.2">
      <c r="A674" s="2">
        <v>668</v>
      </c>
      <c r="B674" s="2">
        <f>الاصناف!B674</f>
        <v>106765</v>
      </c>
      <c r="C674" s="2" t="str">
        <f>_xlfn.XLOOKUP(B674,الاصناف!B674,الاصناف!C674)</f>
        <v>سندات تسليم مواد</v>
      </c>
      <c r="D674" s="2" t="s">
        <v>126</v>
      </c>
      <c r="E674" s="2">
        <f>SUMIF(B674,'ش11-2025'!A675,'ش11-2025'!D675)</f>
        <v>0</v>
      </c>
      <c r="F674" s="2"/>
      <c r="G674" s="2"/>
      <c r="H674" s="2"/>
      <c r="I674" s="2"/>
      <c r="J674" s="2"/>
    </row>
    <row r="675" spans="1:10" ht="19.5" customHeight="1" x14ac:dyDescent="0.2">
      <c r="A675" s="2">
        <v>669</v>
      </c>
      <c r="B675" s="2">
        <f>الاصناف!B675</f>
        <v>106766</v>
      </c>
      <c r="C675" s="2" t="str">
        <f>_xlfn.XLOOKUP(B675,الاصناف!B675,الاصناف!C675)</f>
        <v>لحام قصدير  Soldering</v>
      </c>
      <c r="D675" s="2" t="s">
        <v>686</v>
      </c>
      <c r="E675" s="2">
        <f>SUMIF(B675,'ش11-2025'!A676,'ش11-2025'!D676)</f>
        <v>0</v>
      </c>
      <c r="F675" s="2"/>
      <c r="G675" s="2"/>
      <c r="H675" s="2"/>
      <c r="I675" s="2"/>
      <c r="J675" s="2"/>
    </row>
    <row r="676" spans="1:10" ht="19.5" customHeight="1" x14ac:dyDescent="0.2">
      <c r="A676" s="2">
        <v>670</v>
      </c>
      <c r="B676" s="2">
        <f>الاصناف!B676</f>
        <v>106767</v>
      </c>
      <c r="C676" s="2" t="str">
        <f>_xlfn.XLOOKUP(B676,الاصناف!B676,الاصناف!C676)</f>
        <v>سندات امر تحميل</v>
      </c>
      <c r="D676" s="2" t="s">
        <v>10</v>
      </c>
      <c r="E676" s="2">
        <f>SUMIF(B676,'ش11-2025'!A677,'ش11-2025'!D677)</f>
        <v>0</v>
      </c>
      <c r="F676" s="2"/>
      <c r="G676" s="2"/>
      <c r="H676" s="2"/>
      <c r="I676" s="2"/>
      <c r="J676" s="2"/>
    </row>
    <row r="677" spans="1:10" ht="19.5" customHeight="1" x14ac:dyDescent="0.2">
      <c r="A677" s="2">
        <v>671</v>
      </c>
      <c r="B677" s="2">
        <f>الاصناف!B677</f>
        <v>106768</v>
      </c>
      <c r="C677" s="2" t="str">
        <f>_xlfn.XLOOKUP(B677,الاصناف!B677,الاصناف!C677)</f>
        <v>عفريتة Hydraulic jack 30ton</v>
      </c>
      <c r="D677" s="2" t="s">
        <v>10</v>
      </c>
      <c r="E677" s="2">
        <f>SUMIF(B677,'ش11-2025'!A678,'ش11-2025'!D678)</f>
        <v>0</v>
      </c>
      <c r="F677" s="2"/>
      <c r="G677" s="2"/>
      <c r="H677" s="2"/>
      <c r="I677" s="2"/>
      <c r="J677" s="2"/>
    </row>
    <row r="678" spans="1:10" ht="19.5" customHeight="1" x14ac:dyDescent="0.2">
      <c r="A678" s="2">
        <v>672</v>
      </c>
      <c r="B678" s="2">
        <f>الاصناف!B678</f>
        <v>201001</v>
      </c>
      <c r="C678" s="2" t="str">
        <f>_xlfn.XLOOKUP(B678,الاصناف!B678,الاصناف!C678)</f>
        <v>سكراب حديد</v>
      </c>
      <c r="D678" s="2" t="s">
        <v>690</v>
      </c>
      <c r="E678" s="2">
        <f>SUMIF(B678,'ش11-2025'!A679,'ش11-2025'!D679)</f>
        <v>0</v>
      </c>
      <c r="F678" s="2"/>
      <c r="G678" s="2"/>
      <c r="H678" s="2"/>
      <c r="I678" s="2"/>
      <c r="J678" s="2"/>
    </row>
    <row r="679" spans="1:10" ht="19.5" customHeight="1" x14ac:dyDescent="0.2">
      <c r="A679" s="2">
        <v>673</v>
      </c>
      <c r="B679" s="2">
        <f>الاصناف!B679</f>
        <v>202001</v>
      </c>
      <c r="C679" s="2" t="str">
        <f>_xlfn.XLOOKUP(B679,الاصناف!B679,الاصناف!C679)</f>
        <v>Steel plate 3000x1500x3mm</v>
      </c>
      <c r="D679" s="2" t="s">
        <v>10</v>
      </c>
      <c r="E679" s="2">
        <f>SUMIF(B679,'ش11-2025'!A680,'ش11-2025'!D680)</f>
        <v>0</v>
      </c>
      <c r="F679" s="2"/>
      <c r="G679" s="2"/>
      <c r="H679" s="2"/>
      <c r="I679" s="2"/>
      <c r="J679" s="2"/>
    </row>
    <row r="680" spans="1:10" ht="19.5" customHeight="1" x14ac:dyDescent="0.2">
      <c r="A680" s="2">
        <v>674</v>
      </c>
      <c r="B680" s="2">
        <f>الاصناف!B680</f>
        <v>202003</v>
      </c>
      <c r="C680" s="2" t="str">
        <f>_xlfn.XLOOKUP(B680,الاصناف!B680,الاصناف!C680)</f>
        <v>%MORTAR 90</v>
      </c>
      <c r="D680" s="2" t="s">
        <v>690</v>
      </c>
      <c r="E680" s="2">
        <f>SUMIF(B680,'ش11-2025'!A681,'ش11-2025'!D681)</f>
        <v>0</v>
      </c>
      <c r="F680" s="2"/>
      <c r="G680" s="2"/>
      <c r="H680" s="2"/>
      <c r="I680" s="2"/>
      <c r="J680" s="2"/>
    </row>
    <row r="681" spans="1:10" ht="19.5" customHeight="1" x14ac:dyDescent="0.2">
      <c r="A681" s="2">
        <v>675</v>
      </c>
      <c r="B681" s="2">
        <f>الاصناف!B681</f>
        <v>202005</v>
      </c>
      <c r="C681" s="2" t="str">
        <f>_xlfn.XLOOKUP(B681,الاصناف!B681,الاصناف!C681)</f>
        <v>RADEX</v>
      </c>
      <c r="D681" s="2" t="s">
        <v>690</v>
      </c>
      <c r="E681" s="2">
        <f>SUMIF(B681,'ش11-2025'!A682,'ش11-2025'!D682)</f>
        <v>0</v>
      </c>
      <c r="F681" s="2"/>
      <c r="G681" s="2"/>
      <c r="H681" s="2"/>
      <c r="I681" s="2"/>
      <c r="J681" s="2"/>
    </row>
    <row r="682" spans="1:10" ht="19.5" customHeight="1" x14ac:dyDescent="0.2">
      <c r="A682" s="2">
        <v>676</v>
      </c>
      <c r="B682" s="2">
        <f>الاصناف!B682</f>
        <v>202007</v>
      </c>
      <c r="C682" s="2" t="str">
        <f>_xlfn.XLOOKUP(B682,الاصناف!B682,الاصناف!C682)</f>
        <v>LANCING PIPE 6MM</v>
      </c>
      <c r="D682" s="2" t="s">
        <v>8</v>
      </c>
      <c r="E682" s="2">
        <f>SUMIF(B682,'ش11-2025'!A683,'ش11-2025'!D683)</f>
        <v>0</v>
      </c>
      <c r="F682" s="2"/>
      <c r="G682" s="2"/>
      <c r="H682" s="2"/>
      <c r="I682" s="2"/>
      <c r="J682" s="2"/>
    </row>
    <row r="683" spans="1:10" ht="19.5" customHeight="1" x14ac:dyDescent="0.2">
      <c r="A683" s="2">
        <v>677</v>
      </c>
      <c r="B683" s="2">
        <f>الاصناف!B683</f>
        <v>202008</v>
      </c>
      <c r="C683" s="2" t="str">
        <f>_xlfn.XLOOKUP(B683,الاصناف!B683,الاصناف!C683)</f>
        <v>LANCING PIPE 12MM</v>
      </c>
      <c r="D683" s="2" t="s">
        <v>8</v>
      </c>
      <c r="E683" s="2">
        <f>SUMIF(B683,'ش11-2025'!A684,'ش11-2025'!D684)</f>
        <v>0</v>
      </c>
      <c r="F683" s="2"/>
      <c r="G683" s="2"/>
      <c r="H683" s="2"/>
      <c r="I683" s="2"/>
      <c r="J683" s="2"/>
    </row>
    <row r="684" spans="1:10" ht="19.5" customHeight="1" x14ac:dyDescent="0.2">
      <c r="A684" s="2">
        <v>678</v>
      </c>
      <c r="B684" s="2">
        <f>الاصناف!B684</f>
        <v>202009</v>
      </c>
      <c r="C684" s="2" t="str">
        <f>_xlfn.XLOOKUP(B684,الاصناف!B684,الاصناف!C684)</f>
        <v>SPRAY NOZZLE</v>
      </c>
      <c r="D684" s="2" t="s">
        <v>10</v>
      </c>
      <c r="E684" s="2">
        <f>SUMIF(B684,'ش11-2025'!A685,'ش11-2025'!D685)</f>
        <v>0</v>
      </c>
      <c r="F684" s="2"/>
      <c r="G684" s="2"/>
      <c r="H684" s="2"/>
      <c r="I684" s="2"/>
      <c r="J684" s="2"/>
    </row>
    <row r="685" spans="1:10" ht="19.5" customHeight="1" x14ac:dyDescent="0.2">
      <c r="A685" s="2">
        <v>679</v>
      </c>
      <c r="B685" s="2">
        <f>الاصناف!B685</f>
        <v>202010</v>
      </c>
      <c r="C685" s="2" t="str">
        <f>_xlfn.XLOOKUP(B685,الاصناف!B685,الاصناف!C685)</f>
        <v>Collector Nozzle 25MM 1QC</v>
      </c>
      <c r="D685" s="2" t="s">
        <v>10</v>
      </c>
      <c r="E685" s="2">
        <f>SUMIF(B685,'ش11-2025'!A686,'ش11-2025'!D686)</f>
        <v>0</v>
      </c>
      <c r="F685" s="2"/>
      <c r="G685" s="2"/>
      <c r="H685" s="2"/>
      <c r="I685" s="2"/>
      <c r="J685" s="2"/>
    </row>
    <row r="686" spans="1:10" ht="19.5" customHeight="1" x14ac:dyDescent="0.2">
      <c r="A686" s="2">
        <v>680</v>
      </c>
      <c r="B686" s="2">
        <f>الاصناف!B686</f>
        <v>202011</v>
      </c>
      <c r="C686" s="2" t="str">
        <f>_xlfn.XLOOKUP(B686,الاصناف!B686,الاصناف!C686)</f>
        <v>Ladle Nozzle 25MM 1QC</v>
      </c>
      <c r="D686" s="2" t="s">
        <v>10</v>
      </c>
      <c r="E686" s="2">
        <f>SUMIF(B686,'ش11-2025'!A687,'ش11-2025'!D687)</f>
        <v>0</v>
      </c>
      <c r="F686" s="2"/>
      <c r="G686" s="2"/>
      <c r="H686" s="2"/>
      <c r="I686" s="2"/>
      <c r="J686" s="2"/>
    </row>
    <row r="687" spans="1:10" ht="19.5" customHeight="1" x14ac:dyDescent="0.2">
      <c r="A687" s="2">
        <v>681</v>
      </c>
      <c r="B687" s="2">
        <f>الاصناف!B687</f>
        <v>202012</v>
      </c>
      <c r="C687" s="2" t="str">
        <f>_xlfn.XLOOKUP(B687,الاصناف!B687,الاصناف!C687)</f>
        <v>Tundish Well Block</v>
      </c>
      <c r="D687" s="2" t="s">
        <v>10</v>
      </c>
      <c r="E687" s="2">
        <f>SUMIF(B687,'ش11-2025'!A688,'ش11-2025'!D688)</f>
        <v>0</v>
      </c>
      <c r="F687" s="2"/>
      <c r="G687" s="2"/>
      <c r="H687" s="2"/>
      <c r="I687" s="2"/>
      <c r="J687" s="2"/>
    </row>
    <row r="688" spans="1:10" ht="19.5" customHeight="1" x14ac:dyDescent="0.2">
      <c r="A688" s="2">
        <v>682</v>
      </c>
      <c r="B688" s="2">
        <f>الاصناف!B688</f>
        <v>202013</v>
      </c>
      <c r="C688" s="2" t="str">
        <f>_xlfn.XLOOKUP(B688,الاصناف!B688,الاصناف!C688)</f>
        <v>Tundish Nozzle 13.5 MM 1QC</v>
      </c>
      <c r="D688" s="2" t="s">
        <v>10</v>
      </c>
      <c r="E688" s="2">
        <f>SUMIF(B688,'ش11-2025'!A689,'ش11-2025'!D689)</f>
        <v>0</v>
      </c>
      <c r="F688" s="2"/>
      <c r="G688" s="2"/>
      <c r="H688" s="2"/>
      <c r="I688" s="2"/>
      <c r="J688" s="2"/>
    </row>
    <row r="689" spans="1:10" ht="19.5" customHeight="1" x14ac:dyDescent="0.2">
      <c r="A689" s="2">
        <v>683</v>
      </c>
      <c r="B689" s="2">
        <f>الاصناف!B689</f>
        <v>202014</v>
      </c>
      <c r="C689" s="2" t="str">
        <f>_xlfn.XLOOKUP(B689,الاصناف!B689,الاصناف!C689)</f>
        <v>Slide Gate Pate 25MM 1QC</v>
      </c>
      <c r="D689" s="2" t="s">
        <v>10</v>
      </c>
      <c r="E689" s="2">
        <f>SUMIF(B689,'ش11-2025'!A690,'ش11-2025'!D690)</f>
        <v>0</v>
      </c>
      <c r="F689" s="2"/>
      <c r="G689" s="2"/>
      <c r="H689" s="2"/>
      <c r="I689" s="2"/>
      <c r="J689" s="2"/>
    </row>
    <row r="690" spans="1:10" ht="19.5" customHeight="1" x14ac:dyDescent="0.2">
      <c r="A690" s="2">
        <v>684</v>
      </c>
      <c r="B690" s="2">
        <f>الاصناف!B690</f>
        <v>202018</v>
      </c>
      <c r="C690" s="2" t="str">
        <f>_xlfn.XLOOKUP(B690,الاصناف!B690,الاصناف!C690)</f>
        <v xml:space="preserve">CCM BOLT 10x1 </v>
      </c>
      <c r="D690" s="2" t="s">
        <v>10</v>
      </c>
      <c r="E690" s="2">
        <f>SUMIF(B690,'ش11-2025'!A691,'ش11-2025'!D691)</f>
        <v>0</v>
      </c>
      <c r="F690" s="2"/>
      <c r="G690" s="2"/>
      <c r="H690" s="2"/>
      <c r="I690" s="2"/>
      <c r="J690" s="2"/>
    </row>
    <row r="691" spans="1:10" ht="19.5" customHeight="1" x14ac:dyDescent="0.2">
      <c r="A691" s="2">
        <v>685</v>
      </c>
      <c r="B691" s="2">
        <f>الاصناف!B691</f>
        <v>202019</v>
      </c>
      <c r="C691" s="2" t="str">
        <f>_xlfn.XLOOKUP(B691,الاصناف!B691,الاصناف!C691)</f>
        <v>CASTING PAWDER</v>
      </c>
      <c r="D691" s="2" t="s">
        <v>690</v>
      </c>
      <c r="E691" s="2">
        <f>SUMIF(B691,'ش11-2025'!A692,'ش11-2025'!D692)</f>
        <v>0</v>
      </c>
      <c r="F691" s="2"/>
      <c r="G691" s="2"/>
      <c r="H691" s="2"/>
      <c r="I691" s="2"/>
      <c r="J691" s="2"/>
    </row>
    <row r="692" spans="1:10" ht="19.5" customHeight="1" x14ac:dyDescent="0.2">
      <c r="A692" s="2">
        <v>686</v>
      </c>
      <c r="B692" s="2">
        <f>الاصناف!B692</f>
        <v>202020</v>
      </c>
      <c r="C692" s="2" t="str">
        <f>_xlfn.XLOOKUP(B692,الاصناف!B692,الاصناف!C692)</f>
        <v xml:space="preserve">CCM BOLT 1X3 METER </v>
      </c>
      <c r="D692" s="2" t="s">
        <v>10</v>
      </c>
      <c r="E692" s="2">
        <f>SUMIF(B692,'ش11-2025'!A693,'ش11-2025'!D693)</f>
        <v>0</v>
      </c>
      <c r="F692" s="2"/>
      <c r="G692" s="2"/>
      <c r="H692" s="2"/>
      <c r="I692" s="2"/>
      <c r="J692" s="2"/>
    </row>
    <row r="693" spans="1:10" ht="19.5" customHeight="1" x14ac:dyDescent="0.2">
      <c r="A693" s="2">
        <v>687</v>
      </c>
      <c r="B693" s="2">
        <f>الاصناف!B693</f>
        <v>202021</v>
      </c>
      <c r="C693" s="2" t="str">
        <f>_xlfn.XLOOKUP(B693,الاصناف!B693,الاصناف!C693)</f>
        <v>صوديوم سيليكات</v>
      </c>
      <c r="D693" s="2" t="s">
        <v>207</v>
      </c>
      <c r="E693" s="2">
        <f>SUMIF(B693,'ش11-2025'!A694,'ش11-2025'!D694)</f>
        <v>0</v>
      </c>
      <c r="F693" s="2"/>
      <c r="G693" s="2"/>
      <c r="H693" s="2"/>
      <c r="I693" s="2"/>
      <c r="J693" s="2"/>
    </row>
    <row r="694" spans="1:10" ht="19.5" customHeight="1" x14ac:dyDescent="0.2">
      <c r="A694" s="2">
        <v>688</v>
      </c>
      <c r="B694" s="2">
        <f>الاصناف!B694</f>
        <v>202023</v>
      </c>
      <c r="C694" s="2" t="str">
        <f>_xlfn.XLOOKUP(B694,الاصناف!B694,الاصناف!C694)</f>
        <v>SILICO MANGANESE</v>
      </c>
      <c r="D694" s="2" t="s">
        <v>690</v>
      </c>
      <c r="E694" s="2">
        <f>SUMIF(B694,'ش11-2025'!A695,'ش11-2025'!D695)</f>
        <v>0</v>
      </c>
      <c r="F694" s="2"/>
      <c r="G694" s="2"/>
      <c r="H694" s="2"/>
      <c r="I694" s="2"/>
      <c r="J694" s="2"/>
    </row>
    <row r="695" spans="1:10" ht="19.5" customHeight="1" x14ac:dyDescent="0.2">
      <c r="A695" s="2">
        <v>689</v>
      </c>
      <c r="B695" s="2">
        <f>الاصناف!B695</f>
        <v>202025</v>
      </c>
      <c r="C695" s="2" t="str">
        <f>_xlfn.XLOOKUP(B695,الاصناف!B695,الاصناف!C695)</f>
        <v>RAMMING MASS</v>
      </c>
      <c r="D695" s="2" t="s">
        <v>690</v>
      </c>
      <c r="E695" s="2">
        <f>SUMIF(B695,'ش11-2025'!A696,'ش11-2025'!D696)</f>
        <v>0</v>
      </c>
      <c r="F695" s="2"/>
      <c r="G695" s="2"/>
      <c r="H695" s="2"/>
      <c r="I695" s="2"/>
      <c r="J695" s="2"/>
    </row>
    <row r="696" spans="1:10" ht="19.5" customHeight="1" x14ac:dyDescent="0.2">
      <c r="A696" s="2">
        <v>690</v>
      </c>
      <c r="B696" s="2">
        <f>الاصناف!B696</f>
        <v>202026</v>
      </c>
      <c r="C696" s="2" t="str">
        <f>_xlfn.XLOOKUP(B696,الاصناف!B696,الاصناف!C696)</f>
        <v>NFC</v>
      </c>
      <c r="D696" s="2" t="s">
        <v>690</v>
      </c>
      <c r="E696" s="2">
        <f>SUMIF(B696,'ش11-2025'!A697,'ش11-2025'!D697)</f>
        <v>0</v>
      </c>
      <c r="F696" s="2"/>
      <c r="G696" s="2"/>
      <c r="H696" s="2"/>
      <c r="I696" s="2"/>
      <c r="J696" s="2"/>
    </row>
    <row r="697" spans="1:10" ht="19.5" customHeight="1" x14ac:dyDescent="0.2">
      <c r="A697" s="2">
        <v>691</v>
      </c>
      <c r="B697" s="2">
        <f>الاصناف!B697</f>
        <v>202027</v>
      </c>
      <c r="C697" s="2" t="str">
        <f>_xlfn.XLOOKUP(B697,الاصناف!B697,الاصناف!C697)</f>
        <v>Porus Plug</v>
      </c>
      <c r="D697" s="2" t="s">
        <v>10</v>
      </c>
      <c r="E697" s="2">
        <f>SUMIF(B697,'ش11-2025'!A698,'ش11-2025'!D698)</f>
        <v>0</v>
      </c>
      <c r="F697" s="2"/>
      <c r="G697" s="2"/>
      <c r="H697" s="2"/>
      <c r="I697" s="2"/>
      <c r="J697" s="2"/>
    </row>
    <row r="698" spans="1:10" ht="19.5" customHeight="1" x14ac:dyDescent="0.2">
      <c r="A698" s="2">
        <v>692</v>
      </c>
      <c r="B698" s="2">
        <f>الاصناف!B698</f>
        <v>202028</v>
      </c>
      <c r="C698" s="2" t="str">
        <f>_xlfn.XLOOKUP(B698,الاصناف!B698,الاصناف!C698)</f>
        <v>COPPER MOULD TUBE 100X100X901R4000</v>
      </c>
      <c r="D698" s="2" t="s">
        <v>10</v>
      </c>
      <c r="E698" s="2">
        <f>SUMIF(B698,'ش11-2025'!A699,'ش11-2025'!D699)</f>
        <v>0</v>
      </c>
      <c r="F698" s="2"/>
      <c r="G698" s="2"/>
      <c r="H698" s="2"/>
      <c r="I698" s="2"/>
      <c r="J698" s="2"/>
    </row>
    <row r="699" spans="1:10" ht="19.5" customHeight="1" x14ac:dyDescent="0.2">
      <c r="A699" s="2">
        <v>693</v>
      </c>
      <c r="B699" s="2">
        <f>الاصناف!B699</f>
        <v>202029</v>
      </c>
      <c r="C699" s="2" t="str">
        <f>_xlfn.XLOOKUP(B699,الاصناف!B699,الاصناف!C699)</f>
        <v xml:space="preserve">FERRO SILICON </v>
      </c>
      <c r="D699" s="2" t="s">
        <v>690</v>
      </c>
      <c r="E699" s="2">
        <f>SUMIF(B699,'ش11-2025'!A700,'ش11-2025'!D700)</f>
        <v>0</v>
      </c>
      <c r="F699" s="2"/>
      <c r="G699" s="2"/>
      <c r="H699" s="2"/>
      <c r="I699" s="2"/>
      <c r="J699" s="2"/>
    </row>
    <row r="700" spans="1:10" ht="19.5" customHeight="1" x14ac:dyDescent="0.2">
      <c r="A700" s="2">
        <v>694</v>
      </c>
      <c r="B700" s="2">
        <f>الاصناف!B700</f>
        <v>202030</v>
      </c>
      <c r="C700" s="2" t="str">
        <f>_xlfn.XLOOKUP(B700,الاصناف!B700,الاصناف!C700)</f>
        <v>CASTABLE 90</v>
      </c>
      <c r="D700" s="2" t="s">
        <v>690</v>
      </c>
      <c r="E700" s="2">
        <f>SUMIF(B700,'ش11-2025'!A701,'ش11-2025'!D701)</f>
        <v>0</v>
      </c>
      <c r="F700" s="2"/>
      <c r="G700" s="2"/>
      <c r="H700" s="2"/>
      <c r="I700" s="2"/>
      <c r="J700" s="2"/>
    </row>
    <row r="701" spans="1:10" ht="19.5" customHeight="1" x14ac:dyDescent="0.2">
      <c r="A701" s="2">
        <v>695</v>
      </c>
      <c r="B701" s="2">
        <f>الاصناف!B701</f>
        <v>202031</v>
      </c>
      <c r="C701" s="2" t="str">
        <f>_xlfn.XLOOKUP(B701,الاصناف!B701,الاصناف!C701)</f>
        <v xml:space="preserve">Aluminum for melting furnace  </v>
      </c>
      <c r="D701" s="2" t="s">
        <v>686</v>
      </c>
      <c r="E701" s="2">
        <f>SUMIF(B701,'ش11-2025'!A702,'ش11-2025'!D702)</f>
        <v>0</v>
      </c>
      <c r="F701" s="2"/>
      <c r="G701" s="2"/>
      <c r="H701" s="2"/>
      <c r="I701" s="2"/>
      <c r="J701" s="2"/>
    </row>
    <row r="702" spans="1:10" ht="19.5" customHeight="1" x14ac:dyDescent="0.2">
      <c r="A702" s="2">
        <v>696</v>
      </c>
      <c r="B702" s="2">
        <f>الاصناف!B702</f>
        <v>202032</v>
      </c>
      <c r="C702" s="2" t="str">
        <f>_xlfn.XLOOKUP(B702,الاصناف!B702,الاصناف!C702)</f>
        <v>''CCM BOLT 12"x1</v>
      </c>
      <c r="D702" s="2" t="s">
        <v>10</v>
      </c>
      <c r="E702" s="2">
        <f>SUMIF(B702,'ش11-2025'!A703,'ش11-2025'!D703)</f>
        <v>0</v>
      </c>
      <c r="F702" s="2"/>
      <c r="G702" s="2"/>
      <c r="H702" s="2"/>
      <c r="I702" s="2"/>
      <c r="J702" s="2"/>
    </row>
    <row r="703" spans="1:10" ht="19.5" customHeight="1" x14ac:dyDescent="0.2">
      <c r="A703" s="2">
        <v>697</v>
      </c>
      <c r="B703" s="2">
        <f>الاصناف!B703</f>
        <v>202037</v>
      </c>
      <c r="C703" s="2" t="str">
        <f>_xlfn.XLOOKUP(B703,الاصناف!B703,الاصناف!C703)</f>
        <v>COPPER MOULD TUBE 130X130X900</v>
      </c>
      <c r="D703" s="2" t="s">
        <v>10</v>
      </c>
      <c r="E703" s="2">
        <f>SUMIF(B703,'ش11-2025'!A704,'ش11-2025'!D704)</f>
        <v>0</v>
      </c>
      <c r="F703" s="2"/>
      <c r="G703" s="2"/>
      <c r="H703" s="2"/>
      <c r="I703" s="2"/>
      <c r="J703" s="2"/>
    </row>
    <row r="704" spans="1:10" ht="19.5" customHeight="1" x14ac:dyDescent="0.2">
      <c r="A704" s="2">
        <v>698</v>
      </c>
      <c r="B704" s="2">
        <f>الاصناف!B704</f>
        <v>202038</v>
      </c>
      <c r="C704" s="2" t="str">
        <f>_xlfn.XLOOKUP(B704,الاصناف!B704,الاصناف!C704)</f>
        <v>Tundish Nozzle 14MM 1QC</v>
      </c>
      <c r="D704" s="2" t="s">
        <v>10</v>
      </c>
      <c r="E704" s="2">
        <f>SUMIF(B704,'ش11-2025'!A705,'ش11-2025'!D705)</f>
        <v>0</v>
      </c>
      <c r="F704" s="2"/>
      <c r="G704" s="2"/>
      <c r="H704" s="2"/>
      <c r="I704" s="2"/>
      <c r="J704" s="2"/>
    </row>
    <row r="705" spans="1:10" ht="19.5" customHeight="1" x14ac:dyDescent="0.2">
      <c r="A705" s="2">
        <v>699</v>
      </c>
      <c r="B705" s="2">
        <f>الاصناف!B705</f>
        <v>202040</v>
      </c>
      <c r="C705" s="2" t="str">
        <f>_xlfn.XLOOKUP(B705,الاصناف!B705,الاصناف!C705)</f>
        <v>Molasses</v>
      </c>
      <c r="D705" s="2" t="s">
        <v>690</v>
      </c>
      <c r="E705" s="2">
        <f>SUMIF(B705,'ش11-2025'!A706,'ش11-2025'!D706)</f>
        <v>0</v>
      </c>
      <c r="F705" s="2"/>
      <c r="G705" s="2"/>
      <c r="H705" s="2"/>
      <c r="I705" s="2"/>
      <c r="J705" s="2"/>
    </row>
    <row r="706" spans="1:10" ht="19.5" customHeight="1" x14ac:dyDescent="0.2">
      <c r="A706" s="2">
        <v>700</v>
      </c>
      <c r="B706" s="2">
        <f>الاصناف!B706</f>
        <v>3021</v>
      </c>
      <c r="C706" s="2" t="str">
        <f>_xlfn.XLOOKUP(B706,الاصناف!B706,الاصناف!C706)</f>
        <v>بليت 100*100 طول 285سم</v>
      </c>
      <c r="D706" s="2" t="s">
        <v>690</v>
      </c>
      <c r="E706" s="2">
        <f>SUMIF(B706,'ش11-2025'!A707,'ش11-2025'!D707)</f>
        <v>0</v>
      </c>
      <c r="F706" s="2"/>
      <c r="G706" s="2"/>
      <c r="H706" s="2"/>
      <c r="I706" s="2"/>
      <c r="J706" s="2"/>
    </row>
    <row r="707" spans="1:10" ht="19.5" customHeight="1" x14ac:dyDescent="0.2">
      <c r="A707" s="2">
        <v>701</v>
      </c>
      <c r="B707" s="2">
        <f>الاصناف!B707</f>
        <v>3023</v>
      </c>
      <c r="C707" s="2" t="str">
        <f>_xlfn.XLOOKUP(B707,الاصناف!B707,الاصناف!C707)</f>
        <v>حديد بليت مقاس 100*100 طول 273</v>
      </c>
      <c r="D707" s="2" t="s">
        <v>690</v>
      </c>
      <c r="E707" s="2">
        <f>SUMIF(B707,'ش11-2025'!A708,'ش11-2025'!D708)</f>
        <v>0</v>
      </c>
      <c r="F707" s="2"/>
      <c r="G707" s="2"/>
      <c r="H707" s="2"/>
      <c r="I707" s="2"/>
      <c r="J707" s="2"/>
    </row>
    <row r="708" spans="1:10" ht="19.5" customHeight="1" x14ac:dyDescent="0.2">
      <c r="A708" s="2">
        <v>702</v>
      </c>
      <c r="B708" s="2">
        <f>الاصناف!B708</f>
        <v>3024</v>
      </c>
      <c r="C708" s="2" t="str">
        <f>_xlfn.XLOOKUP(B708,الاصناف!B708,الاصناف!C708)</f>
        <v>حديد بليت مقاس 100*100 طول 277سم</v>
      </c>
      <c r="D708" s="2" t="s">
        <v>690</v>
      </c>
      <c r="E708" s="2">
        <f>SUMIF(B708,'ش11-2025'!A709,'ش11-2025'!D709)</f>
        <v>0</v>
      </c>
      <c r="F708" s="2"/>
      <c r="G708" s="2"/>
      <c r="H708" s="2"/>
      <c r="I708" s="2"/>
      <c r="J708" s="2"/>
    </row>
    <row r="709" spans="1:10" ht="19.5" customHeight="1" x14ac:dyDescent="0.2">
      <c r="A709" s="2">
        <v>703</v>
      </c>
      <c r="B709" s="2">
        <f>الاصناف!B709</f>
        <v>5004</v>
      </c>
      <c r="C709" s="2" t="str">
        <f>_xlfn.XLOOKUP(B709,الاصناف!B709,الاصناف!C709)</f>
        <v xml:space="preserve">نقل منتجات </v>
      </c>
      <c r="D709" s="2" t="s">
        <v>690</v>
      </c>
      <c r="E709" s="2">
        <f>SUMIF(B709,'ش11-2025'!A710,'ش11-2025'!D710)</f>
        <v>0</v>
      </c>
      <c r="F709" s="2"/>
      <c r="G709" s="2"/>
      <c r="H709" s="2"/>
      <c r="I709" s="2"/>
      <c r="J709" s="2"/>
    </row>
    <row r="710" spans="1:10" ht="19.5" customHeight="1" x14ac:dyDescent="0.2">
      <c r="A710" s="2">
        <v>704</v>
      </c>
      <c r="B710" s="2">
        <f>الاصناف!B710</f>
        <v>5005</v>
      </c>
      <c r="C710" s="2" t="str">
        <f>_xlfn.XLOOKUP(B710,الاصناف!B710,الاصناف!C710)</f>
        <v>صيانة معدات متحركة</v>
      </c>
      <c r="D710" s="2" t="s">
        <v>10</v>
      </c>
      <c r="E710" s="2">
        <f>SUMIF(B710,'ش11-2025'!A711,'ش11-2025'!D711)</f>
        <v>0</v>
      </c>
      <c r="F710" s="2"/>
      <c r="G710" s="2"/>
      <c r="H710" s="2"/>
      <c r="I710" s="2"/>
      <c r="J710" s="2"/>
    </row>
    <row r="711" spans="1:10" ht="19.5" customHeight="1" x14ac:dyDescent="0.2">
      <c r="A711" s="2">
        <v>705</v>
      </c>
      <c r="B711" s="2">
        <f>الاصناف!B711</f>
        <v>5006</v>
      </c>
      <c r="C711" s="2" t="str">
        <f>_xlfn.XLOOKUP(B711,الاصناف!B711,الاصناف!C711)</f>
        <v>صيانة سيارات المصنع</v>
      </c>
      <c r="D711" s="2" t="s">
        <v>10</v>
      </c>
      <c r="E711" s="2">
        <f>SUMIF(B711,'ش11-2025'!A712,'ش11-2025'!D712)</f>
        <v>0</v>
      </c>
      <c r="F711" s="2"/>
      <c r="G711" s="2"/>
      <c r="H711" s="2"/>
      <c r="I711" s="2"/>
      <c r="J711" s="2"/>
    </row>
    <row r="712" spans="1:10" ht="19.5" customHeight="1" x14ac:dyDescent="0.2">
      <c r="A712" s="2">
        <v>706</v>
      </c>
      <c r="B712" s="2">
        <f>الاصناف!B712</f>
        <v>5007</v>
      </c>
      <c r="C712" s="2" t="str">
        <f>_xlfn.XLOOKUP(B712,الاصناف!B712,الاصناف!C712)</f>
        <v>صيانة رافعه شوكية</v>
      </c>
      <c r="D712" s="2" t="s">
        <v>10</v>
      </c>
      <c r="E712" s="2">
        <f>SUMIF(B712,'ش11-2025'!A713,'ش11-2025'!D713)</f>
        <v>0</v>
      </c>
      <c r="F712" s="2"/>
      <c r="G712" s="2"/>
      <c r="H712" s="2"/>
      <c r="I712" s="2"/>
      <c r="J712" s="2"/>
    </row>
    <row r="713" spans="1:10" ht="19.5" customHeight="1" x14ac:dyDescent="0.2">
      <c r="A713" s="2">
        <v>707</v>
      </c>
      <c r="B713" s="2">
        <f>الاصناف!B713</f>
        <v>5008</v>
      </c>
      <c r="C713" s="2" t="str">
        <f>_xlfn.XLOOKUP(B713,الاصناف!B713,الاصناف!C713)</f>
        <v>صيانة محرك كهربائي</v>
      </c>
      <c r="D713" s="2" t="s">
        <v>10</v>
      </c>
      <c r="E713" s="2">
        <f>SUMIF(B713,'ش11-2025'!A714,'ش11-2025'!D714)</f>
        <v>0</v>
      </c>
      <c r="F713" s="2"/>
      <c r="G713" s="2"/>
      <c r="H713" s="2"/>
      <c r="I713" s="2"/>
      <c r="J713" s="2"/>
    </row>
    <row r="714" spans="1:10" ht="19.5" customHeight="1" x14ac:dyDescent="0.2">
      <c r="A714" s="2">
        <v>708</v>
      </c>
      <c r="B714" s="2">
        <f>الاصناف!B714</f>
        <v>5009</v>
      </c>
      <c r="C714" s="2" t="str">
        <f>_xlfn.XLOOKUP(B714,الاصناف!B714,الاصناف!C714)</f>
        <v>صيانة ثلاجة</v>
      </c>
      <c r="D714" s="2" t="s">
        <v>10</v>
      </c>
      <c r="E714" s="2">
        <f>SUMIF(B714,'ش11-2025'!A715,'ش11-2025'!D715)</f>
        <v>0</v>
      </c>
      <c r="F714" s="2"/>
      <c r="G714" s="2"/>
      <c r="H714" s="2"/>
      <c r="I714" s="2"/>
      <c r="J714" s="2"/>
    </row>
    <row r="715" spans="1:10" ht="19.5" customHeight="1" x14ac:dyDescent="0.2">
      <c r="A715" s="2">
        <v>709</v>
      </c>
      <c r="B715" s="2">
        <f>الاصناف!B715</f>
        <v>5010</v>
      </c>
      <c r="C715" s="2" t="str">
        <f>_xlfn.XLOOKUP(B715,الاصناف!B715,الاصناف!C715)</f>
        <v>صيانة غسالة</v>
      </c>
      <c r="D715" s="2" t="s">
        <v>10</v>
      </c>
      <c r="E715" s="2">
        <f>SUMIF(B715,'ش11-2025'!A716,'ش11-2025'!D716)</f>
        <v>0</v>
      </c>
      <c r="F715" s="2"/>
      <c r="G715" s="2"/>
      <c r="H715" s="2"/>
      <c r="I715" s="2"/>
      <c r="J715" s="2"/>
    </row>
    <row r="716" spans="1:10" ht="19.5" customHeight="1" x14ac:dyDescent="0.2">
      <c r="A716" s="2">
        <v>710</v>
      </c>
      <c r="B716" s="2">
        <f>الاصناف!B716</f>
        <v>50100</v>
      </c>
      <c r="C716" s="2" t="str">
        <f>_xlfn.XLOOKUP(B716,الاصناف!B716,الاصناف!C716)</f>
        <v>ميزان خارجى</v>
      </c>
      <c r="D716" s="2" t="s">
        <v>10</v>
      </c>
      <c r="E716" s="2">
        <f>SUMIF(B716,'ش11-2025'!A717,'ش11-2025'!D717)</f>
        <v>0</v>
      </c>
      <c r="F716" s="2"/>
      <c r="G716" s="2"/>
      <c r="H716" s="2"/>
      <c r="I716" s="2"/>
      <c r="J716" s="2"/>
    </row>
    <row r="717" spans="1:10" ht="19.5" customHeight="1" x14ac:dyDescent="0.2">
      <c r="A717" s="2">
        <v>711</v>
      </c>
      <c r="B717" s="2">
        <f>الاصناف!B717</f>
        <v>50102</v>
      </c>
      <c r="C717" s="2" t="str">
        <f>_xlfn.XLOOKUP(B717,الاصناف!B717,الاصناف!C717)</f>
        <v>صيانة سباكة المصنع</v>
      </c>
      <c r="D717" s="2" t="s">
        <v>10</v>
      </c>
      <c r="E717" s="2">
        <f>SUMIF(B717,'ش11-2025'!A718,'ش11-2025'!D718)</f>
        <v>0</v>
      </c>
      <c r="F717" s="2"/>
      <c r="G717" s="2"/>
      <c r="H717" s="2"/>
      <c r="I717" s="2"/>
      <c r="J717" s="2"/>
    </row>
    <row r="718" spans="1:10" ht="19.5" customHeight="1" x14ac:dyDescent="0.2">
      <c r="A718" s="2">
        <v>712</v>
      </c>
      <c r="B718" s="2">
        <f>الاصناف!B718</f>
        <v>50103</v>
      </c>
      <c r="C718" s="2" t="str">
        <f>_xlfn.XLOOKUP(B718,الاصناف!B718,الاصناف!C718)</f>
        <v>طقم قفل باب كامل</v>
      </c>
      <c r="D718" s="2" t="s">
        <v>10</v>
      </c>
      <c r="E718" s="2">
        <f>SUMIF(B718,'ش11-2025'!A719,'ش11-2025'!D719)</f>
        <v>0</v>
      </c>
      <c r="F718" s="2"/>
      <c r="G718" s="2"/>
      <c r="H718" s="2"/>
      <c r="I718" s="2"/>
      <c r="J718" s="2"/>
    </row>
    <row r="719" spans="1:10" ht="19.5" customHeight="1" x14ac:dyDescent="0.2">
      <c r="A719" s="2">
        <v>713</v>
      </c>
      <c r="B719" s="2">
        <f>الاصناف!B719</f>
        <v>50104</v>
      </c>
      <c r="C719" s="2" t="str">
        <f>_xlfn.XLOOKUP(B719,الاصناف!B719,الاصناف!C719)</f>
        <v>وصلة كهربائية</v>
      </c>
      <c r="D719" s="2" t="s">
        <v>10</v>
      </c>
      <c r="E719" s="2">
        <f>SUMIF(B719,'ش11-2025'!A720,'ش11-2025'!D720)</f>
        <v>0</v>
      </c>
      <c r="F719" s="2"/>
      <c r="G719" s="2"/>
      <c r="H719" s="2"/>
      <c r="I719" s="2"/>
      <c r="J719" s="2"/>
    </row>
    <row r="720" spans="1:10" ht="19.5" customHeight="1" x14ac:dyDescent="0.2">
      <c r="A720" s="2">
        <v>714</v>
      </c>
      <c r="B720" s="2">
        <f>الاصناف!B720</f>
        <v>50107</v>
      </c>
      <c r="C720" s="2" t="str">
        <f>_xlfn.XLOOKUP(B720,الاصناف!B720,الاصناف!C720)</f>
        <v>فلاش</v>
      </c>
      <c r="D720" s="2" t="s">
        <v>126</v>
      </c>
      <c r="E720" s="2">
        <f>SUMIF(B720,'ش11-2025'!A721,'ش11-2025'!D721)</f>
        <v>0</v>
      </c>
      <c r="F720" s="2"/>
      <c r="G720" s="2"/>
      <c r="H720" s="2"/>
      <c r="I720" s="2"/>
      <c r="J720" s="2"/>
    </row>
    <row r="721" spans="1:10" ht="19.5" customHeight="1" x14ac:dyDescent="0.2">
      <c r="A721" s="2">
        <v>715</v>
      </c>
      <c r="B721" s="2">
        <f>الاصناف!B721</f>
        <v>50108</v>
      </c>
      <c r="C721" s="2" t="str">
        <f>_xlfn.XLOOKUP(B721,الاصناف!B721,الاصناف!C721)</f>
        <v>صيانة مكيفات</v>
      </c>
      <c r="D721" s="2" t="s">
        <v>10</v>
      </c>
      <c r="E721" s="2">
        <f>SUMIF(B721,'ش11-2025'!A722,'ش11-2025'!D722)</f>
        <v>0</v>
      </c>
      <c r="F721" s="2"/>
      <c r="G721" s="2"/>
      <c r="H721" s="2"/>
      <c r="I721" s="2"/>
      <c r="J721" s="2"/>
    </row>
    <row r="722" spans="1:10" ht="19.5" customHeight="1" x14ac:dyDescent="0.2">
      <c r="A722" s="2">
        <v>716</v>
      </c>
      <c r="B722" s="2">
        <f>الاصناف!B722</f>
        <v>50109</v>
      </c>
      <c r="C722" s="2" t="str">
        <f>_xlfn.XLOOKUP(B722,الاصناف!B722,الاصناف!C722)</f>
        <v>صيانة كهرباء المصنع</v>
      </c>
      <c r="D722" s="2" t="s">
        <v>10</v>
      </c>
      <c r="E722" s="2">
        <f>SUMIF(B722,'ش11-2025'!A723,'ش11-2025'!D723)</f>
        <v>0</v>
      </c>
      <c r="F722" s="2"/>
      <c r="G722" s="2"/>
      <c r="H722" s="2"/>
      <c r="I722" s="2"/>
      <c r="J722" s="2"/>
    </row>
    <row r="723" spans="1:10" ht="19.5" customHeight="1" x14ac:dyDescent="0.2">
      <c r="A723" s="2">
        <v>717</v>
      </c>
      <c r="B723" s="2">
        <f>الاصناف!B723</f>
        <v>5011</v>
      </c>
      <c r="C723" s="2" t="str">
        <f>_xlfn.XLOOKUP(B723,الاصناف!B723,الاصناف!C723)</f>
        <v>محبس نحاس 1/2 انش</v>
      </c>
      <c r="D723" s="2" t="s">
        <v>10</v>
      </c>
      <c r="E723" s="2">
        <f>SUMIF(B723,'ش11-2025'!A724,'ش11-2025'!D724)</f>
        <v>0</v>
      </c>
      <c r="F723" s="2"/>
      <c r="G723" s="2"/>
      <c r="H723" s="2"/>
      <c r="I723" s="2"/>
      <c r="J723" s="2"/>
    </row>
    <row r="724" spans="1:10" ht="19.5" customHeight="1" x14ac:dyDescent="0.2">
      <c r="A724" s="2">
        <v>718</v>
      </c>
      <c r="B724" s="2">
        <f>الاصناف!B724</f>
        <v>50110</v>
      </c>
      <c r="C724" s="2" t="str">
        <f>_xlfn.XLOOKUP(B724,الاصناف!B724,الاصناف!C724)</f>
        <v>صيانة كهرباء السكن</v>
      </c>
      <c r="D724" s="2" t="s">
        <v>10</v>
      </c>
      <c r="E724" s="2">
        <f>SUMIF(B724,'ش11-2025'!A725,'ش11-2025'!D725)</f>
        <v>0</v>
      </c>
      <c r="F724" s="2"/>
      <c r="G724" s="2"/>
      <c r="H724" s="2"/>
      <c r="I724" s="2"/>
      <c r="J724" s="2"/>
    </row>
    <row r="725" spans="1:10" ht="19.5" customHeight="1" x14ac:dyDescent="0.2">
      <c r="A725" s="2">
        <v>719</v>
      </c>
      <c r="B725" s="2">
        <f>الاصناف!B725</f>
        <v>50111</v>
      </c>
      <c r="C725" s="2" t="str">
        <f>_xlfn.XLOOKUP(B725,الاصناف!B725,الاصناف!C725)</f>
        <v>مرتبة</v>
      </c>
      <c r="D725" s="2" t="s">
        <v>10</v>
      </c>
      <c r="E725" s="2">
        <f>SUMIF(B725,'ش11-2025'!A726,'ش11-2025'!D726)</f>
        <v>0</v>
      </c>
      <c r="F725" s="2"/>
      <c r="G725" s="2"/>
      <c r="H725" s="2"/>
      <c r="I725" s="2"/>
      <c r="J725" s="2"/>
    </row>
    <row r="726" spans="1:10" ht="19.5" customHeight="1" x14ac:dyDescent="0.2">
      <c r="A726" s="2">
        <v>720</v>
      </c>
      <c r="B726" s="2">
        <f>الاصناف!B726</f>
        <v>50113</v>
      </c>
      <c r="C726" s="2" t="str">
        <f>_xlfn.XLOOKUP(B726,الاصناف!B726,الاصناف!C726)</f>
        <v>كاميرا مراقبة مخفية</v>
      </c>
      <c r="D726" s="2" t="s">
        <v>10</v>
      </c>
      <c r="E726" s="2">
        <f>SUMIF(B726,'ش11-2025'!A727,'ش11-2025'!D727)</f>
        <v>0</v>
      </c>
      <c r="F726" s="2"/>
      <c r="G726" s="2"/>
      <c r="H726" s="2"/>
      <c r="I726" s="2"/>
      <c r="J726" s="2"/>
    </row>
    <row r="727" spans="1:10" ht="19.5" customHeight="1" x14ac:dyDescent="0.2">
      <c r="A727" s="2">
        <v>721</v>
      </c>
      <c r="B727" s="2">
        <f>الاصناف!B727</f>
        <v>50115</v>
      </c>
      <c r="C727" s="2" t="str">
        <f>_xlfn.XLOOKUP(B727,الاصناف!B727,الاصناف!C727)</f>
        <v>غسالة</v>
      </c>
      <c r="D727" s="2" t="s">
        <v>10</v>
      </c>
      <c r="E727" s="2">
        <f>SUMIF(B727,'ش11-2025'!A728,'ش11-2025'!D728)</f>
        <v>0</v>
      </c>
      <c r="F727" s="2"/>
      <c r="G727" s="2"/>
      <c r="H727" s="2"/>
      <c r="I727" s="2"/>
      <c r="J727" s="2"/>
    </row>
    <row r="728" spans="1:10" ht="19.5" customHeight="1" x14ac:dyDescent="0.2">
      <c r="A728" s="2">
        <v>722</v>
      </c>
      <c r="B728" s="2">
        <f>الاصناف!B728</f>
        <v>50116</v>
      </c>
      <c r="C728" s="2" t="str">
        <f>_xlfn.XLOOKUP(B728,الاصناف!B728,الاصناف!C728)</f>
        <v>دولاب</v>
      </c>
      <c r="D728" s="2" t="s">
        <v>10</v>
      </c>
      <c r="E728" s="2">
        <f>SUMIF(B728,'ش11-2025'!A729,'ش11-2025'!D729)</f>
        <v>0</v>
      </c>
      <c r="F728" s="2"/>
      <c r="G728" s="2"/>
      <c r="H728" s="2"/>
      <c r="I728" s="2"/>
      <c r="J728" s="2"/>
    </row>
    <row r="729" spans="1:10" ht="19.5" customHeight="1" x14ac:dyDescent="0.2">
      <c r="A729" s="2">
        <v>723</v>
      </c>
      <c r="B729" s="2">
        <f>الاصناف!B729</f>
        <v>5012</v>
      </c>
      <c r="C729" s="2" t="str">
        <f>_xlfn.XLOOKUP(B729,الاصناف!B729,الاصناف!C729)</f>
        <v>لي سخان 60سم</v>
      </c>
      <c r="D729" s="2" t="s">
        <v>10</v>
      </c>
      <c r="E729" s="2">
        <f>SUMIF(B729,'ش11-2025'!A730,'ش11-2025'!D730)</f>
        <v>0</v>
      </c>
      <c r="F729" s="2"/>
      <c r="G729" s="2"/>
      <c r="H729" s="2"/>
      <c r="I729" s="2"/>
      <c r="J729" s="2"/>
    </row>
    <row r="730" spans="1:10" ht="19.5" customHeight="1" x14ac:dyDescent="0.2">
      <c r="A730" s="2">
        <v>724</v>
      </c>
      <c r="B730" s="2">
        <f>الاصناف!B730</f>
        <v>50122</v>
      </c>
      <c r="C730" s="2" t="str">
        <f>_xlfn.XLOOKUP(B730,الاصناف!B730,الاصناف!C730)</f>
        <v>Elbow 2inch</v>
      </c>
      <c r="D730" s="2" t="s">
        <v>10</v>
      </c>
      <c r="E730" s="2">
        <f>SUMIF(B730,'ش11-2025'!A731,'ش11-2025'!D731)</f>
        <v>0</v>
      </c>
      <c r="F730" s="2"/>
      <c r="G730" s="2"/>
      <c r="H730" s="2"/>
      <c r="I730" s="2"/>
      <c r="J730" s="2"/>
    </row>
    <row r="731" spans="1:10" ht="19.5" customHeight="1" x14ac:dyDescent="0.2">
      <c r="A731" s="2">
        <v>725</v>
      </c>
      <c r="B731" s="2">
        <f>الاصناف!B731</f>
        <v>50126</v>
      </c>
      <c r="C731" s="2" t="str">
        <f>_xlfn.XLOOKUP(B731,الاصناف!B731,الاصناف!C731)</f>
        <v>MS U channel 12000x100x50mm</v>
      </c>
      <c r="D731" s="2" t="s">
        <v>10</v>
      </c>
      <c r="E731" s="2">
        <f>SUMIF(B731,'ش11-2025'!A732,'ش11-2025'!D732)</f>
        <v>0</v>
      </c>
      <c r="F731" s="2"/>
      <c r="G731" s="2"/>
      <c r="H731" s="2"/>
      <c r="I731" s="2"/>
      <c r="J731" s="2"/>
    </row>
    <row r="732" spans="1:10" ht="19.5" customHeight="1" x14ac:dyDescent="0.2">
      <c r="A732" s="2">
        <v>726</v>
      </c>
      <c r="B732" s="2">
        <f>الاصناف!B732</f>
        <v>5013</v>
      </c>
      <c r="C732" s="2" t="str">
        <f>_xlfn.XLOOKUP(B732,الاصناف!B732,الاصناف!C732)</f>
        <v>لمبات سوبت لايت 30واط</v>
      </c>
      <c r="D732" s="2" t="s">
        <v>10</v>
      </c>
      <c r="E732" s="2">
        <f>SUMIF(B732,'ش11-2025'!A733,'ش11-2025'!D733)</f>
        <v>0</v>
      </c>
      <c r="F732" s="2"/>
      <c r="G732" s="2"/>
      <c r="H732" s="2"/>
      <c r="I732" s="2"/>
      <c r="J732" s="2"/>
    </row>
    <row r="733" spans="1:10" ht="19.5" customHeight="1" x14ac:dyDescent="0.2">
      <c r="A733" s="2">
        <v>727</v>
      </c>
      <c r="B733" s="2">
        <f>الاصناف!B733</f>
        <v>50131</v>
      </c>
      <c r="C733" s="2" t="str">
        <f>_xlfn.XLOOKUP(B733,الاصناف!B733,الاصناف!C733)</f>
        <v>ماكينة رش دهان مع جرجور</v>
      </c>
      <c r="D733" s="2" t="s">
        <v>10</v>
      </c>
      <c r="E733" s="2">
        <f>SUMIF(B733,'ش11-2025'!A734,'ش11-2025'!D734)</f>
        <v>0</v>
      </c>
      <c r="F733" s="2"/>
      <c r="G733" s="2"/>
      <c r="H733" s="2"/>
      <c r="I733" s="2"/>
      <c r="J733" s="2"/>
    </row>
    <row r="734" spans="1:10" ht="19.5" customHeight="1" x14ac:dyDescent="0.2">
      <c r="A734" s="2">
        <v>728</v>
      </c>
      <c r="B734" s="2">
        <f>الاصناف!B734</f>
        <v>50139</v>
      </c>
      <c r="C734" s="2" t="str">
        <f>_xlfn.XLOOKUP(B734,الاصناف!B734,الاصناف!C734)</f>
        <v>رمل</v>
      </c>
      <c r="D734" s="2" t="s">
        <v>8</v>
      </c>
      <c r="E734" s="2">
        <f>SUMIF(B734,'ش11-2025'!A735,'ش11-2025'!D735)</f>
        <v>0</v>
      </c>
      <c r="F734" s="2"/>
      <c r="G734" s="2"/>
      <c r="H734" s="2"/>
      <c r="I734" s="2"/>
      <c r="J734" s="2"/>
    </row>
    <row r="735" spans="1:10" ht="19.5" customHeight="1" x14ac:dyDescent="0.2">
      <c r="A735" s="2">
        <v>729</v>
      </c>
      <c r="B735" s="2">
        <f>الاصناف!B735</f>
        <v>5014</v>
      </c>
      <c r="C735" s="2" t="str">
        <f>_xlfn.XLOOKUP(B735,الاصناف!B735,الاصناف!C735)</f>
        <v>خلاط دش حمام</v>
      </c>
      <c r="D735" s="2" t="s">
        <v>10</v>
      </c>
      <c r="E735" s="2">
        <f>SUMIF(B735,'ش11-2025'!A736,'ش11-2025'!D736)</f>
        <v>0</v>
      </c>
      <c r="F735" s="2"/>
      <c r="G735" s="2"/>
      <c r="H735" s="2"/>
      <c r="I735" s="2"/>
      <c r="J735" s="2"/>
    </row>
    <row r="736" spans="1:10" ht="19.5" customHeight="1" x14ac:dyDescent="0.2">
      <c r="A736" s="2">
        <v>730</v>
      </c>
      <c r="B736" s="2">
        <f>الاصناف!B736</f>
        <v>50140</v>
      </c>
      <c r="C736" s="2" t="str">
        <f>_xlfn.XLOOKUP(B736,الاصناف!B736,الاصناف!C736)</f>
        <v>اسعافات أولية</v>
      </c>
      <c r="D736" s="2" t="s">
        <v>10</v>
      </c>
      <c r="E736" s="2">
        <f>SUMIF(B736,'ش11-2025'!A737,'ش11-2025'!D737)</f>
        <v>0</v>
      </c>
      <c r="F736" s="2"/>
      <c r="G736" s="2"/>
      <c r="H736" s="2"/>
      <c r="I736" s="2"/>
      <c r="J736" s="2"/>
    </row>
    <row r="737" spans="1:10" ht="19.5" customHeight="1" x14ac:dyDescent="0.2">
      <c r="A737" s="2">
        <v>731</v>
      </c>
      <c r="B737" s="2">
        <f>الاصناف!B737</f>
        <v>50142</v>
      </c>
      <c r="C737" s="2" t="str">
        <f>_xlfn.XLOOKUP(B737,الاصناف!B737,الاصناف!C737)</f>
        <v>''PVC PIPE 3</v>
      </c>
      <c r="D737" s="2" t="s">
        <v>10</v>
      </c>
      <c r="E737" s="2">
        <f>SUMIF(B737,'ش11-2025'!A738,'ش11-2025'!D738)</f>
        <v>0</v>
      </c>
      <c r="F737" s="2"/>
      <c r="G737" s="2"/>
      <c r="H737" s="2"/>
      <c r="I737" s="2"/>
      <c r="J737" s="2"/>
    </row>
    <row r="738" spans="1:10" ht="19.5" customHeight="1" x14ac:dyDescent="0.2">
      <c r="A738" s="2">
        <v>732</v>
      </c>
      <c r="B738" s="2">
        <f>الاصناف!B738</f>
        <v>50146</v>
      </c>
      <c r="C738" s="2" t="str">
        <f>_xlfn.XLOOKUP(B738,الاصناف!B738,الاصناف!C738)</f>
        <v>اسطوانات غاز</v>
      </c>
      <c r="D738" s="2" t="s">
        <v>10</v>
      </c>
      <c r="E738" s="2">
        <f>SUMIF(B738,'ش11-2025'!A739,'ش11-2025'!D739)</f>
        <v>0</v>
      </c>
      <c r="F738" s="2"/>
      <c r="G738" s="2"/>
      <c r="H738" s="2"/>
      <c r="I738" s="2"/>
      <c r="J738" s="2"/>
    </row>
    <row r="739" spans="1:10" ht="19.5" customHeight="1" x14ac:dyDescent="0.2">
      <c r="A739" s="2">
        <v>733</v>
      </c>
      <c r="B739" s="2">
        <f>الاصناف!B739</f>
        <v>50147</v>
      </c>
      <c r="C739" s="2" t="str">
        <f>_xlfn.XLOOKUP(B739,الاصناف!B739,الاصناف!C739)</f>
        <v>Sandwich Panel 6x1mit</v>
      </c>
      <c r="D739" s="2" t="s">
        <v>10</v>
      </c>
      <c r="E739" s="2">
        <f>SUMIF(B739,'ش11-2025'!A740,'ش11-2025'!D740)</f>
        <v>0</v>
      </c>
      <c r="F739" s="2"/>
      <c r="G739" s="2"/>
      <c r="H739" s="2"/>
      <c r="I739" s="2"/>
      <c r="J739" s="2"/>
    </row>
    <row r="740" spans="1:10" ht="19.5" customHeight="1" x14ac:dyDescent="0.2">
      <c r="A740" s="2">
        <v>734</v>
      </c>
      <c r="B740" s="2">
        <f>الاصناف!B740</f>
        <v>5015</v>
      </c>
      <c r="C740" s="2" t="str">
        <f>_xlfn.XLOOKUP(B740,الاصناف!B740,الاصناف!C740)</f>
        <v>خلاط حوض</v>
      </c>
      <c r="D740" s="2" t="s">
        <v>10</v>
      </c>
      <c r="E740" s="2">
        <f>SUMIF(B740,'ش11-2025'!A741,'ش11-2025'!D741)</f>
        <v>0</v>
      </c>
      <c r="F740" s="2"/>
      <c r="G740" s="2"/>
      <c r="H740" s="2"/>
      <c r="I740" s="2"/>
      <c r="J740" s="2"/>
    </row>
    <row r="741" spans="1:10" ht="19.5" customHeight="1" x14ac:dyDescent="0.2">
      <c r="A741" s="2">
        <v>735</v>
      </c>
      <c r="B741" s="2">
        <f>الاصناف!B741</f>
        <v>50151</v>
      </c>
      <c r="C741" s="2" t="str">
        <f>_xlfn.XLOOKUP(B741,الاصناف!B741,الاصناف!C741)</f>
        <v>Self Screw 65mm</v>
      </c>
      <c r="D741" s="2" t="s">
        <v>10</v>
      </c>
      <c r="E741" s="2">
        <f>SUMIF(B741,'ش11-2025'!A742,'ش11-2025'!D742)</f>
        <v>0</v>
      </c>
      <c r="F741" s="2"/>
      <c r="G741" s="2"/>
      <c r="H741" s="2"/>
      <c r="I741" s="2"/>
      <c r="J741" s="2"/>
    </row>
    <row r="742" spans="1:10" ht="19.5" customHeight="1" x14ac:dyDescent="0.2">
      <c r="A742" s="2">
        <v>736</v>
      </c>
      <c r="B742" s="2">
        <f>الاصناف!B742</f>
        <v>50153</v>
      </c>
      <c r="C742" s="2" t="str">
        <f>_xlfn.XLOOKUP(B742,الاصناف!B742,الاصناف!C742)</f>
        <v>Pressure Water Pump</v>
      </c>
      <c r="D742" s="2" t="s">
        <v>10</v>
      </c>
      <c r="E742" s="2">
        <f>SUMIF(B742,'ش11-2025'!A743,'ش11-2025'!D743)</f>
        <v>0</v>
      </c>
      <c r="F742" s="2"/>
      <c r="G742" s="2"/>
      <c r="H742" s="2"/>
      <c r="I742" s="2"/>
      <c r="J742" s="2"/>
    </row>
    <row r="743" spans="1:10" ht="19.5" customHeight="1" x14ac:dyDescent="0.2">
      <c r="A743" s="2">
        <v>737</v>
      </c>
      <c r="B743" s="2">
        <f>الاصناف!B743</f>
        <v>50156</v>
      </c>
      <c r="C743" s="2" t="str">
        <f>_xlfn.XLOOKUP(B743,الاصناف!B743,الاصناف!C743)</f>
        <v>شطاف حمام</v>
      </c>
      <c r="D743" s="2" t="s">
        <v>10</v>
      </c>
      <c r="E743" s="2">
        <f>SUMIF(B743,'ش11-2025'!A744,'ش11-2025'!D744)</f>
        <v>0</v>
      </c>
      <c r="F743" s="2"/>
      <c r="G743" s="2"/>
      <c r="H743" s="2"/>
      <c r="I743" s="2"/>
      <c r="J743" s="2"/>
    </row>
    <row r="744" spans="1:10" ht="19.5" customHeight="1" x14ac:dyDescent="0.2">
      <c r="A744" s="2">
        <v>738</v>
      </c>
      <c r="B744" s="2">
        <f>الاصناف!B744</f>
        <v>50157</v>
      </c>
      <c r="C744" s="2" t="str">
        <f>_xlfn.XLOOKUP(B744,الاصناف!B744,الاصناف!C744)</f>
        <v>بنزين</v>
      </c>
      <c r="D744" s="2" t="s">
        <v>221</v>
      </c>
      <c r="E744" s="2">
        <f>SUMIF(B744,'ش11-2025'!A745,'ش11-2025'!D745)</f>
        <v>0</v>
      </c>
      <c r="F744" s="2"/>
      <c r="G744" s="2"/>
      <c r="H744" s="2"/>
      <c r="I744" s="2"/>
      <c r="J744" s="2"/>
    </row>
    <row r="745" spans="1:10" ht="19.5" customHeight="1" x14ac:dyDescent="0.2">
      <c r="A745" s="2">
        <v>739</v>
      </c>
      <c r="B745" s="2">
        <f>الاصناف!B745</f>
        <v>50158</v>
      </c>
      <c r="C745" s="2" t="str">
        <f>_xlfn.XLOOKUP(B745,الاصناف!B745,الاصناف!C745)</f>
        <v>ممسحة أرضيات</v>
      </c>
      <c r="D745" s="2" t="s">
        <v>10</v>
      </c>
      <c r="E745" s="2">
        <f>SUMIF(B745,'ش11-2025'!A746,'ش11-2025'!D746)</f>
        <v>0</v>
      </c>
      <c r="F745" s="2"/>
      <c r="G745" s="2"/>
      <c r="H745" s="2"/>
      <c r="I745" s="2"/>
      <c r="J745" s="2"/>
    </row>
    <row r="746" spans="1:10" ht="19.5" customHeight="1" x14ac:dyDescent="0.2">
      <c r="A746" s="2">
        <v>740</v>
      </c>
      <c r="B746" s="2">
        <f>الاصناف!B746</f>
        <v>5016</v>
      </c>
      <c r="C746" s="2" t="str">
        <f>_xlfn.XLOOKUP(B746,الاصناف!B746,الاصناف!C746)</f>
        <v>سايفون حمام الماني</v>
      </c>
      <c r="D746" s="2" t="s">
        <v>10</v>
      </c>
      <c r="E746" s="2">
        <f>SUMIF(B746,'ش11-2025'!A747,'ش11-2025'!D747)</f>
        <v>0</v>
      </c>
      <c r="F746" s="2"/>
      <c r="G746" s="2"/>
      <c r="H746" s="2"/>
      <c r="I746" s="2"/>
      <c r="J746" s="2"/>
    </row>
    <row r="747" spans="1:10" ht="19.5" customHeight="1" x14ac:dyDescent="0.2">
      <c r="A747" s="2">
        <v>741</v>
      </c>
      <c r="B747" s="2">
        <f>الاصناف!B747</f>
        <v>5018</v>
      </c>
      <c r="C747" s="2" t="str">
        <f>_xlfn.XLOOKUP(B747,الاصناف!B747,الاصناف!C747)</f>
        <v>مروحة شفط حمام</v>
      </c>
      <c r="D747" s="2" t="s">
        <v>10</v>
      </c>
      <c r="E747" s="2">
        <f>SUMIF(B747,'ش11-2025'!A748,'ش11-2025'!D748)</f>
        <v>0</v>
      </c>
      <c r="F747" s="2"/>
      <c r="G747" s="2"/>
      <c r="H747" s="2"/>
      <c r="I747" s="2"/>
      <c r="J747" s="2"/>
    </row>
    <row r="748" spans="1:10" ht="19.5" customHeight="1" x14ac:dyDescent="0.2">
      <c r="A748" s="2">
        <v>742</v>
      </c>
      <c r="B748" s="2">
        <f>الاصناف!B748</f>
        <v>5020</v>
      </c>
      <c r="C748" s="2" t="str">
        <f>_xlfn.XLOOKUP(B748,الاصناف!B748,الاصناف!C748)</f>
        <v>اسمنت</v>
      </c>
      <c r="D748" s="2" t="s">
        <v>10</v>
      </c>
      <c r="E748" s="2">
        <f>SUMIF(B748,'ش11-2025'!A749,'ش11-2025'!D749)</f>
        <v>0</v>
      </c>
      <c r="F748" s="2"/>
      <c r="G748" s="2"/>
      <c r="H748" s="2"/>
      <c r="I748" s="2"/>
      <c r="J748" s="2"/>
    </row>
    <row r="749" spans="1:10" ht="19.5" customHeight="1" x14ac:dyDescent="0.2">
      <c r="A749" s="2">
        <v>743</v>
      </c>
      <c r="B749" s="2">
        <f>الاصناف!B749</f>
        <v>5025</v>
      </c>
      <c r="C749" s="2" t="str">
        <f>_xlfn.XLOOKUP(B749,الاصناف!B749,الاصناف!C749)</f>
        <v>سخان ماء</v>
      </c>
      <c r="D749" s="2" t="s">
        <v>10</v>
      </c>
      <c r="E749" s="2">
        <f>SUMIF(B749,'ش11-2025'!A750,'ش11-2025'!D750)</f>
        <v>0</v>
      </c>
      <c r="F749" s="2"/>
      <c r="G749" s="2"/>
      <c r="H749" s="2"/>
      <c r="I749" s="2"/>
      <c r="J749" s="2"/>
    </row>
    <row r="750" spans="1:10" ht="19.5" customHeight="1" x14ac:dyDescent="0.2">
      <c r="A750" s="2">
        <v>744</v>
      </c>
      <c r="B750" s="2">
        <f>الاصناف!B750</f>
        <v>5026</v>
      </c>
      <c r="C750" s="2" t="str">
        <f>_xlfn.XLOOKUP(B750,الاصناف!B750,الاصناف!C750)</f>
        <v>صيانة حمامات مصنع رقم 1</v>
      </c>
      <c r="D750" s="2" t="s">
        <v>10</v>
      </c>
      <c r="E750" s="2">
        <f>SUMIF(B750,'ش11-2025'!A751,'ش11-2025'!D751)</f>
        <v>0</v>
      </c>
      <c r="F750" s="2"/>
      <c r="G750" s="2"/>
      <c r="H750" s="2"/>
      <c r="I750" s="2"/>
      <c r="J750" s="2"/>
    </row>
    <row r="751" spans="1:10" ht="19.5" customHeight="1" x14ac:dyDescent="0.2">
      <c r="A751" s="2">
        <v>745</v>
      </c>
      <c r="B751" s="2">
        <f>الاصناف!B751</f>
        <v>5030</v>
      </c>
      <c r="C751" s="2" t="str">
        <f>_xlfn.XLOOKUP(B751,الاصناف!B751,الاصناف!C751)</f>
        <v>نقل مخلفات المصنع</v>
      </c>
      <c r="D751" s="2" t="s">
        <v>10</v>
      </c>
      <c r="E751" s="2">
        <f>SUMIF(B751,'ش11-2025'!A752,'ش11-2025'!D752)</f>
        <v>0</v>
      </c>
      <c r="F751" s="2"/>
      <c r="G751" s="2"/>
      <c r="H751" s="2"/>
      <c r="I751" s="2"/>
      <c r="J751" s="2"/>
    </row>
    <row r="752" spans="1:10" ht="19.5" customHeight="1" x14ac:dyDescent="0.2">
      <c r="A752" s="2">
        <v>746</v>
      </c>
      <c r="B752" s="2">
        <f>الاصناف!B752</f>
        <v>5031</v>
      </c>
      <c r="C752" s="2" t="str">
        <f>_xlfn.XLOOKUP(B752,الاصناف!B752,الاصناف!C752)</f>
        <v>ديزل وزيت خام</v>
      </c>
      <c r="D752" s="2" t="s">
        <v>690</v>
      </c>
      <c r="E752" s="2">
        <f>SUMIF(B752,'ش11-2025'!A753,'ش11-2025'!D753)</f>
        <v>0</v>
      </c>
      <c r="F752" s="2"/>
      <c r="G752" s="2"/>
      <c r="H752" s="2"/>
      <c r="I752" s="2"/>
      <c r="J752" s="2"/>
    </row>
    <row r="753" spans="1:10" ht="19.5" customHeight="1" x14ac:dyDescent="0.2">
      <c r="A753" s="2">
        <v>747</v>
      </c>
      <c r="B753" s="2">
        <f>الاصناف!B753</f>
        <v>5032</v>
      </c>
      <c r="C753" s="2" t="str">
        <f>_xlfn.XLOOKUP(B753,الاصناف!B753,الاصناف!C753)</f>
        <v>مياة تشغلية</v>
      </c>
      <c r="D753" s="2" t="s">
        <v>10</v>
      </c>
      <c r="E753" s="2">
        <f>SUMIF(B753,'ش11-2025'!A754,'ش11-2025'!D754)</f>
        <v>0</v>
      </c>
      <c r="F753" s="2"/>
      <c r="G753" s="2"/>
      <c r="H753" s="2"/>
      <c r="I753" s="2"/>
      <c r="J753" s="2"/>
    </row>
    <row r="754" spans="1:10" ht="19.5" customHeight="1" x14ac:dyDescent="0.2">
      <c r="A754" s="2">
        <v>748</v>
      </c>
      <c r="B754" s="2">
        <f>الاصناف!B754</f>
        <v>5033</v>
      </c>
      <c r="C754" s="2" t="str">
        <f>_xlfn.XLOOKUP(B754,الاصناف!B754,الاصناف!C754)</f>
        <v>كهرباء تشغلية</v>
      </c>
      <c r="D754" s="2" t="s">
        <v>10</v>
      </c>
      <c r="E754" s="2">
        <f>SUMIF(B754,'ش11-2025'!A755,'ش11-2025'!D755)</f>
        <v>0</v>
      </c>
      <c r="F754" s="2"/>
      <c r="G754" s="2"/>
      <c r="H754" s="2"/>
      <c r="I754" s="2"/>
      <c r="J754" s="2"/>
    </row>
    <row r="755" spans="1:10" ht="19.5" customHeight="1" x14ac:dyDescent="0.2">
      <c r="A755" s="2">
        <v>749</v>
      </c>
      <c r="B755" s="2">
        <f>الاصناف!B755</f>
        <v>5034</v>
      </c>
      <c r="C755" s="2" t="str">
        <f>_xlfn.XLOOKUP(B755,الاصناف!B755,الاصناف!C755)</f>
        <v>صيانة سكن العمال</v>
      </c>
      <c r="D755" s="2" t="s">
        <v>10</v>
      </c>
      <c r="E755" s="2">
        <f>SUMIF(B755,'ش11-2025'!A756,'ش11-2025'!D756)</f>
        <v>0</v>
      </c>
      <c r="F755" s="2"/>
      <c r="G755" s="2"/>
      <c r="H755" s="2"/>
      <c r="I755" s="2"/>
      <c r="J755" s="2"/>
    </row>
    <row r="756" spans="1:10" ht="19.5" customHeight="1" x14ac:dyDescent="0.2">
      <c r="A756" s="2">
        <v>750</v>
      </c>
      <c r="B756" s="2">
        <f>الاصناف!B756</f>
        <v>5035</v>
      </c>
      <c r="C756" s="2" t="str">
        <f>_xlfn.XLOOKUP(B756,الاصناف!B756,الاصناف!C756)</f>
        <v>امن وسلامة</v>
      </c>
      <c r="D756" s="2" t="s">
        <v>10</v>
      </c>
      <c r="E756" s="2">
        <f>SUMIF(B756,'ش11-2025'!A757,'ش11-2025'!D757)</f>
        <v>0</v>
      </c>
      <c r="F756" s="2"/>
      <c r="G756" s="2"/>
      <c r="H756" s="2"/>
      <c r="I756" s="2"/>
      <c r="J756" s="2"/>
    </row>
    <row r="757" spans="1:10" ht="19.5" customHeight="1" x14ac:dyDescent="0.2">
      <c r="A757" s="2">
        <v>751</v>
      </c>
      <c r="B757" s="2">
        <f>الاصناف!B757</f>
        <v>5037</v>
      </c>
      <c r="C757" s="2" t="str">
        <f>_xlfn.XLOOKUP(B757,الاصناف!B757,الاصناف!C757)</f>
        <v>مصاريف حكومية تشغلية</v>
      </c>
      <c r="D757" s="2" t="s">
        <v>10</v>
      </c>
      <c r="E757" s="2">
        <f>SUMIF(B757,'ش11-2025'!A758,'ش11-2025'!D758)</f>
        <v>0</v>
      </c>
      <c r="F757" s="2"/>
      <c r="G757" s="2"/>
      <c r="H757" s="2"/>
      <c r="I757" s="2"/>
      <c r="J757" s="2"/>
    </row>
    <row r="758" spans="1:10" ht="19.5" customHeight="1" x14ac:dyDescent="0.2">
      <c r="A758" s="2">
        <v>752</v>
      </c>
      <c r="B758" s="2">
        <f>الاصناف!B758</f>
        <v>5038</v>
      </c>
      <c r="C758" s="2" t="str">
        <f>_xlfn.XLOOKUP(B758,الاصناف!B758,الاصناف!C758)</f>
        <v>غاز</v>
      </c>
      <c r="D758" s="2" t="s">
        <v>10</v>
      </c>
      <c r="E758" s="2">
        <f>SUMIF(B758,'ش11-2025'!A759,'ش11-2025'!D759)</f>
        <v>0</v>
      </c>
      <c r="F758" s="2"/>
      <c r="G758" s="2"/>
      <c r="H758" s="2"/>
      <c r="I758" s="2"/>
      <c r="J758" s="2"/>
    </row>
    <row r="759" spans="1:10" ht="19.5" customHeight="1" x14ac:dyDescent="0.2">
      <c r="A759" s="2">
        <v>753</v>
      </c>
      <c r="B759" s="2">
        <f>الاصناف!B759</f>
        <v>5039</v>
      </c>
      <c r="C759" s="2" t="str">
        <f>_xlfn.XLOOKUP(B759,الاصناف!B759,الاصناف!C759)</f>
        <v>اكسجين</v>
      </c>
      <c r="D759" s="2" t="s">
        <v>10</v>
      </c>
      <c r="E759" s="2">
        <f>SUMIF(B759,'ش11-2025'!A760,'ش11-2025'!D760)</f>
        <v>0</v>
      </c>
      <c r="F759" s="2"/>
      <c r="G759" s="2"/>
      <c r="H759" s="2"/>
      <c r="I759" s="2"/>
      <c r="J759" s="2"/>
    </row>
    <row r="760" spans="1:10" ht="19.5" customHeight="1" x14ac:dyDescent="0.2">
      <c r="A760" s="2">
        <v>754</v>
      </c>
      <c r="B760" s="2">
        <f>الاصناف!B760</f>
        <v>5040</v>
      </c>
      <c r="C760" s="2" t="str">
        <f>_xlfn.XLOOKUP(B760,الاصناف!B760,الاصناف!C760)</f>
        <v>مياه شرب للعاملين</v>
      </c>
      <c r="D760" s="2" t="s">
        <v>8</v>
      </c>
      <c r="E760" s="2">
        <f>SUMIF(B760,'ش11-2025'!A761,'ش11-2025'!D761)</f>
        <v>0</v>
      </c>
      <c r="F760" s="2"/>
      <c r="G760" s="2"/>
      <c r="H760" s="2"/>
      <c r="I760" s="2"/>
      <c r="J760" s="2"/>
    </row>
    <row r="761" spans="1:10" ht="19.5" customHeight="1" x14ac:dyDescent="0.2">
      <c r="A761" s="2">
        <v>755</v>
      </c>
      <c r="B761" s="2">
        <f>الاصناف!B761</f>
        <v>5041</v>
      </c>
      <c r="C761" s="2" t="str">
        <f>_xlfn.XLOOKUP(B761,الاصناف!B761,الاصناف!C761)</f>
        <v>مستلزمات الانترنت</v>
      </c>
      <c r="D761" s="2" t="s">
        <v>10</v>
      </c>
      <c r="E761" s="2">
        <f>SUMIF(B761,'ش11-2025'!A762,'ش11-2025'!D762)</f>
        <v>0</v>
      </c>
      <c r="F761" s="2"/>
      <c r="G761" s="2"/>
      <c r="H761" s="2"/>
      <c r="I761" s="2"/>
      <c r="J761" s="2"/>
    </row>
    <row r="762" spans="1:10" ht="19.5" customHeight="1" x14ac:dyDescent="0.2">
      <c r="A762" s="2">
        <v>756</v>
      </c>
      <c r="B762" s="2">
        <f>الاصناف!B762</f>
        <v>5043</v>
      </c>
      <c r="C762" s="2" t="str">
        <f>_xlfn.XLOOKUP(B762,الاصناف!B762,الاصناف!C762)</f>
        <v>اكياس نفايات صغيرة</v>
      </c>
      <c r="D762" s="2" t="s">
        <v>157</v>
      </c>
      <c r="E762" s="2">
        <f>SUMIF(B762,'ش11-2025'!A763,'ش11-2025'!D763)</f>
        <v>0</v>
      </c>
      <c r="F762" s="2"/>
      <c r="G762" s="2"/>
      <c r="H762" s="2"/>
      <c r="I762" s="2"/>
      <c r="J762" s="2"/>
    </row>
    <row r="763" spans="1:10" ht="19.5" customHeight="1" x14ac:dyDescent="0.2">
      <c r="A763" s="2">
        <v>757</v>
      </c>
      <c r="B763" s="2">
        <f>الاصناف!B763</f>
        <v>5044</v>
      </c>
      <c r="C763" s="2" t="str">
        <f>_xlfn.XLOOKUP(B763,الاصناف!B763,الاصناف!C763)</f>
        <v>منظف زجاج</v>
      </c>
      <c r="D763" s="2" t="s">
        <v>10</v>
      </c>
      <c r="E763" s="2">
        <f>SUMIF(B763,'ش11-2025'!A764,'ش11-2025'!D764)</f>
        <v>0</v>
      </c>
      <c r="F763" s="2"/>
      <c r="G763" s="2"/>
      <c r="H763" s="2"/>
      <c r="I763" s="2"/>
      <c r="J763" s="2"/>
    </row>
    <row r="764" spans="1:10" ht="19.5" customHeight="1" x14ac:dyDescent="0.2">
      <c r="A764" s="2">
        <v>758</v>
      </c>
      <c r="B764" s="2">
        <f>الاصناف!B764</f>
        <v>5045</v>
      </c>
      <c r="C764" s="2" t="str">
        <f>_xlfn.XLOOKUP(B764,الاصناف!B764,الاصناف!C764)</f>
        <v>فوط مسح مكاتب</v>
      </c>
      <c r="D764" s="2" t="s">
        <v>10</v>
      </c>
      <c r="E764" s="2">
        <f>SUMIF(B764,'ش11-2025'!A765,'ش11-2025'!D765)</f>
        <v>0</v>
      </c>
      <c r="F764" s="2"/>
      <c r="G764" s="2"/>
      <c r="H764" s="2"/>
      <c r="I764" s="2"/>
      <c r="J764" s="2"/>
    </row>
    <row r="765" spans="1:10" ht="19.5" customHeight="1" x14ac:dyDescent="0.2">
      <c r="A765" s="2">
        <v>759</v>
      </c>
      <c r="B765" s="2">
        <f>الاصناف!B765</f>
        <v>5047</v>
      </c>
      <c r="C765" s="2" t="str">
        <f>_xlfn.XLOOKUP(B765,الاصناف!B765,الاصناف!C765)</f>
        <v>تامين طبى ادارية</v>
      </c>
      <c r="D765" s="2" t="s">
        <v>10</v>
      </c>
      <c r="E765" s="2">
        <f>SUMIF(B765,'ش11-2025'!A766,'ش11-2025'!D766)</f>
        <v>0</v>
      </c>
      <c r="F765" s="2"/>
      <c r="G765" s="2"/>
      <c r="H765" s="2"/>
      <c r="I765" s="2"/>
      <c r="J765" s="2"/>
    </row>
    <row r="766" spans="1:10" ht="19.5" customHeight="1" x14ac:dyDescent="0.2">
      <c r="A766" s="2">
        <v>760</v>
      </c>
      <c r="B766" s="2">
        <f>الاصناف!B766</f>
        <v>5048</v>
      </c>
      <c r="C766" s="2" t="str">
        <f>_xlfn.XLOOKUP(B766,الاصناف!B766,الاصناف!C766)</f>
        <v>نقل وانتقالات</v>
      </c>
      <c r="D766" s="2" t="s">
        <v>221</v>
      </c>
      <c r="E766" s="2">
        <f>SUMIF(B766,'ش11-2025'!A767,'ش11-2025'!D767)</f>
        <v>0</v>
      </c>
      <c r="F766" s="2"/>
      <c r="G766" s="2"/>
      <c r="H766" s="2"/>
      <c r="I766" s="2"/>
      <c r="J766" s="2"/>
    </row>
    <row r="767" spans="1:10" ht="19.5" customHeight="1" x14ac:dyDescent="0.2">
      <c r="A767" s="2">
        <v>761</v>
      </c>
      <c r="B767" s="2">
        <f>الاصناف!B767</f>
        <v>5049</v>
      </c>
      <c r="C767" s="2" t="str">
        <f>_xlfn.XLOOKUP(B767,الاصناف!B767,الاصناف!C767)</f>
        <v>صابون أرضيات</v>
      </c>
      <c r="D767" s="2" t="s">
        <v>221</v>
      </c>
      <c r="E767" s="2">
        <f>SUMIF(B767,'ش11-2025'!A768,'ش11-2025'!D768)</f>
        <v>0</v>
      </c>
      <c r="F767" s="2"/>
      <c r="G767" s="2"/>
      <c r="H767" s="2"/>
      <c r="I767" s="2"/>
      <c r="J767" s="2"/>
    </row>
    <row r="768" spans="1:10" ht="19.5" customHeight="1" x14ac:dyDescent="0.2">
      <c r="A768" s="2">
        <v>762</v>
      </c>
      <c r="B768" s="2">
        <f>الاصناف!B768</f>
        <v>5051</v>
      </c>
      <c r="C768" s="2" t="str">
        <f>_xlfn.XLOOKUP(B768,الاصناف!B768,الاصناف!C768)</f>
        <v>مستلزمات انتاج تشغيلية</v>
      </c>
      <c r="D768" s="2" t="s">
        <v>126</v>
      </c>
      <c r="E768" s="2">
        <f>SUMIF(B768,'ش11-2025'!A769,'ش11-2025'!D769)</f>
        <v>0</v>
      </c>
      <c r="F768" s="2"/>
      <c r="G768" s="2"/>
      <c r="H768" s="2"/>
      <c r="I768" s="2"/>
      <c r="J768" s="2"/>
    </row>
    <row r="769" spans="1:10" ht="19.5" customHeight="1" x14ac:dyDescent="0.2">
      <c r="A769" s="2">
        <v>763</v>
      </c>
      <c r="B769" s="2">
        <f>الاصناف!B769</f>
        <v>5052</v>
      </c>
      <c r="C769" s="2" t="str">
        <f>_xlfn.XLOOKUP(B769,الاصناف!B769,الاصناف!C769)</f>
        <v>ايجار معدات تشغيلية</v>
      </c>
      <c r="D769" s="2" t="s">
        <v>10</v>
      </c>
      <c r="E769" s="2">
        <f>SUMIF(B769,'ش11-2025'!A770,'ش11-2025'!D770)</f>
        <v>0</v>
      </c>
      <c r="F769" s="2"/>
      <c r="G769" s="2"/>
      <c r="H769" s="2"/>
      <c r="I769" s="2"/>
      <c r="J769" s="2"/>
    </row>
    <row r="770" spans="1:10" ht="19.5" customHeight="1" x14ac:dyDescent="0.2">
      <c r="A770" s="2">
        <v>764</v>
      </c>
      <c r="B770" s="2">
        <f>الاصناف!B770</f>
        <v>5053</v>
      </c>
      <c r="C770" s="2" t="str">
        <f>_xlfn.XLOOKUP(B770,الاصناف!B770,الاصناف!C770)</f>
        <v>تامين طبى تشغلية</v>
      </c>
      <c r="D770" s="2" t="s">
        <v>10</v>
      </c>
      <c r="E770" s="2">
        <f>SUMIF(B770,'ش11-2025'!A771,'ش11-2025'!D771)</f>
        <v>0</v>
      </c>
      <c r="F770" s="2"/>
      <c r="G770" s="2"/>
      <c r="H770" s="2"/>
      <c r="I770" s="2"/>
      <c r="J770" s="2"/>
    </row>
    <row r="771" spans="1:10" ht="19.5" customHeight="1" x14ac:dyDescent="0.2">
      <c r="A771" s="2">
        <v>765</v>
      </c>
      <c r="B771" s="2">
        <f>الاصناف!B771</f>
        <v>5054</v>
      </c>
      <c r="C771" s="2" t="str">
        <f>_xlfn.XLOOKUP(B771,الاصناف!B771,الاصناف!C771)</f>
        <v>صيانة أجهزة المكاتب كمبيوتر-لابتوب</v>
      </c>
      <c r="D771" s="2" t="s">
        <v>10</v>
      </c>
      <c r="E771" s="2">
        <f>SUMIF(B771,'ش11-2025'!A772,'ش11-2025'!D772)</f>
        <v>0</v>
      </c>
      <c r="F771" s="2"/>
      <c r="G771" s="2"/>
      <c r="H771" s="2"/>
      <c r="I771" s="2"/>
      <c r="J771" s="2"/>
    </row>
    <row r="772" spans="1:10" ht="19.5" customHeight="1" x14ac:dyDescent="0.2">
      <c r="A772" s="2">
        <v>766</v>
      </c>
      <c r="B772" s="2">
        <f>الاصناف!B772</f>
        <v>5056</v>
      </c>
      <c r="C772" s="2" t="str">
        <f>_xlfn.XLOOKUP(B772,الاصناف!B772,الاصناف!C772)</f>
        <v>صيانة سباكة سكن العمال</v>
      </c>
      <c r="D772" s="2" t="s">
        <v>10</v>
      </c>
      <c r="E772" s="2">
        <f>SUMIF(B772,'ش11-2025'!A773,'ش11-2025'!D773)</f>
        <v>0</v>
      </c>
      <c r="F772" s="2"/>
      <c r="G772" s="2"/>
      <c r="H772" s="2"/>
      <c r="I772" s="2"/>
      <c r="J772" s="2"/>
    </row>
    <row r="773" spans="1:10" ht="19.5" customHeight="1" x14ac:dyDescent="0.2">
      <c r="A773" s="2">
        <v>767</v>
      </c>
      <c r="B773" s="2">
        <f>الاصناف!B773</f>
        <v>5057</v>
      </c>
      <c r="C773" s="2" t="str">
        <f>_xlfn.XLOOKUP(B773,الاصناف!B773,الاصناف!C773)</f>
        <v>أجور تخليص جمركي</v>
      </c>
      <c r="D773" s="2" t="s">
        <v>10</v>
      </c>
      <c r="E773" s="2">
        <f>SUMIF(B773,'ش11-2025'!A774,'ش11-2025'!D774)</f>
        <v>0</v>
      </c>
      <c r="F773" s="2"/>
      <c r="G773" s="2"/>
      <c r="H773" s="2"/>
      <c r="I773" s="2"/>
      <c r="J773" s="2"/>
    </row>
    <row r="774" spans="1:10" ht="19.5" customHeight="1" x14ac:dyDescent="0.2">
      <c r="A774" s="2">
        <v>768</v>
      </c>
      <c r="B774" s="2">
        <f>الاصناف!B774</f>
        <v>5063</v>
      </c>
      <c r="C774" s="2" t="str">
        <f>_xlfn.XLOOKUP(B774,الاصناف!B774,الاصناف!C774)</f>
        <v>رول دهان صغيرة</v>
      </c>
      <c r="D774" s="2" t="s">
        <v>10</v>
      </c>
      <c r="E774" s="2">
        <f>SUMIF(B774,'ش11-2025'!A775,'ش11-2025'!D775)</f>
        <v>0</v>
      </c>
      <c r="F774" s="2"/>
      <c r="G774" s="2"/>
      <c r="H774" s="2"/>
      <c r="I774" s="2"/>
      <c r="J774" s="2"/>
    </row>
    <row r="775" spans="1:10" ht="19.5" customHeight="1" x14ac:dyDescent="0.2">
      <c r="A775" s="2">
        <v>769</v>
      </c>
      <c r="B775" s="2">
        <f>الاصناف!B775</f>
        <v>5070</v>
      </c>
      <c r="C775" s="2" t="str">
        <f>_xlfn.XLOOKUP(B775,الاصناف!B775,الاصناف!C775)</f>
        <v>اجور عمالة</v>
      </c>
      <c r="D775" s="2" t="s">
        <v>10</v>
      </c>
      <c r="E775" s="2">
        <f>SUMIF(B775,'ش11-2025'!A776,'ش11-2025'!D776)</f>
        <v>0</v>
      </c>
      <c r="F775" s="2"/>
      <c r="G775" s="2"/>
      <c r="H775" s="2"/>
      <c r="I775" s="2"/>
      <c r="J775" s="2"/>
    </row>
    <row r="776" spans="1:10" ht="19.5" customHeight="1" x14ac:dyDescent="0.2">
      <c r="A776" s="2">
        <v>770</v>
      </c>
      <c r="B776" s="2">
        <f>الاصناف!B776</f>
        <v>5072</v>
      </c>
      <c r="C776" s="2" t="str">
        <f>_xlfn.XLOOKUP(B776,الاصناف!B776,الاصناف!C776)</f>
        <v>اعمال تطوير قسم الدرفلة</v>
      </c>
      <c r="D776" s="2" t="s">
        <v>10</v>
      </c>
      <c r="E776" s="2">
        <f>SUMIF(B776,'ش11-2025'!A777,'ش11-2025'!D777)</f>
        <v>0</v>
      </c>
      <c r="F776" s="2"/>
      <c r="G776" s="2"/>
      <c r="H776" s="2"/>
      <c r="I776" s="2"/>
      <c r="J776" s="2"/>
    </row>
    <row r="777" spans="1:10" ht="19.5" customHeight="1" x14ac:dyDescent="0.2">
      <c r="A777" s="2">
        <v>771</v>
      </c>
      <c r="B777" s="2">
        <f>الاصناف!B777</f>
        <v>5073</v>
      </c>
      <c r="C777" s="2" t="str">
        <f>_xlfn.XLOOKUP(B777,الاصناف!B777,الاصناف!C777)</f>
        <v>ديزل</v>
      </c>
      <c r="D777" s="2" t="s">
        <v>221</v>
      </c>
      <c r="E777" s="2">
        <f>SUMIF(B777,'ش11-2025'!A778,'ش11-2025'!D778)</f>
        <v>0</v>
      </c>
      <c r="F777" s="2"/>
      <c r="G777" s="2"/>
      <c r="H777" s="2"/>
      <c r="I777" s="2"/>
      <c r="J777" s="2"/>
    </row>
    <row r="778" spans="1:10" ht="19.5" customHeight="1" x14ac:dyDescent="0.2">
      <c r="A778" s="2">
        <v>772</v>
      </c>
      <c r="B778" s="2">
        <f>الاصناف!B778</f>
        <v>5076</v>
      </c>
      <c r="C778" s="2" t="str">
        <f>_xlfn.XLOOKUP(B778,الاصناف!B778,الاصناف!C778)</f>
        <v>أكياس نفايات كبيرة</v>
      </c>
      <c r="D778" s="2" t="s">
        <v>97</v>
      </c>
      <c r="E778" s="2">
        <f>SUMIF(B778,'ش11-2025'!A779,'ش11-2025'!D779)</f>
        <v>0</v>
      </c>
      <c r="F778" s="2"/>
      <c r="G778" s="2"/>
      <c r="H778" s="2"/>
      <c r="I778" s="2"/>
      <c r="J778" s="2"/>
    </row>
    <row r="779" spans="1:10" ht="19.5" customHeight="1" x14ac:dyDescent="0.2">
      <c r="A779" s="2">
        <v>773</v>
      </c>
      <c r="B779" s="2">
        <f>الاصناف!B779</f>
        <v>5077</v>
      </c>
      <c r="C779" s="2" t="str">
        <f>_xlfn.XLOOKUP(B779,الاصناف!B779,الاصناف!C779)</f>
        <v>مستلزمات نظافة السكن</v>
      </c>
      <c r="D779" s="2" t="s">
        <v>10</v>
      </c>
      <c r="E779" s="2">
        <f>SUMIF(B779,'ش11-2025'!A780,'ش11-2025'!D780)</f>
        <v>0</v>
      </c>
      <c r="F779" s="2"/>
      <c r="G779" s="2"/>
      <c r="H779" s="2"/>
      <c r="I779" s="2"/>
      <c r="J779" s="2"/>
    </row>
    <row r="780" spans="1:10" ht="19.5" customHeight="1" x14ac:dyDescent="0.2">
      <c r="A780" s="2">
        <v>774</v>
      </c>
      <c r="B780" s="2">
        <f>الاصناف!B780</f>
        <v>5078</v>
      </c>
      <c r="C780" s="2" t="str">
        <f>_xlfn.XLOOKUP(B780,الاصناف!B780,الاصناف!C780)</f>
        <v>شعلة غاز</v>
      </c>
      <c r="D780" s="2" t="s">
        <v>10</v>
      </c>
      <c r="E780" s="2">
        <f>SUMIF(B780,'ش11-2025'!A781,'ش11-2025'!D781)</f>
        <v>0</v>
      </c>
      <c r="F780" s="2"/>
      <c r="G780" s="2"/>
      <c r="H780" s="2"/>
      <c r="I780" s="2"/>
      <c r="J780" s="2"/>
    </row>
    <row r="781" spans="1:10" ht="19.5" customHeight="1" x14ac:dyDescent="0.2">
      <c r="A781" s="2">
        <v>775</v>
      </c>
      <c r="B781" s="2">
        <f>الاصناف!B781</f>
        <v>5079</v>
      </c>
      <c r="C781" s="2" t="str">
        <f>_xlfn.XLOOKUP(B781,الاصناف!B781,الاصناف!C781)</f>
        <v>سرير مفرد</v>
      </c>
      <c r="D781" s="2" t="s">
        <v>10</v>
      </c>
      <c r="E781" s="2">
        <f>SUMIF(B781,'ش11-2025'!A782,'ش11-2025'!D782)</f>
        <v>0</v>
      </c>
      <c r="F781" s="2"/>
      <c r="G781" s="2"/>
      <c r="H781" s="2"/>
      <c r="I781" s="2"/>
      <c r="J781" s="2"/>
    </row>
    <row r="782" spans="1:10" ht="19.5" customHeight="1" x14ac:dyDescent="0.2">
      <c r="A782" s="2">
        <v>776</v>
      </c>
      <c r="B782" s="2">
        <f>الاصناف!B782</f>
        <v>5080</v>
      </c>
      <c r="C782" s="2" t="str">
        <f>_xlfn.XLOOKUP(B782,الاصناف!B782,الاصناف!C782)</f>
        <v>بطانية</v>
      </c>
      <c r="D782" s="2" t="s">
        <v>10</v>
      </c>
      <c r="E782" s="2">
        <f>SUMIF(B782,'ش11-2025'!A783,'ش11-2025'!D783)</f>
        <v>0</v>
      </c>
      <c r="F782" s="2"/>
      <c r="G782" s="2"/>
      <c r="H782" s="2"/>
      <c r="I782" s="2"/>
      <c r="J782" s="2"/>
    </row>
    <row r="783" spans="1:10" ht="19.5" customHeight="1" x14ac:dyDescent="0.2">
      <c r="A783" s="2">
        <v>777</v>
      </c>
      <c r="B783" s="2">
        <f>الاصناف!B783</f>
        <v>5081</v>
      </c>
      <c r="C783" s="2" t="str">
        <f>_xlfn.XLOOKUP(B783,الاصناف!B783,الاصناف!C783)</f>
        <v>مخدة</v>
      </c>
      <c r="D783" s="2" t="s">
        <v>10</v>
      </c>
      <c r="E783" s="2">
        <f>SUMIF(B783,'ش11-2025'!A784,'ش11-2025'!D784)</f>
        <v>0</v>
      </c>
      <c r="F783" s="2"/>
      <c r="G783" s="2"/>
      <c r="H783" s="2"/>
      <c r="I783" s="2"/>
      <c r="J783" s="2"/>
    </row>
    <row r="784" spans="1:10" ht="19.5" customHeight="1" x14ac:dyDescent="0.2">
      <c r="A784" s="2">
        <v>778</v>
      </c>
      <c r="B784" s="2">
        <f>الاصناف!B784</f>
        <v>5082</v>
      </c>
      <c r="C784" s="2" t="str">
        <f>_xlfn.XLOOKUP(B784,الاصناف!B784,الاصناف!C784)</f>
        <v>ثلاجة</v>
      </c>
      <c r="D784" s="2" t="s">
        <v>10</v>
      </c>
      <c r="E784" s="2">
        <f>SUMIF(B784,'ش11-2025'!A785,'ش11-2025'!D785)</f>
        <v>0</v>
      </c>
      <c r="F784" s="2"/>
      <c r="G784" s="2"/>
      <c r="H784" s="2"/>
      <c r="I784" s="2"/>
      <c r="J784" s="2"/>
    </row>
    <row r="785" spans="1:10" ht="19.5" customHeight="1" x14ac:dyDescent="0.2">
      <c r="A785" s="2">
        <v>779</v>
      </c>
      <c r="B785" s="2">
        <f>الاصناف!B785</f>
        <v>5083</v>
      </c>
      <c r="C785" s="2" t="str">
        <f>_xlfn.XLOOKUP(B785,الاصناف!B785,الاصناف!C785)</f>
        <v>سرير دبل</v>
      </c>
      <c r="D785" s="2" t="s">
        <v>10</v>
      </c>
      <c r="E785" s="2">
        <f>SUMIF(B785,'ش11-2025'!A786,'ش11-2025'!D786)</f>
        <v>0</v>
      </c>
      <c r="F785" s="2"/>
      <c r="G785" s="2"/>
      <c r="H785" s="2"/>
      <c r="I785" s="2"/>
      <c r="J785" s="2"/>
    </row>
    <row r="786" spans="1:10" ht="19.5" customHeight="1" x14ac:dyDescent="0.2">
      <c r="A786" s="2">
        <v>780</v>
      </c>
      <c r="B786" s="2">
        <f>الاصناف!B786</f>
        <v>5085</v>
      </c>
      <c r="C786" s="2" t="str">
        <f>_xlfn.XLOOKUP(B786,الاصناف!B786,الاصناف!C786)</f>
        <v>كمبيوتر كامل (شاشة+كمبيوتر)</v>
      </c>
      <c r="D786" s="2" t="s">
        <v>10</v>
      </c>
      <c r="E786" s="2">
        <f>SUMIF(B786,'ش11-2025'!A787,'ش11-2025'!D787)</f>
        <v>0</v>
      </c>
      <c r="F786" s="2"/>
      <c r="G786" s="2"/>
      <c r="H786" s="2"/>
      <c r="I786" s="2"/>
      <c r="J786" s="2"/>
    </row>
    <row r="787" spans="1:10" ht="19.5" customHeight="1" x14ac:dyDescent="0.2">
      <c r="A787" s="2">
        <v>781</v>
      </c>
      <c r="B787" s="2">
        <f>الاصناف!B787</f>
        <v>5086</v>
      </c>
      <c r="C787" s="2" t="str">
        <f>_xlfn.XLOOKUP(B787,الاصناف!B787,الاصناف!C787)</f>
        <v>طابعة كمبيوتر</v>
      </c>
      <c r="D787" s="2" t="s">
        <v>10</v>
      </c>
      <c r="E787" s="2">
        <f>SUMIF(B787,'ش11-2025'!A788,'ش11-2025'!D788)</f>
        <v>0</v>
      </c>
      <c r="F787" s="2"/>
      <c r="G787" s="2"/>
      <c r="H787" s="2"/>
      <c r="I787" s="2"/>
      <c r="J787" s="2"/>
    </row>
    <row r="788" spans="1:10" ht="19.5" customHeight="1" x14ac:dyDescent="0.2">
      <c r="A788" s="2">
        <v>782</v>
      </c>
      <c r="B788" s="2">
        <f>الاصناف!B788</f>
        <v>5088</v>
      </c>
      <c r="C788" s="2" t="str">
        <f>_xlfn.XLOOKUP(B788,الاصناف!B788,الاصناف!C788)</f>
        <v>قرطاسية ومكتبية</v>
      </c>
      <c r="D788" s="2" t="s">
        <v>10</v>
      </c>
      <c r="E788" s="2">
        <f>SUMIF(B788,'ش11-2025'!A789,'ش11-2025'!D789)</f>
        <v>0</v>
      </c>
      <c r="F788" s="2"/>
      <c r="G788" s="2"/>
      <c r="H788" s="2"/>
      <c r="I788" s="2"/>
      <c r="J788" s="2"/>
    </row>
    <row r="789" spans="1:10" ht="19.5" customHeight="1" x14ac:dyDescent="0.2">
      <c r="A789" s="2">
        <v>783</v>
      </c>
      <c r="B789" s="2">
        <f>الاصناف!B789</f>
        <v>5090</v>
      </c>
      <c r="C789" s="2" t="str">
        <f>_xlfn.XLOOKUP(B789,الاصناف!B789,الاصناف!C789)</f>
        <v>مكيف شباك</v>
      </c>
      <c r="D789" s="2" t="s">
        <v>10</v>
      </c>
      <c r="E789" s="2">
        <f>SUMIF(B789,'ش11-2025'!A790,'ش11-2025'!D790)</f>
        <v>0</v>
      </c>
      <c r="F789" s="2"/>
      <c r="G789" s="2"/>
      <c r="H789" s="2"/>
      <c r="I789" s="2"/>
      <c r="J789" s="2"/>
    </row>
    <row r="790" spans="1:10" ht="19.5" customHeight="1" x14ac:dyDescent="0.2">
      <c r="A790" s="2">
        <v>784</v>
      </c>
      <c r="B790" s="2">
        <f>الاصناف!B790</f>
        <v>5093</v>
      </c>
      <c r="C790" s="2" t="str">
        <f>_xlfn.XLOOKUP(B790,الاصناف!B790,الاصناف!C790)</f>
        <v>مستلزمات نظافة المصنع</v>
      </c>
      <c r="D790" s="2" t="s">
        <v>10</v>
      </c>
      <c r="E790" s="2">
        <f>SUMIF(B790,'ش11-2025'!A791,'ش11-2025'!D791)</f>
        <v>0</v>
      </c>
      <c r="F790" s="2"/>
      <c r="G790" s="2"/>
      <c r="H790" s="2"/>
      <c r="I790" s="2"/>
      <c r="J790" s="2"/>
    </row>
    <row r="791" spans="1:10" ht="19.5" customHeight="1" x14ac:dyDescent="0.2">
      <c r="A791" s="2">
        <v>785</v>
      </c>
      <c r="B791" s="2">
        <f>الاصناف!B791</f>
        <v>5094</v>
      </c>
      <c r="C791" s="2" t="str">
        <f>_xlfn.XLOOKUP(B791,الاصناف!B791,الاصناف!C791)</f>
        <v>برادة ماء</v>
      </c>
      <c r="D791" s="2" t="s">
        <v>10</v>
      </c>
      <c r="E791" s="2">
        <f>SUMIF(B791,'ش11-2025'!A792,'ش11-2025'!D792)</f>
        <v>0</v>
      </c>
      <c r="F791" s="2"/>
      <c r="G791" s="2"/>
      <c r="H791" s="2"/>
      <c r="I791" s="2"/>
      <c r="J791" s="2"/>
    </row>
    <row r="792" spans="1:10" ht="19.5" customHeight="1" x14ac:dyDescent="0.2">
      <c r="A792" s="2">
        <v>786</v>
      </c>
      <c r="B792" s="2">
        <f>الاصناف!B792</f>
        <v>5095</v>
      </c>
      <c r="C792" s="2" t="str">
        <f>_xlfn.XLOOKUP(B792,الاصناف!B792,الاصناف!C792)</f>
        <v>تجهيزات مباني وهناجر المصنع</v>
      </c>
      <c r="D792" s="2" t="s">
        <v>10</v>
      </c>
      <c r="E792" s="2">
        <f>SUMIF(B792,'ش11-2025'!A793,'ش11-2025'!D793)</f>
        <v>0</v>
      </c>
      <c r="F792" s="2"/>
      <c r="G792" s="2"/>
      <c r="H792" s="2"/>
      <c r="I792" s="2"/>
      <c r="J792" s="2"/>
    </row>
    <row r="793" spans="1:10" ht="19.5" customHeight="1" x14ac:dyDescent="0.2">
      <c r="A793" s="2">
        <v>787</v>
      </c>
      <c r="B793" s="2">
        <f>الاصناف!B793</f>
        <v>5096</v>
      </c>
      <c r="C793" s="2" t="str">
        <f>_xlfn.XLOOKUP(B793,الاصناف!B793,الاصناف!C793)</f>
        <v>نقل مستلزمات انتاج</v>
      </c>
      <c r="D793" s="2" t="s">
        <v>10</v>
      </c>
      <c r="E793" s="2">
        <f>SUMIF(B793,'ش11-2025'!A794,'ش11-2025'!D794)</f>
        <v>0</v>
      </c>
      <c r="F793" s="2"/>
      <c r="G793" s="2"/>
      <c r="H793" s="2"/>
      <c r="I793" s="2"/>
      <c r="J793" s="2"/>
    </row>
    <row r="794" spans="1:10" ht="19.5" customHeight="1" x14ac:dyDescent="0.2">
      <c r="A794" s="2">
        <v>788</v>
      </c>
      <c r="B794" s="2">
        <f>الاصناف!B794</f>
        <v>5098</v>
      </c>
      <c r="C794" s="2" t="str">
        <f>_xlfn.XLOOKUP(B794,الاصناف!B794,الاصناف!C794)</f>
        <v>جهاز اشعاع</v>
      </c>
      <c r="D794" s="2" t="s">
        <v>10</v>
      </c>
      <c r="E794" s="2">
        <f>SUMIF(B794,'ش11-2025'!A795,'ش11-2025'!D795)</f>
        <v>0</v>
      </c>
      <c r="F794" s="2"/>
      <c r="G794" s="2"/>
      <c r="H794" s="2"/>
      <c r="I794" s="2"/>
      <c r="J794" s="2"/>
    </row>
    <row r="795" spans="1:10" ht="19.5" customHeight="1" x14ac:dyDescent="0.2">
      <c r="A795" s="2">
        <v>789</v>
      </c>
      <c r="B795" s="2">
        <f>الاصناف!B795</f>
        <v>5099</v>
      </c>
      <c r="C795" s="2" t="str">
        <f>_xlfn.XLOOKUP(B795,الاصناف!B795,الاصناف!C795)</f>
        <v>اتعاب استشارات مالية وفنية</v>
      </c>
      <c r="D795" s="2" t="s">
        <v>10</v>
      </c>
      <c r="E795" s="2">
        <f>SUMIF(B795,'ش11-2025'!A796,'ش11-2025'!D796)</f>
        <v>0</v>
      </c>
      <c r="F795" s="2"/>
      <c r="G795" s="2"/>
      <c r="H795" s="2"/>
      <c r="I795" s="2"/>
      <c r="J795" s="2"/>
    </row>
    <row r="796" spans="1:10" ht="19.5" customHeight="1" x14ac:dyDescent="0.2">
      <c r="A796" s="2">
        <v>790</v>
      </c>
      <c r="B796" s="2">
        <f>الاصناف!B796</f>
        <v>5100</v>
      </c>
      <c r="C796" s="2" t="str">
        <f>_xlfn.XLOOKUP(B796,الاصناف!B796,الاصناف!C796)</f>
        <v>مصروف ضيافة</v>
      </c>
      <c r="D796" s="2" t="s">
        <v>10</v>
      </c>
      <c r="E796" s="2">
        <f>SUMIF(B796,'ش11-2025'!A797,'ش11-2025'!D797)</f>
        <v>0</v>
      </c>
      <c r="F796" s="2"/>
      <c r="G796" s="2"/>
      <c r="H796" s="2"/>
      <c r="I796" s="2"/>
      <c r="J796" s="2"/>
    </row>
    <row r="797" spans="1:10" ht="19.5" customHeight="1" x14ac:dyDescent="0.2">
      <c r="A797" s="2">
        <v>791</v>
      </c>
      <c r="B797" s="2">
        <f>الاصناف!B797</f>
        <v>5102</v>
      </c>
      <c r="C797" s="2" t="str">
        <f>_xlfn.XLOOKUP(B797,الاصناف!B797,الاصناف!C797)</f>
        <v>صرف صحى وسخب مياة</v>
      </c>
      <c r="D797" s="2" t="s">
        <v>810</v>
      </c>
      <c r="E797" s="2">
        <f>SUMIF(B797,'ش11-2025'!A798,'ش11-2025'!D798)</f>
        <v>0</v>
      </c>
      <c r="F797" s="2"/>
      <c r="G797" s="2"/>
      <c r="H797" s="2"/>
      <c r="I797" s="2"/>
      <c r="J797" s="2"/>
    </row>
    <row r="798" spans="1:10" ht="19.5" customHeight="1" x14ac:dyDescent="0.2">
      <c r="A798" s="2">
        <v>792</v>
      </c>
      <c r="B798" s="2">
        <f>الاصناف!B798</f>
        <v>5104</v>
      </c>
      <c r="C798" s="2" t="str">
        <f>_xlfn.XLOOKUP(B798,الاصناف!B798,الاصناف!C798)</f>
        <v>خرسانة جاهزة</v>
      </c>
      <c r="D798" s="2" t="s">
        <v>8</v>
      </c>
      <c r="E798" s="2">
        <f>SUMIF(B798,'ش11-2025'!A799,'ش11-2025'!D799)</f>
        <v>0</v>
      </c>
      <c r="F798" s="2"/>
      <c r="G798" s="2"/>
      <c r="H798" s="2"/>
      <c r="I798" s="2"/>
      <c r="J798" s="2"/>
    </row>
    <row r="799" spans="1:10" ht="19.5" customHeight="1" x14ac:dyDescent="0.2">
      <c r="A799" s="2">
        <v>793</v>
      </c>
      <c r="B799" s="2">
        <f>الاصناف!B799</f>
        <v>5110</v>
      </c>
      <c r="C799" s="2" t="str">
        <f>_xlfn.XLOOKUP(B799,الاصناف!B799,الاصناف!C799)</f>
        <v>ٌRMU (قاطع كهربائى  33: فولت)</v>
      </c>
      <c r="D799" s="2" t="s">
        <v>10</v>
      </c>
      <c r="E799" s="2">
        <f>SUMIF(B799,'ش11-2025'!A800,'ش11-2025'!D800)</f>
        <v>0</v>
      </c>
      <c r="F799" s="2"/>
      <c r="G799" s="2"/>
      <c r="H799" s="2"/>
      <c r="I799" s="2"/>
      <c r="J799" s="2"/>
    </row>
    <row r="800" spans="1:10" ht="19.5" customHeight="1" x14ac:dyDescent="0.2">
      <c r="A800" s="2">
        <v>794</v>
      </c>
      <c r="B800" s="2">
        <f>الاصناف!B800</f>
        <v>5111</v>
      </c>
      <c r="C800" s="2" t="str">
        <f>_xlfn.XLOOKUP(B800,الاصناف!B800,الاصناف!C800)</f>
        <v>برامج محاسبية</v>
      </c>
      <c r="D800" s="2" t="s">
        <v>10</v>
      </c>
      <c r="E800" s="2">
        <f>SUMIF(B800,'ش11-2025'!A801,'ش11-2025'!D801)</f>
        <v>0</v>
      </c>
      <c r="F800" s="2"/>
      <c r="G800" s="2"/>
      <c r="H800" s="2"/>
      <c r="I800" s="2"/>
      <c r="J800" s="2"/>
    </row>
    <row r="801" spans="1:10" ht="19.5" customHeight="1" x14ac:dyDescent="0.2">
      <c r="A801" s="2">
        <v>795</v>
      </c>
      <c r="B801" s="2">
        <f>الاصناف!B801</f>
        <v>5113</v>
      </c>
      <c r="C801" s="2" t="str">
        <f>_xlfn.XLOOKUP(B801,الاصناف!B801,الاصناف!C801)</f>
        <v>مفروشات</v>
      </c>
      <c r="D801" s="2" t="s">
        <v>10</v>
      </c>
      <c r="E801" s="2">
        <f>SUMIF(B801,'ش11-2025'!A802,'ش11-2025'!D802)</f>
        <v>0</v>
      </c>
      <c r="F801" s="2"/>
      <c r="G801" s="2"/>
      <c r="H801" s="2"/>
      <c r="I801" s="2"/>
      <c r="J801" s="2"/>
    </row>
    <row r="802" spans="1:10" ht="19.5" customHeight="1" x14ac:dyDescent="0.2">
      <c r="A802" s="2">
        <v>796</v>
      </c>
      <c r="B802" s="2">
        <f>الاصناف!B802</f>
        <v>5115</v>
      </c>
      <c r="C802" s="2" t="str">
        <f>_xlfn.XLOOKUP(B802,الاصناف!B802,الاصناف!C802)</f>
        <v>Service charge</v>
      </c>
      <c r="D802" s="2" t="s">
        <v>10</v>
      </c>
      <c r="E802" s="2">
        <f>SUMIF(B802,'ش11-2025'!A803,'ش11-2025'!D803)</f>
        <v>0</v>
      </c>
      <c r="F802" s="2"/>
      <c r="G802" s="2"/>
      <c r="H802" s="2"/>
      <c r="I802" s="2"/>
      <c r="J802" s="2"/>
    </row>
    <row r="803" spans="1:10" ht="19.5" customHeight="1" x14ac:dyDescent="0.2">
      <c r="A803" s="2">
        <v>797</v>
      </c>
      <c r="B803" s="2">
        <f>الاصناف!B803</f>
        <v>5117</v>
      </c>
      <c r="C803" s="2" t="str">
        <f>_xlfn.XLOOKUP(B803,الاصناف!B803,الاصناف!C803)</f>
        <v>نقل مواد</v>
      </c>
      <c r="D803" s="2" t="s">
        <v>221</v>
      </c>
      <c r="E803" s="2">
        <f>SUMIF(B803,'ش11-2025'!A804,'ش11-2025'!D804)</f>
        <v>0</v>
      </c>
      <c r="F803" s="2"/>
      <c r="G803" s="2"/>
      <c r="H803" s="2"/>
      <c r="I803" s="2"/>
      <c r="J803" s="2"/>
    </row>
    <row r="804" spans="1:10" ht="19.5" customHeight="1" x14ac:dyDescent="0.2">
      <c r="A804" s="2">
        <v>798</v>
      </c>
      <c r="B804" s="2">
        <f>الاصناف!B804</f>
        <v>5118</v>
      </c>
      <c r="C804" s="2" t="str">
        <f>_xlfn.XLOOKUP(B804,الاصناف!B804,الاصناف!C804)</f>
        <v>مكيف جري اسبليت 18 الف وحدة واي فاي</v>
      </c>
      <c r="D804" s="2" t="s">
        <v>10</v>
      </c>
      <c r="E804" s="2">
        <f>SUMIF(B804,'ش11-2025'!A805,'ش11-2025'!D805)</f>
        <v>0</v>
      </c>
      <c r="F804" s="2"/>
      <c r="G804" s="2"/>
      <c r="H804" s="2"/>
      <c r="I804" s="2"/>
      <c r="J804" s="2"/>
    </row>
    <row r="805" spans="1:10" ht="19.5" customHeight="1" x14ac:dyDescent="0.2">
      <c r="A805" s="2">
        <v>799</v>
      </c>
      <c r="B805" s="2">
        <f>الاصناف!B805</f>
        <v>5121</v>
      </c>
      <c r="C805" s="2" t="str">
        <f>_xlfn.XLOOKUP(B805,الاصناف!B805,الاصناف!C805)</f>
        <v>حليب</v>
      </c>
      <c r="D805" s="2" t="s">
        <v>10</v>
      </c>
      <c r="E805" s="2">
        <f>SUMIF(B805,'ش11-2025'!A806,'ش11-2025'!D806)</f>
        <v>0</v>
      </c>
      <c r="F805" s="2"/>
      <c r="G805" s="2"/>
      <c r="H805" s="2"/>
      <c r="I805" s="2"/>
      <c r="J805" s="2"/>
    </row>
    <row r="806" spans="1:10" ht="19.5" customHeight="1" x14ac:dyDescent="0.2">
      <c r="A806" s="2">
        <v>800</v>
      </c>
      <c r="B806" s="2">
        <f>الاصناف!B806</f>
        <v>5122</v>
      </c>
      <c r="C806" s="2" t="str">
        <f>_xlfn.XLOOKUP(B806,الاصناف!B806,الاصناف!C806)</f>
        <v>لوحات كهرباء</v>
      </c>
      <c r="D806" s="2" t="s">
        <v>10</v>
      </c>
      <c r="E806" s="2">
        <f>SUMIF(B806,'ش11-2025'!A807,'ش11-2025'!D807)</f>
        <v>0</v>
      </c>
      <c r="F806" s="2"/>
      <c r="G806" s="2"/>
      <c r="H806" s="2"/>
      <c r="I806" s="2"/>
      <c r="J806" s="2"/>
    </row>
    <row r="807" spans="1:10" ht="19.5" customHeight="1" x14ac:dyDescent="0.2">
      <c r="A807" s="2">
        <v>801</v>
      </c>
      <c r="B807" s="2">
        <f>الاصناف!B807</f>
        <v>5123</v>
      </c>
      <c r="C807" s="2" t="str">
        <f>_xlfn.XLOOKUP(B807,الاصناف!B807,الاصناف!C807)</f>
        <v>محول كهرباء 1500</v>
      </c>
      <c r="D807" s="2" t="s">
        <v>10</v>
      </c>
      <c r="E807" s="2">
        <f>SUMIF(B807,'ش11-2025'!A808,'ش11-2025'!D808)</f>
        <v>0</v>
      </c>
      <c r="F807" s="2"/>
      <c r="G807" s="2"/>
      <c r="H807" s="2"/>
      <c r="I807" s="2"/>
      <c r="J807" s="2"/>
    </row>
    <row r="808" spans="1:10" ht="19.5" customHeight="1" x14ac:dyDescent="0.2">
      <c r="A808" s="2">
        <v>802</v>
      </c>
      <c r="B808" s="2">
        <f>الاصناف!B808</f>
        <v>5124</v>
      </c>
      <c r="C808" s="2" t="str">
        <f>_xlfn.XLOOKUP(B808,الاصناف!B808,الاصناف!C808)</f>
        <v>محول كهرباء 2000</v>
      </c>
      <c r="D808" s="2" t="s">
        <v>10</v>
      </c>
      <c r="E808" s="2">
        <f>SUMIF(B808,'ش11-2025'!A809,'ش11-2025'!D809)</f>
        <v>0</v>
      </c>
      <c r="F808" s="2"/>
      <c r="G808" s="2"/>
      <c r="H808" s="2"/>
      <c r="I808" s="2"/>
      <c r="J808" s="2"/>
    </row>
    <row r="809" spans="1:10" ht="19.5" customHeight="1" x14ac:dyDescent="0.2">
      <c r="A809" s="2">
        <v>803</v>
      </c>
      <c r="B809" s="2">
        <f>الاصناف!B809</f>
        <v>5125</v>
      </c>
      <c r="C809" s="2" t="str">
        <f>_xlfn.XLOOKUP(B809,الاصناف!B809,الاصناف!C809)</f>
        <v>TWIN CHANNEL GATE</v>
      </c>
      <c r="D809" s="2" t="s">
        <v>10</v>
      </c>
      <c r="E809" s="2">
        <f>SUMIF(B809,'ش11-2025'!A810,'ش11-2025'!D810)</f>
        <v>0</v>
      </c>
      <c r="F809" s="2"/>
      <c r="G809" s="2"/>
      <c r="H809" s="2"/>
      <c r="I809" s="2"/>
      <c r="J809" s="2"/>
    </row>
    <row r="810" spans="1:10" ht="19.5" customHeight="1" x14ac:dyDescent="0.2">
      <c r="A810" s="2">
        <v>804</v>
      </c>
      <c r="B810" s="2">
        <f>الاصناف!B810</f>
        <v>5126</v>
      </c>
      <c r="C810" s="2" t="str">
        <f>_xlfn.XLOOKUP(B810,الاصناف!B810,الاصناف!C810)</f>
        <v>نيتروجين</v>
      </c>
      <c r="D810" s="2" t="s">
        <v>10</v>
      </c>
      <c r="E810" s="2">
        <f>SUMIF(B810,'ش11-2025'!A811,'ش11-2025'!D811)</f>
        <v>0</v>
      </c>
      <c r="F810" s="2"/>
      <c r="G810" s="2"/>
      <c r="H810" s="2"/>
      <c r="I810" s="2"/>
      <c r="J810" s="2"/>
    </row>
    <row r="811" spans="1:10" ht="19.5" customHeight="1" x14ac:dyDescent="0.2">
      <c r="A811" s="2">
        <v>805</v>
      </c>
      <c r="B811" s="2">
        <f>الاصناف!B811</f>
        <v>5127</v>
      </c>
      <c r="C811" s="2" t="str">
        <f>_xlfn.XLOOKUP(B811,الاصناف!B811,الاصناف!C811)</f>
        <v>كهرباء سكن</v>
      </c>
      <c r="D811" s="2" t="s">
        <v>825</v>
      </c>
      <c r="E811" s="2">
        <f>SUMIF(B811,'ش11-2025'!A812,'ش11-2025'!D812)</f>
        <v>0</v>
      </c>
      <c r="F811" s="2"/>
      <c r="G811" s="2"/>
      <c r="H811" s="2"/>
      <c r="I811" s="2"/>
      <c r="J811" s="2"/>
    </row>
    <row r="812" spans="1:10" ht="19.5" customHeight="1" x14ac:dyDescent="0.2">
      <c r="A812" s="2">
        <v>806</v>
      </c>
      <c r="B812" s="2">
        <f>الاصناف!B812</f>
        <v>5128</v>
      </c>
      <c r="C812" s="2" t="str">
        <f>_xlfn.XLOOKUP(B812,الاصناف!B812,الاصناف!C812)</f>
        <v>غاز الارجون</v>
      </c>
      <c r="D812" s="2" t="s">
        <v>10</v>
      </c>
      <c r="E812" s="2">
        <f>SUMIF(B812,'ش11-2025'!A813,'ش11-2025'!D813)</f>
        <v>0</v>
      </c>
      <c r="F812" s="2"/>
      <c r="G812" s="2"/>
      <c r="H812" s="2"/>
      <c r="I812" s="2"/>
      <c r="J812" s="2"/>
    </row>
    <row r="813" spans="1:10" ht="19.5" customHeight="1" x14ac:dyDescent="0.2">
      <c r="A813" s="2">
        <v>807</v>
      </c>
      <c r="B813" s="2">
        <f>الاصناف!B813</f>
        <v>5129</v>
      </c>
      <c r="C813" s="2" t="str">
        <f>_xlfn.XLOOKUP(B813,الاصناف!B813,الاصناف!C813)</f>
        <v>ايجار</v>
      </c>
      <c r="D813" s="2" t="s">
        <v>10</v>
      </c>
      <c r="E813" s="2">
        <f>SUMIF(B813,'ش11-2025'!A814,'ش11-2025'!D814)</f>
        <v>0</v>
      </c>
      <c r="F813" s="2"/>
      <c r="G813" s="2"/>
      <c r="H813" s="2"/>
      <c r="I813" s="2"/>
      <c r="J813" s="2"/>
    </row>
    <row r="814" spans="1:10" ht="19.5" customHeight="1" x14ac:dyDescent="0.2">
      <c r="A814" s="2">
        <v>808</v>
      </c>
      <c r="B814" s="2">
        <f>الاصناف!B814</f>
        <v>5130</v>
      </c>
      <c r="C814" s="2" t="str">
        <f>_xlfn.XLOOKUP(B814,الاصناف!B814,الاصناف!C814)</f>
        <v>كفرات تريلا</v>
      </c>
      <c r="D814" s="2" t="s">
        <v>10</v>
      </c>
      <c r="E814" s="2">
        <f>SUMIF(B814,'ش11-2025'!A815,'ش11-2025'!D815)</f>
        <v>0</v>
      </c>
      <c r="F814" s="2"/>
      <c r="G814" s="2"/>
      <c r="H814" s="2"/>
      <c r="I814" s="2"/>
      <c r="J814" s="2"/>
    </row>
    <row r="815" spans="1:10" ht="19.5" customHeight="1" x14ac:dyDescent="0.2">
      <c r="A815" s="2">
        <v>809</v>
      </c>
      <c r="B815" s="2">
        <f>الاصناف!B815</f>
        <v>5131</v>
      </c>
      <c r="C815" s="2" t="str">
        <f>_xlfn.XLOOKUP(B815,الاصناف!B815,الاصناف!C815)</f>
        <v>كفرات باص</v>
      </c>
      <c r="D815" s="2" t="s">
        <v>10</v>
      </c>
      <c r="E815" s="2">
        <f>SUMIF(B815,'ش11-2025'!A816,'ش11-2025'!D816)</f>
        <v>0</v>
      </c>
      <c r="F815" s="2"/>
      <c r="G815" s="2"/>
      <c r="H815" s="2"/>
      <c r="I815" s="2"/>
      <c r="J815" s="2"/>
    </row>
    <row r="816" spans="1:10" ht="19.5" customHeight="1" x14ac:dyDescent="0.2">
      <c r="A816" s="2">
        <v>810</v>
      </c>
      <c r="B816" s="2">
        <f>الاصناف!B816</f>
        <v>5132</v>
      </c>
      <c r="C816" s="2" t="str">
        <f>_xlfn.XLOOKUP(B816,الاصناف!B816,الاصناف!C816)</f>
        <v>كفرات سيارة ونيت</v>
      </c>
      <c r="D816" s="2" t="s">
        <v>10</v>
      </c>
      <c r="E816" s="2">
        <f>SUMIF(B816,'ش11-2025'!A817,'ش11-2025'!D817)</f>
        <v>0</v>
      </c>
      <c r="F816" s="2"/>
      <c r="G816" s="2"/>
      <c r="H816" s="2"/>
      <c r="I816" s="2"/>
      <c r="J816" s="2"/>
    </row>
    <row r="817" spans="1:10" ht="19.5" customHeight="1" x14ac:dyDescent="0.2">
      <c r="A817" s="2">
        <v>811</v>
      </c>
      <c r="B817" s="2">
        <f>الاصناف!B817</f>
        <v>5134</v>
      </c>
      <c r="C817" s="2" t="str">
        <f>_xlfn.XLOOKUP(B817,الاصناف!B817,الاصناف!C817)</f>
        <v>أجور عمالة</v>
      </c>
      <c r="D817" s="2" t="s">
        <v>10</v>
      </c>
      <c r="E817" s="2">
        <f>SUMIF(B817,'ش11-2025'!A818,'ش11-2025'!D818)</f>
        <v>0</v>
      </c>
      <c r="F817" s="2"/>
      <c r="G817" s="2"/>
      <c r="H817" s="2"/>
      <c r="I817" s="2"/>
      <c r="J817" s="2"/>
    </row>
    <row r="818" spans="1:10" ht="19.5" customHeight="1" x14ac:dyDescent="0.2">
      <c r="A818" s="2">
        <v>812</v>
      </c>
      <c r="B818" s="2">
        <f>الاصناف!B818</f>
        <v>5135</v>
      </c>
      <c r="C818" s="2" t="str">
        <f>_xlfn.XLOOKUP(B818,الاصناف!B818,الاصناف!C818)</f>
        <v>أجور ميناء</v>
      </c>
      <c r="D818" s="2" t="s">
        <v>10</v>
      </c>
      <c r="E818" s="2">
        <f>SUMIF(B818,'ش11-2025'!A819,'ش11-2025'!D819)</f>
        <v>0</v>
      </c>
      <c r="F818" s="2"/>
      <c r="G818" s="2"/>
      <c r="H818" s="2"/>
      <c r="I818" s="2"/>
      <c r="J818" s="2"/>
    </row>
    <row r="819" spans="1:10" ht="19.5" customHeight="1" x14ac:dyDescent="0.2">
      <c r="A819" s="2">
        <v>813</v>
      </c>
      <c r="B819" s="2">
        <f>الاصناف!B819</f>
        <v>5136</v>
      </c>
      <c r="C819" s="2" t="str">
        <f>_xlfn.XLOOKUP(B819,الاصناف!B819,الاصناف!C819)</f>
        <v>أجور تفريغ</v>
      </c>
      <c r="D819" s="2" t="s">
        <v>10</v>
      </c>
      <c r="E819" s="2">
        <f>SUMIF(B819,'ش11-2025'!A820,'ش11-2025'!D820)</f>
        <v>0</v>
      </c>
      <c r="F819" s="2"/>
      <c r="G819" s="2"/>
      <c r="H819" s="2"/>
      <c r="I819" s="2"/>
      <c r="J819" s="2"/>
    </row>
    <row r="820" spans="1:10" ht="19.5" customHeight="1" x14ac:dyDescent="0.2">
      <c r="A820" s="2">
        <v>814</v>
      </c>
      <c r="B820" s="2">
        <f>الاصناف!B820</f>
        <v>5137</v>
      </c>
      <c r="C820" s="2" t="str">
        <f>_xlfn.XLOOKUP(B820,الاصناف!B820,الاصناف!C820)</f>
        <v>موعد فسح</v>
      </c>
      <c r="D820" s="2" t="s">
        <v>10</v>
      </c>
      <c r="E820" s="2">
        <f>SUMIF(B820,'ش11-2025'!A821,'ش11-2025'!D821)</f>
        <v>0</v>
      </c>
      <c r="F820" s="2"/>
      <c r="G820" s="2"/>
      <c r="H820" s="2"/>
      <c r="I820" s="2"/>
      <c r="J820" s="2"/>
    </row>
    <row r="821" spans="1:10" ht="19.5" customHeight="1" x14ac:dyDescent="0.2">
      <c r="A821" s="2">
        <v>815</v>
      </c>
      <c r="B821" s="2">
        <f>الاصناف!B821</f>
        <v>5138</v>
      </c>
      <c r="C821" s="2" t="str">
        <f>_xlfn.XLOOKUP(B821,الاصناف!B821,الاصناف!C821)</f>
        <v>إذن تسليم</v>
      </c>
      <c r="D821" s="2" t="s">
        <v>10</v>
      </c>
      <c r="E821" s="2">
        <f>SUMIF(B821,'ش11-2025'!A822,'ش11-2025'!D822)</f>
        <v>0</v>
      </c>
      <c r="F821" s="2"/>
      <c r="G821" s="2"/>
      <c r="H821" s="2"/>
      <c r="I821" s="2"/>
      <c r="J821" s="2"/>
    </row>
    <row r="822" spans="1:10" ht="19.5" customHeight="1" x14ac:dyDescent="0.2">
      <c r="A822" s="2">
        <v>816</v>
      </c>
      <c r="B822" s="2">
        <f>الاصناف!B822</f>
        <v>5140</v>
      </c>
      <c r="C822" s="2" t="str">
        <f>_xlfn.XLOOKUP(B822,الاصناف!B822,الاصناف!C822)</f>
        <v>مكيفات  لغرفة محولات الصهر</v>
      </c>
      <c r="D822" s="2" t="s">
        <v>10</v>
      </c>
      <c r="E822" s="2">
        <f>SUMIF(B822,'ش11-2025'!A823,'ش11-2025'!D823)</f>
        <v>0</v>
      </c>
      <c r="F822" s="2"/>
      <c r="G822" s="2"/>
      <c r="H822" s="2"/>
      <c r="I822" s="2"/>
      <c r="J822" s="2"/>
    </row>
    <row r="823" spans="1:10" ht="19.5" customHeight="1" x14ac:dyDescent="0.2">
      <c r="A823" s="2">
        <v>817</v>
      </c>
      <c r="B823" s="2">
        <f>الاصناف!B823</f>
        <v>5141</v>
      </c>
      <c r="C823" s="2" t="str">
        <f>_xlfn.XLOOKUP(B823,الاصناف!B823,الاصناف!C823)</f>
        <v>كمبروسر هواء حلزونى تركى 50HP</v>
      </c>
      <c r="D823" s="2" t="s">
        <v>10</v>
      </c>
      <c r="E823" s="2">
        <f>SUMIF(B823,'ش11-2025'!A824,'ش11-2025'!D824)</f>
        <v>0</v>
      </c>
      <c r="F823" s="2"/>
      <c r="G823" s="2"/>
      <c r="H823" s="2"/>
      <c r="I823" s="2"/>
      <c r="J823" s="2"/>
    </row>
    <row r="824" spans="1:10" ht="19.5" customHeight="1" x14ac:dyDescent="0.2">
      <c r="A824" s="2">
        <v>818</v>
      </c>
      <c r="B824" s="2">
        <f>الاصناف!B824</f>
        <v>5142</v>
      </c>
      <c r="C824" s="2" t="str">
        <f>_xlfn.XLOOKUP(B824,الاصناف!B824,الاصناف!C824)</f>
        <v>مغناطيس</v>
      </c>
      <c r="D824" s="2" t="s">
        <v>10</v>
      </c>
      <c r="E824" s="2">
        <f>SUMIF(B824,'ش11-2025'!A825,'ش11-2025'!D825)</f>
        <v>0</v>
      </c>
      <c r="F824" s="2"/>
      <c r="G824" s="2"/>
      <c r="H824" s="2"/>
      <c r="I824" s="2"/>
      <c r="J824" s="2"/>
    </row>
    <row r="825" spans="1:10" ht="19.5" customHeight="1" x14ac:dyDescent="0.2">
      <c r="A825" s="2">
        <v>819</v>
      </c>
      <c r="B825" s="2">
        <f>الاصناف!B825</f>
        <v>5143</v>
      </c>
      <c r="C825" s="2" t="str">
        <f>_xlfn.XLOOKUP(B825,الاصناف!B825,الاصناف!C825)</f>
        <v>أجور نقل</v>
      </c>
      <c r="D825" s="2" t="s">
        <v>10</v>
      </c>
      <c r="E825" s="2">
        <f>SUMIF(B825,'ش11-2025'!A826,'ش11-2025'!D826)</f>
        <v>0</v>
      </c>
      <c r="F825" s="2"/>
      <c r="G825" s="2"/>
      <c r="H825" s="2"/>
      <c r="I825" s="2"/>
      <c r="J825" s="2"/>
    </row>
    <row r="826" spans="1:10" ht="19.5" customHeight="1" x14ac:dyDescent="0.2">
      <c r="A826" s="2">
        <v>820</v>
      </c>
      <c r="B826" s="2">
        <f>الاصناف!B826</f>
        <v>5144</v>
      </c>
      <c r="C826" s="2" t="str">
        <f>_xlfn.XLOOKUP(B826,الاصناف!B826,الاصناف!C826)</f>
        <v>رسوم جمركية</v>
      </c>
      <c r="D826" s="2" t="s">
        <v>10</v>
      </c>
      <c r="E826" s="2">
        <f>SUMIF(B826,'ش11-2025'!A827,'ش11-2025'!D827)</f>
        <v>0</v>
      </c>
      <c r="F826" s="2"/>
      <c r="G826" s="2"/>
      <c r="H826" s="2"/>
      <c r="I826" s="2"/>
      <c r="J826" s="2"/>
    </row>
    <row r="827" spans="1:10" ht="19.5" customHeight="1" x14ac:dyDescent="0.2">
      <c r="A827" s="2">
        <v>821</v>
      </c>
      <c r="B827" s="2">
        <f>الاصناف!B827</f>
        <v>5145</v>
      </c>
      <c r="C827" s="2" t="str">
        <f>_xlfn.XLOOKUP(B827,الاصناف!B827,الاصناف!C827)</f>
        <v>تأمين طبي بيعي وتسويقي</v>
      </c>
      <c r="D827" s="2" t="s">
        <v>10</v>
      </c>
      <c r="E827" s="2">
        <f>SUMIF(B827,'ش11-2025'!A828,'ش11-2025'!D828)</f>
        <v>0</v>
      </c>
      <c r="F827" s="2"/>
      <c r="G827" s="2"/>
      <c r="H827" s="2"/>
      <c r="I827" s="2"/>
      <c r="J827" s="2"/>
    </row>
    <row r="828" spans="1:10" ht="19.5" customHeight="1" x14ac:dyDescent="0.2">
      <c r="A828" s="2">
        <v>822</v>
      </c>
      <c r="B828" s="2">
        <f>الاصناف!B828</f>
        <v>5146</v>
      </c>
      <c r="C828" s="2" t="str">
        <f>_xlfn.XLOOKUP(B828,الاصناف!B828,الاصناف!C828)</f>
        <v>تذاكر سفر</v>
      </c>
      <c r="D828" s="2" t="s">
        <v>10</v>
      </c>
      <c r="E828" s="2">
        <f>SUMIF(B828,'ش11-2025'!A829,'ش11-2025'!D829)</f>
        <v>0</v>
      </c>
      <c r="F828" s="2"/>
      <c r="G828" s="2"/>
      <c r="H828" s="2"/>
      <c r="I828" s="2"/>
      <c r="J828" s="2"/>
    </row>
    <row r="829" spans="1:10" ht="19.5" customHeight="1" x14ac:dyDescent="0.2">
      <c r="A829" s="2"/>
      <c r="B829" s="2"/>
      <c r="C829" s="2"/>
      <c r="D829" s="2"/>
      <c r="E829" s="2">
        <f>SUMIF(B829,'ش11-2025'!A830,'ش11-2025'!D830)</f>
        <v>0</v>
      </c>
      <c r="F829" s="2"/>
      <c r="G829" s="2"/>
      <c r="H829" s="2"/>
      <c r="I829" s="2"/>
      <c r="J829" s="2"/>
    </row>
    <row r="830" spans="1:10" ht="19.5" customHeight="1" x14ac:dyDescent="0.2">
      <c r="A830" s="2"/>
      <c r="B830" s="2"/>
      <c r="C830" s="2"/>
      <c r="D830" s="2"/>
      <c r="E830" s="2">
        <f>SUM(E7:E829)</f>
        <v>0</v>
      </c>
      <c r="F830" s="2"/>
      <c r="G830" s="2"/>
      <c r="H830" s="2"/>
      <c r="I830" s="2"/>
      <c r="J830" s="2"/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ACBED-E3AF-4D58-9A4C-A1D648DFDC6C}">
  <dimension ref="A7:F175"/>
  <sheetViews>
    <sheetView rightToLeft="1" workbookViewId="0">
      <selection activeCell="C22" sqref="C22"/>
    </sheetView>
  </sheetViews>
  <sheetFormatPr defaultRowHeight="14.25" x14ac:dyDescent="0.2"/>
  <cols>
    <col min="1" max="1" width="7.875" bestFit="1" customWidth="1"/>
    <col min="2" max="2" width="36" bestFit="1" customWidth="1"/>
    <col min="3" max="4" width="14.25" customWidth="1"/>
    <col min="5" max="5" width="14.25" style="6" customWidth="1"/>
    <col min="6" max="6" width="14.25" customWidth="1"/>
  </cols>
  <sheetData>
    <row r="7" spans="1:6" ht="21" customHeight="1" x14ac:dyDescent="0.2">
      <c r="A7" s="2" t="s">
        <v>0</v>
      </c>
      <c r="B7" s="2" t="s">
        <v>1</v>
      </c>
      <c r="C7" s="2" t="s">
        <v>2</v>
      </c>
      <c r="D7" s="2" t="s">
        <v>4</v>
      </c>
      <c r="E7" s="3" t="s">
        <v>6</v>
      </c>
      <c r="F7" s="2" t="s">
        <v>5</v>
      </c>
    </row>
    <row r="8" spans="1:6" ht="21" customHeight="1" x14ac:dyDescent="0.2">
      <c r="A8" s="2">
        <v>101048</v>
      </c>
      <c r="B8" s="2" t="s">
        <v>22</v>
      </c>
      <c r="C8" s="2" t="s">
        <v>10</v>
      </c>
      <c r="D8" s="2">
        <v>12</v>
      </c>
      <c r="E8" s="3">
        <f>F8/D8</f>
        <v>12</v>
      </c>
      <c r="F8" s="2">
        <v>144</v>
      </c>
    </row>
    <row r="9" spans="1:6" ht="21" customHeight="1" x14ac:dyDescent="0.2">
      <c r="A9" s="2">
        <v>101049</v>
      </c>
      <c r="B9" s="2" t="s">
        <v>23</v>
      </c>
      <c r="C9" s="2" t="s">
        <v>10</v>
      </c>
      <c r="D9" s="2">
        <v>12</v>
      </c>
      <c r="E9" s="3">
        <f t="shared" ref="E9:E72" si="0">F9/D9</f>
        <v>12</v>
      </c>
      <c r="F9" s="2">
        <v>144</v>
      </c>
    </row>
    <row r="10" spans="1:6" ht="21" customHeight="1" x14ac:dyDescent="0.2">
      <c r="A10" s="2">
        <v>101079</v>
      </c>
      <c r="B10" s="2" t="s">
        <v>28</v>
      </c>
      <c r="C10" s="2" t="s">
        <v>10</v>
      </c>
      <c r="D10" s="2">
        <v>12</v>
      </c>
      <c r="E10" s="3">
        <f t="shared" si="0"/>
        <v>6</v>
      </c>
      <c r="F10" s="2">
        <v>72</v>
      </c>
    </row>
    <row r="11" spans="1:6" ht="21" customHeight="1" x14ac:dyDescent="0.2">
      <c r="A11" s="2">
        <v>101080</v>
      </c>
      <c r="B11" s="2" t="s">
        <v>29</v>
      </c>
      <c r="C11" s="2" t="s">
        <v>10</v>
      </c>
      <c r="D11" s="2">
        <v>12</v>
      </c>
      <c r="E11" s="3">
        <f t="shared" si="0"/>
        <v>6</v>
      </c>
      <c r="F11" s="2">
        <v>72</v>
      </c>
    </row>
    <row r="12" spans="1:6" ht="21" customHeight="1" x14ac:dyDescent="0.2">
      <c r="A12" s="2">
        <v>101081</v>
      </c>
      <c r="B12" s="2" t="s">
        <v>30</v>
      </c>
      <c r="C12" s="2" t="s">
        <v>10</v>
      </c>
      <c r="D12" s="2">
        <v>12</v>
      </c>
      <c r="E12" s="3">
        <f t="shared" si="0"/>
        <v>8</v>
      </c>
      <c r="F12" s="2">
        <v>96</v>
      </c>
    </row>
    <row r="13" spans="1:6" ht="21" customHeight="1" x14ac:dyDescent="0.2">
      <c r="A13" s="2">
        <v>101171</v>
      </c>
      <c r="B13" s="2" t="s">
        <v>47</v>
      </c>
      <c r="C13" s="2" t="s">
        <v>10</v>
      </c>
      <c r="D13" s="2">
        <v>3</v>
      </c>
      <c r="E13" s="3">
        <f t="shared" si="0"/>
        <v>115.94</v>
      </c>
      <c r="F13" s="2">
        <v>347.82</v>
      </c>
    </row>
    <row r="14" spans="1:6" ht="21" customHeight="1" x14ac:dyDescent="0.2">
      <c r="A14" s="2">
        <v>101403</v>
      </c>
      <c r="B14" s="2" t="s">
        <v>92</v>
      </c>
      <c r="C14" s="2" t="s">
        <v>10</v>
      </c>
      <c r="D14" s="2">
        <v>4</v>
      </c>
      <c r="E14" s="3">
        <f t="shared" si="0"/>
        <v>305</v>
      </c>
      <c r="F14" s="4">
        <v>1220</v>
      </c>
    </row>
    <row r="15" spans="1:6" ht="21" customHeight="1" x14ac:dyDescent="0.2">
      <c r="A15" s="2">
        <v>101429</v>
      </c>
      <c r="B15" s="2" t="s">
        <v>99</v>
      </c>
      <c r="C15" s="2" t="s">
        <v>10</v>
      </c>
      <c r="D15" s="2">
        <v>1</v>
      </c>
      <c r="E15" s="3">
        <f t="shared" si="0"/>
        <v>130.44</v>
      </c>
      <c r="F15" s="2">
        <v>130.44</v>
      </c>
    </row>
    <row r="16" spans="1:6" ht="21" customHeight="1" x14ac:dyDescent="0.2">
      <c r="A16" s="2">
        <v>101537</v>
      </c>
      <c r="B16" s="2" t="s">
        <v>128</v>
      </c>
      <c r="C16" s="2" t="s">
        <v>8</v>
      </c>
      <c r="D16" s="2">
        <v>1</v>
      </c>
      <c r="E16" s="3">
        <f t="shared" si="0"/>
        <v>15</v>
      </c>
      <c r="F16" s="2">
        <v>15</v>
      </c>
    </row>
    <row r="17" spans="1:6" ht="21" customHeight="1" x14ac:dyDescent="0.2">
      <c r="A17" s="2">
        <v>101550</v>
      </c>
      <c r="B17" s="2" t="s">
        <v>135</v>
      </c>
      <c r="C17" s="2" t="s">
        <v>10</v>
      </c>
      <c r="D17" s="2">
        <v>2</v>
      </c>
      <c r="E17" s="3">
        <f t="shared" si="0"/>
        <v>152.17500000000001</v>
      </c>
      <c r="F17" s="2">
        <v>304.35000000000002</v>
      </c>
    </row>
    <row r="18" spans="1:6" ht="21" customHeight="1" x14ac:dyDescent="0.2">
      <c r="A18" s="2">
        <v>101551</v>
      </c>
      <c r="B18" s="2" t="s">
        <v>136</v>
      </c>
      <c r="C18" s="2" t="s">
        <v>10</v>
      </c>
      <c r="D18" s="2">
        <v>12</v>
      </c>
      <c r="E18" s="3">
        <f t="shared" si="0"/>
        <v>16.558333333333334</v>
      </c>
      <c r="F18" s="2">
        <v>198.7</v>
      </c>
    </row>
    <row r="19" spans="1:6" ht="21" customHeight="1" x14ac:dyDescent="0.2">
      <c r="A19" s="2">
        <v>101552</v>
      </c>
      <c r="B19" s="2" t="s">
        <v>137</v>
      </c>
      <c r="C19" s="2" t="s">
        <v>8</v>
      </c>
      <c r="D19" s="2">
        <v>50</v>
      </c>
      <c r="E19" s="3">
        <f t="shared" si="0"/>
        <v>9</v>
      </c>
      <c r="F19" s="2">
        <v>450</v>
      </c>
    </row>
    <row r="20" spans="1:6" ht="21" customHeight="1" x14ac:dyDescent="0.2">
      <c r="A20" s="2">
        <v>102018</v>
      </c>
      <c r="B20" s="2" t="s">
        <v>152</v>
      </c>
      <c r="C20" s="2" t="s">
        <v>10</v>
      </c>
      <c r="D20" s="2">
        <v>1</v>
      </c>
      <c r="E20" s="3">
        <f t="shared" si="0"/>
        <v>480</v>
      </c>
      <c r="F20" s="2">
        <v>480</v>
      </c>
    </row>
    <row r="21" spans="1:6" ht="21" customHeight="1" x14ac:dyDescent="0.2">
      <c r="A21" s="2">
        <v>102091</v>
      </c>
      <c r="B21" s="2" t="s">
        <v>156</v>
      </c>
      <c r="C21" s="2" t="s">
        <v>157</v>
      </c>
      <c r="D21" s="2">
        <v>5</v>
      </c>
      <c r="E21" s="3">
        <f t="shared" si="0"/>
        <v>2450</v>
      </c>
      <c r="F21" s="4">
        <v>12250</v>
      </c>
    </row>
    <row r="22" spans="1:6" ht="21" customHeight="1" x14ac:dyDescent="0.2">
      <c r="A22" s="2">
        <v>102100</v>
      </c>
      <c r="B22" s="2" t="s">
        <v>159</v>
      </c>
      <c r="C22" s="2" t="s">
        <v>10</v>
      </c>
      <c r="D22" s="2">
        <v>89</v>
      </c>
      <c r="E22" s="3">
        <f t="shared" si="0"/>
        <v>6.9956179775280898</v>
      </c>
      <c r="F22" s="2">
        <v>622.61</v>
      </c>
    </row>
    <row r="23" spans="1:6" ht="21" customHeight="1" x14ac:dyDescent="0.2">
      <c r="A23" s="2">
        <v>102101</v>
      </c>
      <c r="B23" s="2" t="s">
        <v>160</v>
      </c>
      <c r="C23" s="2" t="s">
        <v>10</v>
      </c>
      <c r="D23" s="2">
        <v>5</v>
      </c>
      <c r="E23" s="3">
        <f t="shared" si="0"/>
        <v>840</v>
      </c>
      <c r="F23" s="4">
        <v>4200</v>
      </c>
    </row>
    <row r="24" spans="1:6" ht="21" customHeight="1" x14ac:dyDescent="0.2">
      <c r="A24" s="2">
        <v>102107</v>
      </c>
      <c r="B24" s="2" t="s">
        <v>164</v>
      </c>
      <c r="C24" s="2" t="s">
        <v>10</v>
      </c>
      <c r="D24" s="2">
        <v>5</v>
      </c>
      <c r="E24" s="3">
        <f t="shared" si="0"/>
        <v>640</v>
      </c>
      <c r="F24" s="4">
        <v>3200</v>
      </c>
    </row>
    <row r="25" spans="1:6" ht="21" customHeight="1" x14ac:dyDescent="0.2">
      <c r="A25" s="2">
        <v>102139</v>
      </c>
      <c r="B25" s="2" t="s">
        <v>169</v>
      </c>
      <c r="C25" s="2" t="s">
        <v>10</v>
      </c>
      <c r="D25" s="2">
        <v>20</v>
      </c>
      <c r="E25" s="3">
        <f t="shared" si="0"/>
        <v>24</v>
      </c>
      <c r="F25" s="2">
        <v>480</v>
      </c>
    </row>
    <row r="26" spans="1:6" ht="21" customHeight="1" x14ac:dyDescent="0.2">
      <c r="A26" s="2">
        <v>102170</v>
      </c>
      <c r="B26" s="2" t="s">
        <v>174</v>
      </c>
      <c r="C26" s="2" t="s">
        <v>10</v>
      </c>
      <c r="D26" s="2">
        <v>11</v>
      </c>
      <c r="E26" s="3">
        <f t="shared" si="0"/>
        <v>426.78</v>
      </c>
      <c r="F26" s="4">
        <v>4694.58</v>
      </c>
    </row>
    <row r="27" spans="1:6" ht="21" customHeight="1" x14ac:dyDescent="0.2">
      <c r="A27" s="2">
        <v>102340</v>
      </c>
      <c r="B27" s="2" t="s">
        <v>197</v>
      </c>
      <c r="C27" s="2" t="s">
        <v>10</v>
      </c>
      <c r="D27" s="2">
        <v>1</v>
      </c>
      <c r="E27" s="3">
        <f t="shared" si="0"/>
        <v>823.48</v>
      </c>
      <c r="F27" s="2">
        <v>823.48</v>
      </c>
    </row>
    <row r="28" spans="1:6" ht="21" customHeight="1" x14ac:dyDescent="0.2">
      <c r="A28" s="2">
        <v>102388</v>
      </c>
      <c r="B28" s="2" t="s">
        <v>209</v>
      </c>
      <c r="C28" s="2" t="s">
        <v>8</v>
      </c>
      <c r="D28" s="2">
        <v>1</v>
      </c>
      <c r="E28" s="3">
        <f t="shared" si="0"/>
        <v>1447.83</v>
      </c>
      <c r="F28" s="4">
        <v>1447.83</v>
      </c>
    </row>
    <row r="29" spans="1:6" ht="21" customHeight="1" x14ac:dyDescent="0.2">
      <c r="A29" s="2">
        <v>102449</v>
      </c>
      <c r="B29" s="2" t="s">
        <v>217</v>
      </c>
      <c r="C29" s="2" t="s">
        <v>10</v>
      </c>
      <c r="D29" s="2">
        <v>20</v>
      </c>
      <c r="E29" s="3">
        <f t="shared" si="0"/>
        <v>23.75</v>
      </c>
      <c r="F29" s="2">
        <v>475</v>
      </c>
    </row>
    <row r="30" spans="1:6" ht="21" customHeight="1" x14ac:dyDescent="0.2">
      <c r="A30" s="2">
        <v>102466</v>
      </c>
      <c r="B30" s="2" t="s">
        <v>218</v>
      </c>
      <c r="C30" s="2" t="s">
        <v>10</v>
      </c>
      <c r="D30" s="2">
        <v>1</v>
      </c>
      <c r="E30" s="3">
        <f t="shared" si="0"/>
        <v>947.83</v>
      </c>
      <c r="F30" s="2">
        <v>947.83</v>
      </c>
    </row>
    <row r="31" spans="1:6" ht="21" customHeight="1" x14ac:dyDescent="0.2">
      <c r="A31" s="2">
        <v>102533</v>
      </c>
      <c r="B31" s="2" t="s">
        <v>227</v>
      </c>
      <c r="C31" s="2" t="s">
        <v>10</v>
      </c>
      <c r="D31" s="2">
        <v>4</v>
      </c>
      <c r="E31" s="3">
        <f t="shared" si="0"/>
        <v>480</v>
      </c>
      <c r="F31" s="4">
        <v>1920</v>
      </c>
    </row>
    <row r="32" spans="1:6" ht="21" customHeight="1" x14ac:dyDescent="0.2">
      <c r="A32" s="2">
        <v>102580</v>
      </c>
      <c r="B32" s="2" t="s">
        <v>232</v>
      </c>
      <c r="C32" s="2" t="s">
        <v>10</v>
      </c>
      <c r="D32" s="2">
        <v>10</v>
      </c>
      <c r="E32" s="3">
        <f t="shared" si="0"/>
        <v>0.2</v>
      </c>
      <c r="F32" s="2">
        <v>2</v>
      </c>
    </row>
    <row r="33" spans="1:6" ht="21" customHeight="1" x14ac:dyDescent="0.2">
      <c r="A33" s="2">
        <v>102616</v>
      </c>
      <c r="B33" s="2" t="s">
        <v>243</v>
      </c>
      <c r="C33" s="2" t="s">
        <v>10</v>
      </c>
      <c r="D33" s="2">
        <v>1</v>
      </c>
      <c r="E33" s="3">
        <f t="shared" si="0"/>
        <v>991.3</v>
      </c>
      <c r="F33" s="2">
        <v>991.3</v>
      </c>
    </row>
    <row r="34" spans="1:6" ht="21" customHeight="1" x14ac:dyDescent="0.2">
      <c r="A34" s="2">
        <v>102622</v>
      </c>
      <c r="B34" s="2" t="s">
        <v>248</v>
      </c>
      <c r="C34" s="2" t="s">
        <v>10</v>
      </c>
      <c r="D34" s="2">
        <v>2</v>
      </c>
      <c r="E34" s="3">
        <f t="shared" si="0"/>
        <v>220</v>
      </c>
      <c r="F34" s="2">
        <v>440</v>
      </c>
    </row>
    <row r="35" spans="1:6" ht="21" customHeight="1" x14ac:dyDescent="0.2">
      <c r="A35" s="2">
        <v>102629</v>
      </c>
      <c r="B35" s="2" t="s">
        <v>253</v>
      </c>
      <c r="C35" s="2" t="s">
        <v>8</v>
      </c>
      <c r="D35" s="2">
        <v>6</v>
      </c>
      <c r="E35" s="3">
        <f t="shared" si="0"/>
        <v>126.66666666666667</v>
      </c>
      <c r="F35" s="2">
        <v>760</v>
      </c>
    </row>
    <row r="36" spans="1:6" ht="21" customHeight="1" x14ac:dyDescent="0.2">
      <c r="A36" s="2">
        <v>102675</v>
      </c>
      <c r="B36" s="2" t="s">
        <v>276</v>
      </c>
      <c r="C36" s="2" t="s">
        <v>16</v>
      </c>
      <c r="D36" s="2">
        <v>5</v>
      </c>
      <c r="E36" s="3">
        <f t="shared" si="0"/>
        <v>1500</v>
      </c>
      <c r="F36" s="4">
        <v>7500</v>
      </c>
    </row>
    <row r="37" spans="1:6" ht="21" customHeight="1" x14ac:dyDescent="0.2">
      <c r="A37" s="2">
        <v>102682</v>
      </c>
      <c r="B37" s="2" t="s">
        <v>281</v>
      </c>
      <c r="C37" s="2" t="s">
        <v>10</v>
      </c>
      <c r="D37" s="2">
        <v>4</v>
      </c>
      <c r="E37" s="3">
        <f t="shared" si="0"/>
        <v>521.74</v>
      </c>
      <c r="F37" s="4">
        <v>2086.96</v>
      </c>
    </row>
    <row r="38" spans="1:6" ht="21" customHeight="1" x14ac:dyDescent="0.2">
      <c r="A38" s="2">
        <v>102706</v>
      </c>
      <c r="B38" s="2" t="s">
        <v>298</v>
      </c>
      <c r="C38" s="2" t="s">
        <v>10</v>
      </c>
      <c r="D38" s="2">
        <v>50</v>
      </c>
      <c r="E38" s="3">
        <f t="shared" si="0"/>
        <v>1.4999999999999999E-2</v>
      </c>
      <c r="F38" s="2">
        <v>0.75</v>
      </c>
    </row>
    <row r="39" spans="1:6" ht="21" customHeight="1" x14ac:dyDescent="0.2">
      <c r="A39" s="2">
        <v>102707</v>
      </c>
      <c r="B39" s="2" t="s">
        <v>299</v>
      </c>
      <c r="C39" s="2" t="s">
        <v>10</v>
      </c>
      <c r="D39" s="2">
        <v>5</v>
      </c>
      <c r="E39" s="3">
        <f t="shared" si="0"/>
        <v>8</v>
      </c>
      <c r="F39" s="2">
        <v>40</v>
      </c>
    </row>
    <row r="40" spans="1:6" ht="21" customHeight="1" x14ac:dyDescent="0.2">
      <c r="A40" s="2">
        <v>102708</v>
      </c>
      <c r="B40" s="2" t="s">
        <v>300</v>
      </c>
      <c r="C40" s="2" t="s">
        <v>10</v>
      </c>
      <c r="D40" s="2">
        <v>5</v>
      </c>
      <c r="E40" s="3">
        <f t="shared" si="0"/>
        <v>5.0439999999999996</v>
      </c>
      <c r="F40" s="2">
        <v>25.22</v>
      </c>
    </row>
    <row r="41" spans="1:6" ht="21" customHeight="1" x14ac:dyDescent="0.2">
      <c r="A41" s="2">
        <v>102709</v>
      </c>
      <c r="B41" s="2" t="s">
        <v>301</v>
      </c>
      <c r="C41" s="2" t="s">
        <v>10</v>
      </c>
      <c r="D41" s="2">
        <v>40</v>
      </c>
      <c r="E41" s="3">
        <f t="shared" si="0"/>
        <v>0.40650000000000003</v>
      </c>
      <c r="F41" s="2">
        <v>16.260000000000002</v>
      </c>
    </row>
    <row r="42" spans="1:6" ht="21" customHeight="1" x14ac:dyDescent="0.2">
      <c r="A42" s="2">
        <v>102712</v>
      </c>
      <c r="B42" s="2" t="s">
        <v>302</v>
      </c>
      <c r="C42" s="2" t="s">
        <v>10</v>
      </c>
      <c r="D42" s="2">
        <v>100</v>
      </c>
      <c r="E42" s="3">
        <f t="shared" si="0"/>
        <v>2.4500000000000002</v>
      </c>
      <c r="F42" s="2">
        <v>245</v>
      </c>
    </row>
    <row r="43" spans="1:6" ht="21" customHeight="1" x14ac:dyDescent="0.2">
      <c r="A43" s="2">
        <v>102713</v>
      </c>
      <c r="B43" s="2" t="s">
        <v>303</v>
      </c>
      <c r="C43" s="2" t="s">
        <v>10</v>
      </c>
      <c r="D43" s="2">
        <v>100</v>
      </c>
      <c r="E43" s="3">
        <f t="shared" si="0"/>
        <v>0.4</v>
      </c>
      <c r="F43" s="2">
        <v>40</v>
      </c>
    </row>
    <row r="44" spans="1:6" ht="21" customHeight="1" x14ac:dyDescent="0.2">
      <c r="A44" s="2">
        <v>102714</v>
      </c>
      <c r="B44" s="2" t="s">
        <v>304</v>
      </c>
      <c r="C44" s="2" t="s">
        <v>10</v>
      </c>
      <c r="D44" s="2">
        <v>30</v>
      </c>
      <c r="E44" s="3">
        <f t="shared" si="0"/>
        <v>0.7</v>
      </c>
      <c r="F44" s="2">
        <v>21</v>
      </c>
    </row>
    <row r="45" spans="1:6" ht="21" customHeight="1" x14ac:dyDescent="0.2">
      <c r="A45" s="2">
        <v>102715</v>
      </c>
      <c r="B45" s="2" t="s">
        <v>305</v>
      </c>
      <c r="C45" s="2" t="s">
        <v>10</v>
      </c>
      <c r="D45" s="2">
        <v>60</v>
      </c>
      <c r="E45" s="3">
        <f t="shared" si="0"/>
        <v>1.3373333333333333</v>
      </c>
      <c r="F45" s="2">
        <v>80.239999999999995</v>
      </c>
    </row>
    <row r="46" spans="1:6" ht="21" customHeight="1" x14ac:dyDescent="0.2">
      <c r="A46" s="2">
        <v>102716</v>
      </c>
      <c r="B46" s="2" t="s">
        <v>306</v>
      </c>
      <c r="C46" s="2" t="s">
        <v>10</v>
      </c>
      <c r="D46" s="2">
        <v>4</v>
      </c>
      <c r="E46" s="3">
        <f t="shared" si="0"/>
        <v>120</v>
      </c>
      <c r="F46" s="2">
        <v>480</v>
      </c>
    </row>
    <row r="47" spans="1:6" ht="21" customHeight="1" x14ac:dyDescent="0.2">
      <c r="A47" s="2">
        <v>102717</v>
      </c>
      <c r="B47" s="2" t="s">
        <v>307</v>
      </c>
      <c r="C47" s="2" t="s">
        <v>10</v>
      </c>
      <c r="D47" s="2">
        <v>10</v>
      </c>
      <c r="E47" s="3">
        <f t="shared" si="0"/>
        <v>150</v>
      </c>
      <c r="F47" s="4">
        <v>1500</v>
      </c>
    </row>
    <row r="48" spans="1:6" ht="21" customHeight="1" x14ac:dyDescent="0.2">
      <c r="A48" s="2">
        <v>102718</v>
      </c>
      <c r="B48" s="2" t="s">
        <v>308</v>
      </c>
      <c r="C48" s="2" t="s">
        <v>10</v>
      </c>
      <c r="D48" s="2">
        <v>10</v>
      </c>
      <c r="E48" s="3">
        <f t="shared" si="0"/>
        <v>120</v>
      </c>
      <c r="F48" s="4">
        <v>1200</v>
      </c>
    </row>
    <row r="49" spans="1:6" ht="21" customHeight="1" x14ac:dyDescent="0.2">
      <c r="A49" s="2">
        <v>102719</v>
      </c>
      <c r="B49" s="2" t="s">
        <v>309</v>
      </c>
      <c r="C49" s="2" t="s">
        <v>10</v>
      </c>
      <c r="D49" s="2">
        <v>4</v>
      </c>
      <c r="E49" s="3">
        <f t="shared" si="0"/>
        <v>250</v>
      </c>
      <c r="F49" s="4">
        <v>1000</v>
      </c>
    </row>
    <row r="50" spans="1:6" ht="21" customHeight="1" x14ac:dyDescent="0.2">
      <c r="A50" s="2">
        <v>102720</v>
      </c>
      <c r="B50" s="2" t="s">
        <v>310</v>
      </c>
      <c r="C50" s="2" t="s">
        <v>10</v>
      </c>
      <c r="D50" s="2">
        <v>5</v>
      </c>
      <c r="E50" s="3">
        <f t="shared" si="0"/>
        <v>200</v>
      </c>
      <c r="F50" s="4">
        <v>1000</v>
      </c>
    </row>
    <row r="51" spans="1:6" ht="21" customHeight="1" x14ac:dyDescent="0.2">
      <c r="A51" s="2">
        <v>102721</v>
      </c>
      <c r="B51" s="2" t="s">
        <v>311</v>
      </c>
      <c r="C51" s="2" t="s">
        <v>10</v>
      </c>
      <c r="D51" s="2">
        <v>4</v>
      </c>
      <c r="E51" s="3">
        <f t="shared" si="0"/>
        <v>23</v>
      </c>
      <c r="F51" s="2">
        <v>92</v>
      </c>
    </row>
    <row r="52" spans="1:6" ht="21" customHeight="1" x14ac:dyDescent="0.2">
      <c r="A52" s="2">
        <v>102722</v>
      </c>
      <c r="B52" s="2" t="s">
        <v>312</v>
      </c>
      <c r="C52" s="2" t="s">
        <v>10</v>
      </c>
      <c r="D52" s="2">
        <v>8</v>
      </c>
      <c r="E52" s="3">
        <f t="shared" si="0"/>
        <v>13.05</v>
      </c>
      <c r="F52" s="2">
        <v>104.4</v>
      </c>
    </row>
    <row r="53" spans="1:6" ht="21" customHeight="1" x14ac:dyDescent="0.2">
      <c r="A53" s="2">
        <v>102723</v>
      </c>
      <c r="B53" s="2" t="s">
        <v>313</v>
      </c>
      <c r="C53" s="2" t="s">
        <v>10</v>
      </c>
      <c r="D53" s="2">
        <v>50</v>
      </c>
      <c r="E53" s="3">
        <f t="shared" si="0"/>
        <v>0.8</v>
      </c>
      <c r="F53" s="2">
        <v>40</v>
      </c>
    </row>
    <row r="54" spans="1:6" ht="21" customHeight="1" x14ac:dyDescent="0.2">
      <c r="A54" s="2">
        <v>102724</v>
      </c>
      <c r="B54" s="2" t="s">
        <v>314</v>
      </c>
      <c r="C54" s="2" t="s">
        <v>10</v>
      </c>
      <c r="D54" s="2">
        <v>3</v>
      </c>
      <c r="E54" s="3">
        <f t="shared" si="0"/>
        <v>173.91333333333333</v>
      </c>
      <c r="F54" s="2">
        <v>521.74</v>
      </c>
    </row>
    <row r="55" spans="1:6" ht="21" customHeight="1" x14ac:dyDescent="0.2">
      <c r="A55" s="2">
        <v>102726</v>
      </c>
      <c r="B55" s="2" t="s">
        <v>316</v>
      </c>
      <c r="C55" s="2" t="s">
        <v>10</v>
      </c>
      <c r="D55" s="2">
        <v>1</v>
      </c>
      <c r="E55" s="3">
        <f t="shared" si="0"/>
        <v>980</v>
      </c>
      <c r="F55" s="2">
        <v>980</v>
      </c>
    </row>
    <row r="56" spans="1:6" ht="21" customHeight="1" x14ac:dyDescent="0.2">
      <c r="A56" s="2">
        <v>102727</v>
      </c>
      <c r="B56" s="2" t="s">
        <v>317</v>
      </c>
      <c r="C56" s="2" t="s">
        <v>10</v>
      </c>
      <c r="D56" s="2">
        <v>2</v>
      </c>
      <c r="E56" s="3">
        <f t="shared" si="0"/>
        <v>155</v>
      </c>
      <c r="F56" s="2">
        <v>310</v>
      </c>
    </row>
    <row r="57" spans="1:6" ht="21" customHeight="1" x14ac:dyDescent="0.2">
      <c r="A57" s="2">
        <v>102728</v>
      </c>
      <c r="B57" s="2" t="s">
        <v>318</v>
      </c>
      <c r="C57" s="2" t="s">
        <v>10</v>
      </c>
      <c r="D57" s="2">
        <v>2</v>
      </c>
      <c r="E57" s="3">
        <f t="shared" si="0"/>
        <v>9.5</v>
      </c>
      <c r="F57" s="2">
        <v>19</v>
      </c>
    </row>
    <row r="58" spans="1:6" ht="21" customHeight="1" x14ac:dyDescent="0.2">
      <c r="A58" s="2">
        <v>102729</v>
      </c>
      <c r="B58" s="2" t="s">
        <v>319</v>
      </c>
      <c r="C58" s="2" t="s">
        <v>10</v>
      </c>
      <c r="D58" s="2">
        <v>10</v>
      </c>
      <c r="E58" s="3">
        <f t="shared" si="0"/>
        <v>2.5</v>
      </c>
      <c r="F58" s="2">
        <v>25</v>
      </c>
    </row>
    <row r="59" spans="1:6" ht="21" customHeight="1" x14ac:dyDescent="0.2">
      <c r="A59" s="2">
        <v>105005</v>
      </c>
      <c r="B59" s="2" t="s">
        <v>365</v>
      </c>
      <c r="C59" s="2" t="s">
        <v>10</v>
      </c>
      <c r="D59" s="2">
        <v>125</v>
      </c>
      <c r="E59" s="3">
        <f t="shared" si="0"/>
        <v>27</v>
      </c>
      <c r="F59" s="4">
        <v>3375</v>
      </c>
    </row>
    <row r="60" spans="1:6" ht="21" customHeight="1" x14ac:dyDescent="0.2">
      <c r="A60" s="2">
        <v>105096</v>
      </c>
      <c r="B60" s="2" t="s">
        <v>385</v>
      </c>
      <c r="C60" s="2" t="s">
        <v>10</v>
      </c>
      <c r="D60" s="2">
        <v>10</v>
      </c>
      <c r="E60" s="3">
        <f t="shared" si="0"/>
        <v>400</v>
      </c>
      <c r="F60" s="4">
        <v>4000</v>
      </c>
    </row>
    <row r="61" spans="1:6" ht="21" customHeight="1" x14ac:dyDescent="0.2">
      <c r="A61" s="2">
        <v>105138</v>
      </c>
      <c r="B61" s="2" t="s">
        <v>396</v>
      </c>
      <c r="C61" s="2" t="s">
        <v>10</v>
      </c>
      <c r="D61" s="2">
        <v>50</v>
      </c>
      <c r="E61" s="3">
        <f t="shared" si="0"/>
        <v>0.18</v>
      </c>
      <c r="F61" s="2">
        <v>9</v>
      </c>
    </row>
    <row r="62" spans="1:6" ht="21" customHeight="1" x14ac:dyDescent="0.2">
      <c r="A62" s="2">
        <v>105150</v>
      </c>
      <c r="B62" s="2" t="s">
        <v>397</v>
      </c>
      <c r="C62" s="2" t="s">
        <v>10</v>
      </c>
      <c r="D62" s="2">
        <v>6</v>
      </c>
      <c r="E62" s="3">
        <f t="shared" si="0"/>
        <v>7.5</v>
      </c>
      <c r="F62" s="2">
        <v>45</v>
      </c>
    </row>
    <row r="63" spans="1:6" ht="21" customHeight="1" x14ac:dyDescent="0.2">
      <c r="A63" s="2">
        <v>105153</v>
      </c>
      <c r="B63" s="2" t="s">
        <v>399</v>
      </c>
      <c r="C63" s="2" t="s">
        <v>10</v>
      </c>
      <c r="D63" s="2">
        <v>3</v>
      </c>
      <c r="E63" s="3">
        <f t="shared" si="0"/>
        <v>120</v>
      </c>
      <c r="F63" s="2">
        <v>360</v>
      </c>
    </row>
    <row r="64" spans="1:6" ht="21" customHeight="1" x14ac:dyDescent="0.2">
      <c r="A64" s="2">
        <v>105154</v>
      </c>
      <c r="B64" s="2" t="s">
        <v>400</v>
      </c>
      <c r="C64" s="2" t="s">
        <v>10</v>
      </c>
      <c r="D64" s="2">
        <v>1</v>
      </c>
      <c r="E64" s="3">
        <f t="shared" si="0"/>
        <v>45</v>
      </c>
      <c r="F64" s="2">
        <v>45</v>
      </c>
    </row>
    <row r="65" spans="1:6" ht="21" customHeight="1" x14ac:dyDescent="0.2">
      <c r="A65" s="2">
        <v>105180</v>
      </c>
      <c r="B65" s="2" t="s">
        <v>406</v>
      </c>
      <c r="C65" s="2" t="s">
        <v>10</v>
      </c>
      <c r="D65" s="2">
        <v>80</v>
      </c>
      <c r="E65" s="3">
        <f t="shared" si="0"/>
        <v>0.35125000000000001</v>
      </c>
      <c r="F65" s="2">
        <v>28.1</v>
      </c>
    </row>
    <row r="66" spans="1:6" ht="21" customHeight="1" x14ac:dyDescent="0.2">
      <c r="A66" s="2">
        <v>105181</v>
      </c>
      <c r="B66" s="2" t="s">
        <v>407</v>
      </c>
      <c r="C66" s="2" t="s">
        <v>10</v>
      </c>
      <c r="D66" s="2">
        <v>80</v>
      </c>
      <c r="E66" s="3">
        <f t="shared" si="0"/>
        <v>4.0375000000000001E-2</v>
      </c>
      <c r="F66" s="2">
        <v>3.23</v>
      </c>
    </row>
    <row r="67" spans="1:6" ht="21" customHeight="1" x14ac:dyDescent="0.2">
      <c r="A67" s="2">
        <v>105182</v>
      </c>
      <c r="B67" s="2" t="s">
        <v>408</v>
      </c>
      <c r="C67" s="2" t="s">
        <v>10</v>
      </c>
      <c r="D67" s="2">
        <v>160</v>
      </c>
      <c r="E67" s="3">
        <f t="shared" si="0"/>
        <v>0.04</v>
      </c>
      <c r="F67" s="2">
        <v>6.4</v>
      </c>
    </row>
    <row r="68" spans="1:6" ht="21" customHeight="1" x14ac:dyDescent="0.2">
      <c r="A68" s="2">
        <v>105207</v>
      </c>
      <c r="B68" s="2" t="s">
        <v>415</v>
      </c>
      <c r="C68" s="2" t="s">
        <v>10</v>
      </c>
      <c r="D68" s="2">
        <v>2</v>
      </c>
      <c r="E68" s="3">
        <f t="shared" si="0"/>
        <v>240</v>
      </c>
      <c r="F68" s="2">
        <v>480</v>
      </c>
    </row>
    <row r="69" spans="1:6" ht="21" customHeight="1" x14ac:dyDescent="0.2">
      <c r="A69" s="2">
        <v>105223</v>
      </c>
      <c r="B69" s="2" t="s">
        <v>420</v>
      </c>
      <c r="C69" s="2" t="s">
        <v>10</v>
      </c>
      <c r="D69" s="2">
        <v>4</v>
      </c>
      <c r="E69" s="3">
        <f t="shared" si="0"/>
        <v>100</v>
      </c>
      <c r="F69" s="2">
        <v>400</v>
      </c>
    </row>
    <row r="70" spans="1:6" ht="21" customHeight="1" x14ac:dyDescent="0.2">
      <c r="A70" s="2">
        <v>105225</v>
      </c>
      <c r="B70" s="2" t="s">
        <v>421</v>
      </c>
      <c r="C70" s="2" t="s">
        <v>10</v>
      </c>
      <c r="D70" s="2">
        <v>30</v>
      </c>
      <c r="E70" s="3">
        <f t="shared" si="0"/>
        <v>1.1000000000000001</v>
      </c>
      <c r="F70" s="2">
        <v>33</v>
      </c>
    </row>
    <row r="71" spans="1:6" ht="21" customHeight="1" x14ac:dyDescent="0.2">
      <c r="A71" s="2">
        <v>105226</v>
      </c>
      <c r="B71" s="2" t="s">
        <v>422</v>
      </c>
      <c r="C71" s="2" t="s">
        <v>10</v>
      </c>
      <c r="D71" s="2">
        <v>60</v>
      </c>
      <c r="E71" s="3">
        <f t="shared" si="0"/>
        <v>0.11</v>
      </c>
      <c r="F71" s="2">
        <v>6.6</v>
      </c>
    </row>
    <row r="72" spans="1:6" ht="21" customHeight="1" x14ac:dyDescent="0.2">
      <c r="A72" s="2">
        <v>105256</v>
      </c>
      <c r="B72" s="2" t="s">
        <v>435</v>
      </c>
      <c r="C72" s="2" t="s">
        <v>8</v>
      </c>
      <c r="D72" s="2">
        <v>1</v>
      </c>
      <c r="E72" s="3">
        <f t="shared" si="0"/>
        <v>900</v>
      </c>
      <c r="F72" s="2">
        <v>900</v>
      </c>
    </row>
    <row r="73" spans="1:6" ht="21" customHeight="1" x14ac:dyDescent="0.2">
      <c r="A73" s="2">
        <v>105264</v>
      </c>
      <c r="B73" s="2" t="s">
        <v>442</v>
      </c>
      <c r="C73" s="2" t="s">
        <v>10</v>
      </c>
      <c r="D73" s="2">
        <v>12</v>
      </c>
      <c r="E73" s="3">
        <f t="shared" ref="E73:E136" si="1">F73/D73</f>
        <v>13</v>
      </c>
      <c r="F73" s="2">
        <v>156</v>
      </c>
    </row>
    <row r="74" spans="1:6" ht="21" customHeight="1" x14ac:dyDescent="0.2">
      <c r="A74" s="2">
        <v>105265</v>
      </c>
      <c r="B74" s="2" t="s">
        <v>443</v>
      </c>
      <c r="C74" s="2" t="s">
        <v>10</v>
      </c>
      <c r="D74" s="2">
        <v>12</v>
      </c>
      <c r="E74" s="3">
        <f t="shared" si="1"/>
        <v>1</v>
      </c>
      <c r="F74" s="2">
        <v>12</v>
      </c>
    </row>
    <row r="75" spans="1:6" ht="21" customHeight="1" x14ac:dyDescent="0.2">
      <c r="A75" s="2">
        <v>105266</v>
      </c>
      <c r="B75" s="2" t="s">
        <v>444</v>
      </c>
      <c r="C75" s="2" t="s">
        <v>10</v>
      </c>
      <c r="D75" s="2">
        <v>24</v>
      </c>
      <c r="E75" s="3">
        <f t="shared" si="1"/>
        <v>0.39999999999999997</v>
      </c>
      <c r="F75" s="2">
        <v>9.6</v>
      </c>
    </row>
    <row r="76" spans="1:6" ht="21" customHeight="1" x14ac:dyDescent="0.2">
      <c r="A76" s="2">
        <v>105267</v>
      </c>
      <c r="B76" s="2" t="s">
        <v>445</v>
      </c>
      <c r="C76" s="2" t="s">
        <v>10</v>
      </c>
      <c r="D76" s="2">
        <v>100</v>
      </c>
      <c r="E76" s="3">
        <f t="shared" si="1"/>
        <v>1.2</v>
      </c>
      <c r="F76" s="2">
        <v>120</v>
      </c>
    </row>
    <row r="77" spans="1:6" ht="21" customHeight="1" x14ac:dyDescent="0.2">
      <c r="A77" s="2">
        <v>105281</v>
      </c>
      <c r="B77" s="2" t="s">
        <v>455</v>
      </c>
      <c r="C77" s="2" t="s">
        <v>10</v>
      </c>
      <c r="D77" s="2">
        <v>50</v>
      </c>
      <c r="E77" s="3">
        <f t="shared" si="1"/>
        <v>0.08</v>
      </c>
      <c r="F77" s="2">
        <v>4</v>
      </c>
    </row>
    <row r="78" spans="1:6" ht="21" customHeight="1" x14ac:dyDescent="0.2">
      <c r="A78" s="2">
        <v>105293</v>
      </c>
      <c r="B78" s="2" t="s">
        <v>465</v>
      </c>
      <c r="C78" s="2" t="s">
        <v>10</v>
      </c>
      <c r="D78" s="2">
        <v>3</v>
      </c>
      <c r="E78" s="3">
        <f t="shared" si="1"/>
        <v>47.830000000000005</v>
      </c>
      <c r="F78" s="2">
        <v>143.49</v>
      </c>
    </row>
    <row r="79" spans="1:6" ht="21" customHeight="1" x14ac:dyDescent="0.2">
      <c r="A79" s="2">
        <v>105294</v>
      </c>
      <c r="B79" s="2" t="s">
        <v>466</v>
      </c>
      <c r="C79" s="2" t="s">
        <v>10</v>
      </c>
      <c r="D79" s="2">
        <v>1</v>
      </c>
      <c r="E79" s="3">
        <f t="shared" si="1"/>
        <v>99</v>
      </c>
      <c r="F79" s="2">
        <v>99</v>
      </c>
    </row>
    <row r="80" spans="1:6" ht="21" customHeight="1" x14ac:dyDescent="0.2">
      <c r="A80" s="2">
        <v>105295</v>
      </c>
      <c r="B80" s="2" t="s">
        <v>467</v>
      </c>
      <c r="C80" s="2" t="s">
        <v>10</v>
      </c>
      <c r="D80" s="2">
        <v>1</v>
      </c>
      <c r="E80" s="3">
        <f t="shared" si="1"/>
        <v>620.87</v>
      </c>
      <c r="F80" s="2">
        <v>620.87</v>
      </c>
    </row>
    <row r="81" spans="1:6" ht="21" customHeight="1" x14ac:dyDescent="0.2">
      <c r="A81" s="2">
        <v>106031</v>
      </c>
      <c r="B81" s="2" t="s">
        <v>485</v>
      </c>
      <c r="C81" s="2" t="s">
        <v>10</v>
      </c>
      <c r="D81" s="2">
        <v>1</v>
      </c>
      <c r="E81" s="3">
        <f t="shared" si="1"/>
        <v>74.78</v>
      </c>
      <c r="F81" s="2">
        <v>74.78</v>
      </c>
    </row>
    <row r="82" spans="1:6" ht="21" customHeight="1" x14ac:dyDescent="0.2">
      <c r="A82" s="2">
        <v>106104</v>
      </c>
      <c r="B82" s="2" t="s">
        <v>504</v>
      </c>
      <c r="C82" s="2" t="s">
        <v>97</v>
      </c>
      <c r="D82" s="2">
        <v>3</v>
      </c>
      <c r="E82" s="3">
        <f t="shared" si="1"/>
        <v>90</v>
      </c>
      <c r="F82" s="2">
        <v>270</v>
      </c>
    </row>
    <row r="83" spans="1:6" ht="21" customHeight="1" x14ac:dyDescent="0.2">
      <c r="A83" s="2">
        <v>106105</v>
      </c>
      <c r="B83" s="2" t="s">
        <v>505</v>
      </c>
      <c r="C83" s="2" t="s">
        <v>126</v>
      </c>
      <c r="D83" s="2">
        <v>10</v>
      </c>
      <c r="E83" s="3">
        <f t="shared" si="1"/>
        <v>173</v>
      </c>
      <c r="F83" s="4">
        <v>1730</v>
      </c>
    </row>
    <row r="84" spans="1:6" ht="21" customHeight="1" x14ac:dyDescent="0.2">
      <c r="A84" s="2">
        <v>106110</v>
      </c>
      <c r="B84" s="2" t="s">
        <v>507</v>
      </c>
      <c r="C84" s="2" t="s">
        <v>10</v>
      </c>
      <c r="D84" s="2">
        <v>15</v>
      </c>
      <c r="E84" s="3">
        <f t="shared" si="1"/>
        <v>50.617333333333335</v>
      </c>
      <c r="F84" s="2">
        <v>759.26</v>
      </c>
    </row>
    <row r="85" spans="1:6" ht="21" customHeight="1" x14ac:dyDescent="0.2">
      <c r="A85" s="2">
        <v>106111</v>
      </c>
      <c r="B85" s="2" t="s">
        <v>508</v>
      </c>
      <c r="C85" s="2" t="s">
        <v>10</v>
      </c>
      <c r="D85" s="2">
        <v>15</v>
      </c>
      <c r="E85" s="3">
        <f t="shared" si="1"/>
        <v>28</v>
      </c>
      <c r="F85" s="2">
        <v>420</v>
      </c>
    </row>
    <row r="86" spans="1:6" ht="21" customHeight="1" x14ac:dyDescent="0.2">
      <c r="A86" s="2">
        <v>106120</v>
      </c>
      <c r="B86" s="2" t="s">
        <v>510</v>
      </c>
      <c r="C86" s="2" t="s">
        <v>10</v>
      </c>
      <c r="D86" s="2">
        <v>10</v>
      </c>
      <c r="E86" s="3">
        <f t="shared" si="1"/>
        <v>7.5</v>
      </c>
      <c r="F86" s="2">
        <v>75</v>
      </c>
    </row>
    <row r="87" spans="1:6" ht="21" customHeight="1" x14ac:dyDescent="0.2">
      <c r="A87" s="2">
        <v>106127</v>
      </c>
      <c r="B87" s="2" t="s">
        <v>512</v>
      </c>
      <c r="C87" s="2" t="s">
        <v>126</v>
      </c>
      <c r="D87" s="2">
        <v>6</v>
      </c>
      <c r="E87" s="3">
        <f t="shared" si="1"/>
        <v>57</v>
      </c>
      <c r="F87" s="2">
        <v>342</v>
      </c>
    </row>
    <row r="88" spans="1:6" ht="21" customHeight="1" x14ac:dyDescent="0.2">
      <c r="A88" s="2">
        <v>106176</v>
      </c>
      <c r="B88" s="2" t="s">
        <v>524</v>
      </c>
      <c r="C88" s="2" t="s">
        <v>147</v>
      </c>
      <c r="D88" s="2">
        <v>720</v>
      </c>
      <c r="E88" s="3">
        <f t="shared" si="1"/>
        <v>2.6</v>
      </c>
      <c r="F88" s="4">
        <v>1872</v>
      </c>
    </row>
    <row r="89" spans="1:6" ht="21" customHeight="1" x14ac:dyDescent="0.2">
      <c r="A89" s="2">
        <v>106177</v>
      </c>
      <c r="B89" s="2" t="s">
        <v>525</v>
      </c>
      <c r="C89" s="2" t="s">
        <v>147</v>
      </c>
      <c r="D89" s="2">
        <v>400</v>
      </c>
      <c r="E89" s="3">
        <f t="shared" si="1"/>
        <v>0.5</v>
      </c>
      <c r="F89" s="2">
        <v>200</v>
      </c>
    </row>
    <row r="90" spans="1:6" ht="21" customHeight="1" x14ac:dyDescent="0.2">
      <c r="A90" s="2">
        <v>106183</v>
      </c>
      <c r="B90" s="2" t="s">
        <v>529</v>
      </c>
      <c r="C90" s="2" t="s">
        <v>10</v>
      </c>
      <c r="D90" s="2">
        <v>50</v>
      </c>
      <c r="E90" s="3">
        <f t="shared" si="1"/>
        <v>2.2999999999999998</v>
      </c>
      <c r="F90" s="2">
        <v>115</v>
      </c>
    </row>
    <row r="91" spans="1:6" ht="21" customHeight="1" x14ac:dyDescent="0.2">
      <c r="A91" s="2">
        <v>106184</v>
      </c>
      <c r="B91" s="2" t="s">
        <v>530</v>
      </c>
      <c r="C91" s="2" t="s">
        <v>10</v>
      </c>
      <c r="D91" s="2">
        <v>60</v>
      </c>
      <c r="E91" s="3">
        <f t="shared" si="1"/>
        <v>3.733166666666667</v>
      </c>
      <c r="F91" s="2">
        <v>223.99</v>
      </c>
    </row>
    <row r="92" spans="1:6" ht="21" customHeight="1" x14ac:dyDescent="0.2">
      <c r="A92" s="2">
        <v>106188</v>
      </c>
      <c r="B92" s="2" t="s">
        <v>532</v>
      </c>
      <c r="C92" s="2" t="s">
        <v>10</v>
      </c>
      <c r="D92" s="2">
        <v>6</v>
      </c>
      <c r="E92" s="3">
        <f t="shared" si="1"/>
        <v>13.768333333333333</v>
      </c>
      <c r="F92" s="2">
        <v>82.61</v>
      </c>
    </row>
    <row r="93" spans="1:6" ht="21" customHeight="1" x14ac:dyDescent="0.2">
      <c r="A93" s="2">
        <v>106189</v>
      </c>
      <c r="B93" s="2" t="s">
        <v>533</v>
      </c>
      <c r="C93" s="2" t="s">
        <v>207</v>
      </c>
      <c r="D93" s="2">
        <v>8</v>
      </c>
      <c r="E93" s="3">
        <f t="shared" si="1"/>
        <v>1232.5</v>
      </c>
      <c r="F93" s="4">
        <v>9860</v>
      </c>
    </row>
    <row r="94" spans="1:6" ht="21" customHeight="1" x14ac:dyDescent="0.2">
      <c r="A94" s="2">
        <v>106207</v>
      </c>
      <c r="B94" s="2" t="s">
        <v>542</v>
      </c>
      <c r="C94" s="2" t="s">
        <v>10</v>
      </c>
      <c r="D94" s="2">
        <v>10</v>
      </c>
      <c r="E94" s="3">
        <f t="shared" si="1"/>
        <v>7</v>
      </c>
      <c r="F94" s="2">
        <v>70</v>
      </c>
    </row>
    <row r="95" spans="1:6" ht="21" customHeight="1" x14ac:dyDescent="0.2">
      <c r="A95" s="2">
        <v>106222</v>
      </c>
      <c r="B95" s="2" t="s">
        <v>545</v>
      </c>
      <c r="C95" s="2" t="s">
        <v>10</v>
      </c>
      <c r="D95" s="2">
        <v>100</v>
      </c>
      <c r="E95" s="3">
        <f t="shared" si="1"/>
        <v>0.03</v>
      </c>
      <c r="F95" s="2">
        <v>3</v>
      </c>
    </row>
    <row r="96" spans="1:6" ht="21" customHeight="1" x14ac:dyDescent="0.2">
      <c r="A96" s="2">
        <v>106334</v>
      </c>
      <c r="B96" s="2" t="s">
        <v>571</v>
      </c>
      <c r="C96" s="2" t="s">
        <v>10</v>
      </c>
      <c r="D96" s="2">
        <v>2</v>
      </c>
      <c r="E96" s="3">
        <f t="shared" si="1"/>
        <v>17.510000000000002</v>
      </c>
      <c r="F96" s="2">
        <v>35.020000000000003</v>
      </c>
    </row>
    <row r="97" spans="1:6" ht="21" customHeight="1" x14ac:dyDescent="0.2">
      <c r="A97" s="2">
        <v>106338</v>
      </c>
      <c r="B97" s="2" t="s">
        <v>573</v>
      </c>
      <c r="C97" s="2" t="s">
        <v>10</v>
      </c>
      <c r="D97" s="2">
        <v>6</v>
      </c>
      <c r="E97" s="3">
        <f t="shared" si="1"/>
        <v>50</v>
      </c>
      <c r="F97" s="2">
        <v>300</v>
      </c>
    </row>
    <row r="98" spans="1:6" ht="21" customHeight="1" x14ac:dyDescent="0.2">
      <c r="A98" s="2">
        <v>106352</v>
      </c>
      <c r="B98" s="2" t="s">
        <v>576</v>
      </c>
      <c r="C98" s="2" t="s">
        <v>10</v>
      </c>
      <c r="D98" s="2">
        <v>100</v>
      </c>
      <c r="E98" s="3">
        <f t="shared" si="1"/>
        <v>0.05</v>
      </c>
      <c r="F98" s="2">
        <v>5</v>
      </c>
    </row>
    <row r="99" spans="1:6" ht="21" customHeight="1" x14ac:dyDescent="0.2">
      <c r="A99" s="2">
        <v>106366</v>
      </c>
      <c r="B99" s="2" t="s">
        <v>579</v>
      </c>
      <c r="C99" s="2" t="s">
        <v>10</v>
      </c>
      <c r="D99" s="2">
        <v>50</v>
      </c>
      <c r="E99" s="3">
        <f t="shared" si="1"/>
        <v>3</v>
      </c>
      <c r="F99" s="2">
        <v>150</v>
      </c>
    </row>
    <row r="100" spans="1:6" ht="21" customHeight="1" x14ac:dyDescent="0.2">
      <c r="A100" s="2">
        <v>106382</v>
      </c>
      <c r="B100" s="2" t="s">
        <v>585</v>
      </c>
      <c r="C100" s="2" t="s">
        <v>10</v>
      </c>
      <c r="D100" s="2">
        <v>20</v>
      </c>
      <c r="E100" s="3">
        <f t="shared" si="1"/>
        <v>57</v>
      </c>
      <c r="F100" s="4">
        <v>1140</v>
      </c>
    </row>
    <row r="101" spans="1:6" ht="21" customHeight="1" x14ac:dyDescent="0.2">
      <c r="A101" s="2">
        <v>106468</v>
      </c>
      <c r="B101" s="2" t="s">
        <v>602</v>
      </c>
      <c r="C101" s="2" t="s">
        <v>10</v>
      </c>
      <c r="D101" s="2">
        <v>1</v>
      </c>
      <c r="E101" s="3">
        <f t="shared" si="1"/>
        <v>110</v>
      </c>
      <c r="F101" s="2">
        <v>110</v>
      </c>
    </row>
    <row r="102" spans="1:6" ht="21" customHeight="1" x14ac:dyDescent="0.2">
      <c r="A102" s="2">
        <v>106542</v>
      </c>
      <c r="B102" s="2" t="s">
        <v>617</v>
      </c>
      <c r="C102" s="2" t="s">
        <v>10</v>
      </c>
      <c r="D102" s="2">
        <v>50</v>
      </c>
      <c r="E102" s="3">
        <f t="shared" si="1"/>
        <v>0.44359999999999999</v>
      </c>
      <c r="F102" s="2">
        <v>22.18</v>
      </c>
    </row>
    <row r="103" spans="1:6" ht="21" customHeight="1" x14ac:dyDescent="0.2">
      <c r="A103" s="2">
        <v>106562</v>
      </c>
      <c r="B103" s="2" t="s">
        <v>621</v>
      </c>
      <c r="C103" s="2" t="s">
        <v>97</v>
      </c>
      <c r="D103" s="2">
        <v>20</v>
      </c>
      <c r="E103" s="3">
        <f t="shared" si="1"/>
        <v>2</v>
      </c>
      <c r="F103" s="2">
        <v>40</v>
      </c>
    </row>
    <row r="104" spans="1:6" ht="21" customHeight="1" x14ac:dyDescent="0.2">
      <c r="A104" s="2">
        <v>106567</v>
      </c>
      <c r="B104" s="2" t="s">
        <v>624</v>
      </c>
      <c r="C104" s="2" t="s">
        <v>8</v>
      </c>
      <c r="D104" s="2">
        <v>50</v>
      </c>
      <c r="E104" s="3">
        <f t="shared" si="1"/>
        <v>19.478200000000001</v>
      </c>
      <c r="F104" s="2">
        <v>973.91</v>
      </c>
    </row>
    <row r="105" spans="1:6" ht="21" customHeight="1" x14ac:dyDescent="0.2">
      <c r="A105" s="2">
        <v>106568</v>
      </c>
      <c r="B105" s="2" t="s">
        <v>625</v>
      </c>
      <c r="C105" s="2" t="s">
        <v>147</v>
      </c>
      <c r="D105" s="2">
        <v>576</v>
      </c>
      <c r="E105" s="3">
        <f t="shared" si="1"/>
        <v>6.5</v>
      </c>
      <c r="F105" s="4">
        <v>3744</v>
      </c>
    </row>
    <row r="106" spans="1:6" ht="21" customHeight="1" x14ac:dyDescent="0.2">
      <c r="A106" s="2">
        <v>106578</v>
      </c>
      <c r="B106" s="2" t="s">
        <v>626</v>
      </c>
      <c r="C106" s="2" t="s">
        <v>10</v>
      </c>
      <c r="D106" s="2">
        <v>8</v>
      </c>
      <c r="E106" s="3">
        <f t="shared" si="1"/>
        <v>30</v>
      </c>
      <c r="F106" s="2">
        <v>240</v>
      </c>
    </row>
    <row r="107" spans="1:6" ht="21" customHeight="1" x14ac:dyDescent="0.2">
      <c r="A107" s="2">
        <v>106579</v>
      </c>
      <c r="B107" s="2" t="s">
        <v>627</v>
      </c>
      <c r="C107" s="2" t="s">
        <v>16</v>
      </c>
      <c r="D107" s="2">
        <v>2</v>
      </c>
      <c r="E107" s="3">
        <f t="shared" si="1"/>
        <v>323</v>
      </c>
      <c r="F107" s="2">
        <v>646</v>
      </c>
    </row>
    <row r="108" spans="1:6" ht="21" customHeight="1" x14ac:dyDescent="0.2">
      <c r="A108" s="2">
        <v>106606</v>
      </c>
      <c r="B108" s="2" t="s">
        <v>632</v>
      </c>
      <c r="C108" s="2" t="s">
        <v>10</v>
      </c>
      <c r="D108" s="2">
        <v>1</v>
      </c>
      <c r="E108" s="3">
        <f t="shared" si="1"/>
        <v>26.09</v>
      </c>
      <c r="F108" s="2">
        <v>26.09</v>
      </c>
    </row>
    <row r="109" spans="1:6" ht="21" customHeight="1" x14ac:dyDescent="0.2">
      <c r="A109" s="2">
        <v>106623</v>
      </c>
      <c r="B109" s="2" t="s">
        <v>636</v>
      </c>
      <c r="C109" s="2" t="s">
        <v>10</v>
      </c>
      <c r="D109" s="2">
        <v>50</v>
      </c>
      <c r="E109" s="3">
        <f t="shared" si="1"/>
        <v>0.12</v>
      </c>
      <c r="F109" s="2">
        <v>6</v>
      </c>
    </row>
    <row r="110" spans="1:6" ht="21" customHeight="1" x14ac:dyDescent="0.2">
      <c r="A110" s="2">
        <v>106625</v>
      </c>
      <c r="B110" s="2" t="s">
        <v>638</v>
      </c>
      <c r="C110" s="2" t="s">
        <v>10</v>
      </c>
      <c r="D110" s="2">
        <v>100</v>
      </c>
      <c r="E110" s="3">
        <f t="shared" si="1"/>
        <v>0.3</v>
      </c>
      <c r="F110" s="2">
        <v>30</v>
      </c>
    </row>
    <row r="111" spans="1:6" ht="21" customHeight="1" x14ac:dyDescent="0.2">
      <c r="A111" s="2">
        <v>106626</v>
      </c>
      <c r="B111" s="2" t="s">
        <v>639</v>
      </c>
      <c r="C111" s="2" t="s">
        <v>10</v>
      </c>
      <c r="D111" s="2">
        <v>110</v>
      </c>
      <c r="E111" s="3">
        <f t="shared" si="1"/>
        <v>0.1</v>
      </c>
      <c r="F111" s="2">
        <v>11</v>
      </c>
    </row>
    <row r="112" spans="1:6" ht="21" customHeight="1" x14ac:dyDescent="0.2">
      <c r="A112" s="2">
        <v>106627</v>
      </c>
      <c r="B112" s="2" t="s">
        <v>640</v>
      </c>
      <c r="C112" s="2" t="s">
        <v>10</v>
      </c>
      <c r="D112" s="2">
        <v>60</v>
      </c>
      <c r="E112" s="3">
        <f t="shared" si="1"/>
        <v>6.0000000000000005E-2</v>
      </c>
      <c r="F112" s="2">
        <v>3.6</v>
      </c>
    </row>
    <row r="113" spans="1:6" ht="21" customHeight="1" x14ac:dyDescent="0.2">
      <c r="A113" s="2">
        <v>106652</v>
      </c>
      <c r="B113" s="2" t="s">
        <v>646</v>
      </c>
      <c r="C113" s="2" t="s">
        <v>97</v>
      </c>
      <c r="D113" s="2">
        <v>2</v>
      </c>
      <c r="E113" s="3">
        <f t="shared" si="1"/>
        <v>6.5</v>
      </c>
      <c r="F113" s="2">
        <v>13</v>
      </c>
    </row>
    <row r="114" spans="1:6" ht="21" customHeight="1" x14ac:dyDescent="0.2">
      <c r="A114" s="2">
        <v>106660</v>
      </c>
      <c r="B114" s="2" t="s">
        <v>651</v>
      </c>
      <c r="C114" s="2" t="s">
        <v>126</v>
      </c>
      <c r="D114" s="2">
        <v>1</v>
      </c>
      <c r="E114" s="3">
        <f t="shared" si="1"/>
        <v>60</v>
      </c>
      <c r="F114" s="2">
        <v>60</v>
      </c>
    </row>
    <row r="115" spans="1:6" ht="21" customHeight="1" x14ac:dyDescent="0.2">
      <c r="A115" s="2">
        <v>106661</v>
      </c>
      <c r="B115" s="2" t="s">
        <v>652</v>
      </c>
      <c r="C115" s="2" t="s">
        <v>97</v>
      </c>
      <c r="D115" s="2">
        <v>1</v>
      </c>
      <c r="E115" s="3">
        <f t="shared" si="1"/>
        <v>10</v>
      </c>
      <c r="F115" s="2">
        <v>10</v>
      </c>
    </row>
    <row r="116" spans="1:6" ht="21" customHeight="1" x14ac:dyDescent="0.2">
      <c r="A116" s="2">
        <v>106664</v>
      </c>
      <c r="B116" s="2" t="s">
        <v>654</v>
      </c>
      <c r="C116" s="2" t="s">
        <v>10</v>
      </c>
      <c r="D116" s="2">
        <v>2</v>
      </c>
      <c r="E116" s="3">
        <f t="shared" si="1"/>
        <v>42.5</v>
      </c>
      <c r="F116" s="2">
        <v>85</v>
      </c>
    </row>
    <row r="117" spans="1:6" ht="21" customHeight="1" x14ac:dyDescent="0.2">
      <c r="A117" s="2">
        <v>106709</v>
      </c>
      <c r="B117" s="2" t="s">
        <v>664</v>
      </c>
      <c r="C117" s="2" t="s">
        <v>10</v>
      </c>
      <c r="D117" s="2">
        <v>4</v>
      </c>
      <c r="E117" s="3">
        <f t="shared" si="1"/>
        <v>95</v>
      </c>
      <c r="F117" s="2">
        <v>380</v>
      </c>
    </row>
    <row r="118" spans="1:6" ht="21" customHeight="1" x14ac:dyDescent="0.2">
      <c r="A118" s="2">
        <v>106712</v>
      </c>
      <c r="B118" s="2" t="s">
        <v>665</v>
      </c>
      <c r="C118" s="2" t="s">
        <v>10</v>
      </c>
      <c r="D118" s="2">
        <v>30</v>
      </c>
      <c r="E118" s="3">
        <f t="shared" si="1"/>
        <v>0.35</v>
      </c>
      <c r="F118" s="2">
        <v>10.5</v>
      </c>
    </row>
    <row r="119" spans="1:6" ht="21" customHeight="1" x14ac:dyDescent="0.2">
      <c r="A119" s="2">
        <v>106725</v>
      </c>
      <c r="B119" s="2" t="s">
        <v>667</v>
      </c>
      <c r="C119" s="2" t="s">
        <v>10</v>
      </c>
      <c r="D119" s="2">
        <v>2</v>
      </c>
      <c r="E119" s="3">
        <f t="shared" si="1"/>
        <v>45</v>
      </c>
      <c r="F119" s="2">
        <v>90</v>
      </c>
    </row>
    <row r="120" spans="1:6" ht="21" customHeight="1" x14ac:dyDescent="0.2">
      <c r="A120" s="2">
        <v>106747</v>
      </c>
      <c r="B120" s="2" t="s">
        <v>673</v>
      </c>
      <c r="C120" s="2" t="s">
        <v>10</v>
      </c>
      <c r="D120" s="2">
        <v>6</v>
      </c>
      <c r="E120" s="3">
        <f t="shared" si="1"/>
        <v>8</v>
      </c>
      <c r="F120" s="2">
        <v>48</v>
      </c>
    </row>
    <row r="121" spans="1:6" ht="21" customHeight="1" x14ac:dyDescent="0.2">
      <c r="A121" s="2">
        <v>106766</v>
      </c>
      <c r="B121" s="2" t="s">
        <v>685</v>
      </c>
      <c r="C121" s="2" t="s">
        <v>686</v>
      </c>
      <c r="D121" s="2">
        <v>1</v>
      </c>
      <c r="E121" s="3">
        <f t="shared" si="1"/>
        <v>114.78</v>
      </c>
      <c r="F121" s="2">
        <v>114.78</v>
      </c>
    </row>
    <row r="122" spans="1:6" ht="21" customHeight="1" x14ac:dyDescent="0.2">
      <c r="A122" s="2">
        <v>106767</v>
      </c>
      <c r="B122" s="2" t="s">
        <v>687</v>
      </c>
      <c r="C122" s="2" t="s">
        <v>10</v>
      </c>
      <c r="D122" s="2">
        <v>20</v>
      </c>
      <c r="E122" s="3">
        <f t="shared" si="1"/>
        <v>22.5</v>
      </c>
      <c r="F122" s="2">
        <v>450</v>
      </c>
    </row>
    <row r="123" spans="1:6" ht="21" customHeight="1" x14ac:dyDescent="0.2">
      <c r="A123" s="2">
        <v>201001</v>
      </c>
      <c r="B123" s="2" t="s">
        <v>689</v>
      </c>
      <c r="C123" s="2" t="s">
        <v>690</v>
      </c>
      <c r="D123" s="4">
        <v>4168.13</v>
      </c>
      <c r="E123" s="3">
        <f t="shared" si="1"/>
        <v>1345.2424828400265</v>
      </c>
      <c r="F123" s="4">
        <v>5607145.5499999998</v>
      </c>
    </row>
    <row r="124" spans="1:6" ht="21" customHeight="1" x14ac:dyDescent="0.2">
      <c r="A124" s="2">
        <v>202001</v>
      </c>
      <c r="B124" s="2" t="s">
        <v>691</v>
      </c>
      <c r="C124" s="2" t="s">
        <v>10</v>
      </c>
      <c r="D124" s="2">
        <v>50</v>
      </c>
      <c r="E124" s="3">
        <f t="shared" si="1"/>
        <v>245</v>
      </c>
      <c r="F124" s="4">
        <v>12250</v>
      </c>
    </row>
    <row r="125" spans="1:6" ht="21" customHeight="1" x14ac:dyDescent="0.2">
      <c r="A125" s="2">
        <v>202005</v>
      </c>
      <c r="B125" s="2" t="s">
        <v>693</v>
      </c>
      <c r="C125" s="2" t="s">
        <v>690</v>
      </c>
      <c r="D125" s="2">
        <v>9.74</v>
      </c>
      <c r="E125" s="3">
        <f t="shared" si="1"/>
        <v>750</v>
      </c>
      <c r="F125" s="4">
        <v>7305</v>
      </c>
    </row>
    <row r="126" spans="1:6" ht="21" customHeight="1" x14ac:dyDescent="0.2">
      <c r="A126" s="2">
        <v>202007</v>
      </c>
      <c r="B126" s="2" t="s">
        <v>694</v>
      </c>
      <c r="C126" s="2" t="s">
        <v>8</v>
      </c>
      <c r="D126" s="4">
        <v>2000</v>
      </c>
      <c r="E126" s="3">
        <f t="shared" si="1"/>
        <v>2</v>
      </c>
      <c r="F126" s="4">
        <v>4000</v>
      </c>
    </row>
    <row r="127" spans="1:6" ht="21" customHeight="1" x14ac:dyDescent="0.2">
      <c r="A127" s="2">
        <v>202018</v>
      </c>
      <c r="B127" s="2" t="s">
        <v>702</v>
      </c>
      <c r="C127" s="2" t="s">
        <v>10</v>
      </c>
      <c r="D127" s="2">
        <v>500</v>
      </c>
      <c r="E127" s="3">
        <f t="shared" si="1"/>
        <v>13</v>
      </c>
      <c r="F127" s="4">
        <v>6500</v>
      </c>
    </row>
    <row r="128" spans="1:6" ht="21" customHeight="1" x14ac:dyDescent="0.2">
      <c r="A128" s="2">
        <v>202019</v>
      </c>
      <c r="B128" s="2" t="s">
        <v>703</v>
      </c>
      <c r="C128" s="2" t="s">
        <v>690</v>
      </c>
      <c r="D128" s="2">
        <v>9.4499999999999993</v>
      </c>
      <c r="E128" s="3">
        <f t="shared" si="1"/>
        <v>3150.0000000000005</v>
      </c>
      <c r="F128" s="4">
        <v>29767.5</v>
      </c>
    </row>
    <row r="129" spans="1:6" ht="21" customHeight="1" x14ac:dyDescent="0.2">
      <c r="A129" s="2">
        <v>202021</v>
      </c>
      <c r="B129" s="2" t="s">
        <v>705</v>
      </c>
      <c r="C129" s="2" t="s">
        <v>207</v>
      </c>
      <c r="D129" s="2">
        <v>8</v>
      </c>
      <c r="E129" s="3">
        <f t="shared" si="1"/>
        <v>470</v>
      </c>
      <c r="F129" s="4">
        <v>3760</v>
      </c>
    </row>
    <row r="130" spans="1:6" ht="21" customHeight="1" x14ac:dyDescent="0.2">
      <c r="A130" s="2">
        <v>202023</v>
      </c>
      <c r="B130" s="2" t="s">
        <v>706</v>
      </c>
      <c r="C130" s="2" t="s">
        <v>690</v>
      </c>
      <c r="D130" s="2">
        <v>49.35</v>
      </c>
      <c r="E130" s="3">
        <f t="shared" si="1"/>
        <v>3719.960486322188</v>
      </c>
      <c r="F130" s="4">
        <v>183580.05</v>
      </c>
    </row>
    <row r="131" spans="1:6" ht="21" customHeight="1" x14ac:dyDescent="0.2">
      <c r="A131" s="2">
        <v>202025</v>
      </c>
      <c r="B131" s="2" t="s">
        <v>707</v>
      </c>
      <c r="C131" s="2" t="s">
        <v>690</v>
      </c>
      <c r="D131" s="2">
        <v>104</v>
      </c>
      <c r="E131" s="3">
        <f t="shared" si="1"/>
        <v>600</v>
      </c>
      <c r="F131" s="4">
        <v>62400</v>
      </c>
    </row>
    <row r="132" spans="1:6" ht="21" customHeight="1" x14ac:dyDescent="0.2">
      <c r="A132" s="2">
        <v>202029</v>
      </c>
      <c r="B132" s="2" t="s">
        <v>711</v>
      </c>
      <c r="C132" s="2" t="s">
        <v>690</v>
      </c>
      <c r="D132" s="2">
        <v>3</v>
      </c>
      <c r="E132" s="3">
        <f t="shared" si="1"/>
        <v>5900</v>
      </c>
      <c r="F132" s="4">
        <v>17700</v>
      </c>
    </row>
    <row r="133" spans="1:6" ht="21" customHeight="1" x14ac:dyDescent="0.2">
      <c r="A133" s="2">
        <v>5004</v>
      </c>
      <c r="B133" s="2" t="s">
        <v>721</v>
      </c>
      <c r="C133" s="2" t="s">
        <v>690</v>
      </c>
      <c r="D133" s="4">
        <v>1090</v>
      </c>
      <c r="E133" s="3">
        <f t="shared" si="1"/>
        <v>12.656880733944954</v>
      </c>
      <c r="F133" s="4">
        <v>13796</v>
      </c>
    </row>
    <row r="134" spans="1:6" ht="21" customHeight="1" x14ac:dyDescent="0.2">
      <c r="A134" s="2">
        <v>5006</v>
      </c>
      <c r="B134" s="2" t="s">
        <v>723</v>
      </c>
      <c r="C134" s="2" t="s">
        <v>10</v>
      </c>
      <c r="D134" s="2">
        <v>21</v>
      </c>
      <c r="E134" s="3">
        <f t="shared" si="1"/>
        <v>201.73666666666668</v>
      </c>
      <c r="F134" s="4">
        <v>4236.47</v>
      </c>
    </row>
    <row r="135" spans="1:6" ht="21" customHeight="1" x14ac:dyDescent="0.2">
      <c r="A135" s="2">
        <v>5007</v>
      </c>
      <c r="B135" s="2" t="s">
        <v>724</v>
      </c>
      <c r="C135" s="2" t="s">
        <v>10</v>
      </c>
      <c r="D135" s="2">
        <v>8</v>
      </c>
      <c r="E135" s="3">
        <f t="shared" si="1"/>
        <v>828.47874999999999</v>
      </c>
      <c r="F135" s="4">
        <v>6627.83</v>
      </c>
    </row>
    <row r="136" spans="1:6" ht="21" customHeight="1" x14ac:dyDescent="0.2">
      <c r="A136" s="2">
        <v>5008</v>
      </c>
      <c r="B136" s="2" t="s">
        <v>725</v>
      </c>
      <c r="C136" s="2" t="s">
        <v>10</v>
      </c>
      <c r="D136" s="2">
        <v>3</v>
      </c>
      <c r="E136" s="3">
        <f t="shared" si="1"/>
        <v>1666.6666666666667</v>
      </c>
      <c r="F136" s="4">
        <v>5000</v>
      </c>
    </row>
    <row r="137" spans="1:6" ht="21" customHeight="1" x14ac:dyDescent="0.2">
      <c r="A137" s="2">
        <v>5011</v>
      </c>
      <c r="B137" s="2" t="s">
        <v>735</v>
      </c>
      <c r="C137" s="2" t="s">
        <v>10</v>
      </c>
      <c r="D137" s="2">
        <v>10</v>
      </c>
      <c r="E137" s="3">
        <f t="shared" ref="E137:E175" si="2">F137/D137</f>
        <v>10.956999999999999</v>
      </c>
      <c r="F137" s="2">
        <v>109.57</v>
      </c>
    </row>
    <row r="138" spans="1:6" ht="21" customHeight="1" x14ac:dyDescent="0.2">
      <c r="A138" s="2">
        <v>50111</v>
      </c>
      <c r="B138" s="2" t="s">
        <v>737</v>
      </c>
      <c r="C138" s="2" t="s">
        <v>10</v>
      </c>
      <c r="D138" s="2">
        <v>2</v>
      </c>
      <c r="E138" s="3">
        <f t="shared" si="2"/>
        <v>75</v>
      </c>
      <c r="F138" s="2">
        <v>150</v>
      </c>
    </row>
    <row r="139" spans="1:6" ht="21" customHeight="1" x14ac:dyDescent="0.2">
      <c r="A139" s="2">
        <v>50139</v>
      </c>
      <c r="B139" s="2" t="s">
        <v>746</v>
      </c>
      <c r="C139" s="2" t="s">
        <v>8</v>
      </c>
      <c r="D139" s="2">
        <v>130</v>
      </c>
      <c r="E139" s="3">
        <f t="shared" si="2"/>
        <v>65.384615384615387</v>
      </c>
      <c r="F139" s="4">
        <v>8500</v>
      </c>
    </row>
    <row r="140" spans="1:6" ht="21" customHeight="1" x14ac:dyDescent="0.2">
      <c r="A140" s="2">
        <v>5015</v>
      </c>
      <c r="B140" s="2" t="s">
        <v>752</v>
      </c>
      <c r="C140" s="2" t="s">
        <v>10</v>
      </c>
      <c r="D140" s="2">
        <v>2</v>
      </c>
      <c r="E140" s="3">
        <f t="shared" si="2"/>
        <v>98</v>
      </c>
      <c r="F140" s="2">
        <v>196</v>
      </c>
    </row>
    <row r="141" spans="1:6" ht="21" customHeight="1" x14ac:dyDescent="0.2">
      <c r="A141" s="2">
        <v>50156</v>
      </c>
      <c r="B141" s="2" t="s">
        <v>755</v>
      </c>
      <c r="C141" s="2" t="s">
        <v>10</v>
      </c>
      <c r="D141" s="2">
        <v>2</v>
      </c>
      <c r="E141" s="3">
        <f t="shared" si="2"/>
        <v>40</v>
      </c>
      <c r="F141" s="2">
        <v>80</v>
      </c>
    </row>
    <row r="142" spans="1:6" ht="21" customHeight="1" x14ac:dyDescent="0.2">
      <c r="A142" s="2">
        <v>50158</v>
      </c>
      <c r="B142" s="2" t="s">
        <v>757</v>
      </c>
      <c r="C142" s="2" t="s">
        <v>10</v>
      </c>
      <c r="D142" s="2">
        <v>6</v>
      </c>
      <c r="E142" s="3">
        <f t="shared" si="2"/>
        <v>10.833333333333334</v>
      </c>
      <c r="F142" s="2">
        <v>65</v>
      </c>
    </row>
    <row r="143" spans="1:6" ht="21" customHeight="1" x14ac:dyDescent="0.2">
      <c r="A143" s="2">
        <v>5016</v>
      </c>
      <c r="B143" s="2" t="s">
        <v>758</v>
      </c>
      <c r="C143" s="2" t="s">
        <v>10</v>
      </c>
      <c r="D143" s="2">
        <v>3</v>
      </c>
      <c r="E143" s="3">
        <f t="shared" si="2"/>
        <v>85</v>
      </c>
      <c r="F143" s="2">
        <v>255</v>
      </c>
    </row>
    <row r="144" spans="1:6" ht="21" customHeight="1" x14ac:dyDescent="0.2">
      <c r="A144" s="2">
        <v>5020</v>
      </c>
      <c r="B144" s="2" t="s">
        <v>760</v>
      </c>
      <c r="C144" s="2" t="s">
        <v>10</v>
      </c>
      <c r="D144" s="2">
        <v>25</v>
      </c>
      <c r="E144" s="3">
        <f t="shared" si="2"/>
        <v>15.956</v>
      </c>
      <c r="F144" s="2">
        <v>398.9</v>
      </c>
    </row>
    <row r="145" spans="1:6" ht="21" customHeight="1" x14ac:dyDescent="0.2">
      <c r="A145" s="2">
        <v>5025</v>
      </c>
      <c r="B145" s="2" t="s">
        <v>761</v>
      </c>
      <c r="C145" s="2" t="s">
        <v>10</v>
      </c>
      <c r="D145" s="2">
        <v>5</v>
      </c>
      <c r="E145" s="3">
        <f t="shared" si="2"/>
        <v>295</v>
      </c>
      <c r="F145" s="4">
        <v>1475</v>
      </c>
    </row>
    <row r="146" spans="1:6" ht="21" customHeight="1" x14ac:dyDescent="0.2">
      <c r="A146" s="2">
        <v>5030</v>
      </c>
      <c r="B146" s="2" t="s">
        <v>763</v>
      </c>
      <c r="C146" s="2" t="s">
        <v>10</v>
      </c>
      <c r="D146" s="2">
        <v>8</v>
      </c>
      <c r="E146" s="3">
        <f t="shared" si="2"/>
        <v>612.5</v>
      </c>
      <c r="F146" s="4">
        <v>4900</v>
      </c>
    </row>
    <row r="147" spans="1:6" ht="21" customHeight="1" x14ac:dyDescent="0.2">
      <c r="A147" s="2">
        <v>5031</v>
      </c>
      <c r="B147" s="2" t="s">
        <v>764</v>
      </c>
      <c r="C147" s="2" t="s">
        <v>690</v>
      </c>
      <c r="D147" s="4">
        <v>169981</v>
      </c>
      <c r="E147" s="3">
        <f t="shared" si="2"/>
        <v>0.44750736847059375</v>
      </c>
      <c r="F147" s="4">
        <v>76067.75</v>
      </c>
    </row>
    <row r="148" spans="1:6" ht="21" customHeight="1" x14ac:dyDescent="0.2">
      <c r="A148" s="2">
        <v>5032</v>
      </c>
      <c r="B148" s="2" t="s">
        <v>765</v>
      </c>
      <c r="C148" s="2" t="s">
        <v>10</v>
      </c>
      <c r="D148" s="4">
        <v>3350</v>
      </c>
      <c r="E148" s="3">
        <f t="shared" si="2"/>
        <v>7.9701492537313436</v>
      </c>
      <c r="F148" s="4">
        <v>26700</v>
      </c>
    </row>
    <row r="149" spans="1:6" ht="21" customHeight="1" x14ac:dyDescent="0.2">
      <c r="A149" s="2">
        <v>5033</v>
      </c>
      <c r="B149" s="2" t="s">
        <v>766</v>
      </c>
      <c r="C149" s="2" t="s">
        <v>10</v>
      </c>
      <c r="D149" s="2">
        <v>2</v>
      </c>
      <c r="E149" s="3">
        <f t="shared" si="2"/>
        <v>416351.7</v>
      </c>
      <c r="F149" s="4">
        <v>832703.4</v>
      </c>
    </row>
    <row r="150" spans="1:6" ht="21" customHeight="1" x14ac:dyDescent="0.2">
      <c r="A150" s="2">
        <v>5038</v>
      </c>
      <c r="B150" s="2" t="s">
        <v>770</v>
      </c>
      <c r="C150" s="2" t="s">
        <v>10</v>
      </c>
      <c r="D150" s="2">
        <v>120</v>
      </c>
      <c r="E150" s="3">
        <f t="shared" si="2"/>
        <v>21.739083333333333</v>
      </c>
      <c r="F150" s="4">
        <v>2608.69</v>
      </c>
    </row>
    <row r="151" spans="1:6" ht="21" customHeight="1" x14ac:dyDescent="0.2">
      <c r="A151" s="2">
        <v>5039</v>
      </c>
      <c r="B151" s="2" t="s">
        <v>771</v>
      </c>
      <c r="C151" s="2" t="s">
        <v>10</v>
      </c>
      <c r="D151" s="2">
        <v>639</v>
      </c>
      <c r="E151" s="3">
        <f t="shared" si="2"/>
        <v>12.5</v>
      </c>
      <c r="F151" s="4">
        <v>7987.5</v>
      </c>
    </row>
    <row r="152" spans="1:6" ht="21" customHeight="1" x14ac:dyDescent="0.2">
      <c r="A152" s="2">
        <v>5040</v>
      </c>
      <c r="B152" s="2" t="s">
        <v>772</v>
      </c>
      <c r="C152" s="2" t="s">
        <v>8</v>
      </c>
      <c r="D152" s="2">
        <v>132</v>
      </c>
      <c r="E152" s="3">
        <f t="shared" si="2"/>
        <v>7.4015151515151514</v>
      </c>
      <c r="F152" s="2">
        <v>977</v>
      </c>
    </row>
    <row r="153" spans="1:6" ht="21" customHeight="1" x14ac:dyDescent="0.2">
      <c r="A153" s="2">
        <v>5048</v>
      </c>
      <c r="B153" s="2" t="s">
        <v>778</v>
      </c>
      <c r="C153" s="2" t="s">
        <v>221</v>
      </c>
      <c r="D153" s="2">
        <v>1</v>
      </c>
      <c r="E153" s="3">
        <f t="shared" si="2"/>
        <v>20</v>
      </c>
      <c r="F153" s="2">
        <v>20</v>
      </c>
    </row>
    <row r="154" spans="1:6" ht="21" customHeight="1" x14ac:dyDescent="0.2">
      <c r="A154" s="2">
        <v>5052</v>
      </c>
      <c r="B154" s="2" t="s">
        <v>781</v>
      </c>
      <c r="C154" s="2" t="s">
        <v>10</v>
      </c>
      <c r="D154" s="2">
        <v>1</v>
      </c>
      <c r="E154" s="3">
        <f t="shared" si="2"/>
        <v>500</v>
      </c>
      <c r="F154" s="2">
        <v>500</v>
      </c>
    </row>
    <row r="155" spans="1:6" ht="21" customHeight="1" x14ac:dyDescent="0.2">
      <c r="A155" s="2">
        <v>5053</v>
      </c>
      <c r="B155" s="2" t="s">
        <v>782</v>
      </c>
      <c r="C155" s="2" t="s">
        <v>10</v>
      </c>
      <c r="D155" s="2">
        <v>5</v>
      </c>
      <c r="E155" s="3">
        <f t="shared" si="2"/>
        <v>212.13600000000002</v>
      </c>
      <c r="F155" s="4">
        <v>1060.68</v>
      </c>
    </row>
    <row r="156" spans="1:6" ht="21" customHeight="1" x14ac:dyDescent="0.2">
      <c r="A156" s="2">
        <v>5056</v>
      </c>
      <c r="B156" s="2" t="s">
        <v>784</v>
      </c>
      <c r="C156" s="2" t="s">
        <v>10</v>
      </c>
      <c r="D156" s="2">
        <v>1</v>
      </c>
      <c r="E156" s="3">
        <f t="shared" si="2"/>
        <v>450</v>
      </c>
      <c r="F156" s="2">
        <v>450</v>
      </c>
    </row>
    <row r="157" spans="1:6" ht="21" customHeight="1" x14ac:dyDescent="0.2">
      <c r="A157" s="2">
        <v>5072</v>
      </c>
      <c r="B157" s="2" t="s">
        <v>788</v>
      </c>
      <c r="C157" s="2" t="s">
        <v>10</v>
      </c>
      <c r="D157" s="2">
        <v>7</v>
      </c>
      <c r="E157" s="3">
        <f t="shared" si="2"/>
        <v>5272.8042857142855</v>
      </c>
      <c r="F157" s="4">
        <v>36909.629999999997</v>
      </c>
    </row>
    <row r="158" spans="1:6" ht="21" customHeight="1" x14ac:dyDescent="0.2">
      <c r="A158" s="2">
        <v>5073</v>
      </c>
      <c r="B158" s="2" t="s">
        <v>789</v>
      </c>
      <c r="C158" s="2" t="s">
        <v>221</v>
      </c>
      <c r="D158" s="4">
        <v>8012</v>
      </c>
      <c r="E158" s="3">
        <f t="shared" si="2"/>
        <v>1.4655217174238642</v>
      </c>
      <c r="F158" s="4">
        <v>11741.76</v>
      </c>
    </row>
    <row r="159" spans="1:6" ht="21" customHeight="1" x14ac:dyDescent="0.2">
      <c r="A159" s="2">
        <v>5080</v>
      </c>
      <c r="B159" s="2" t="s">
        <v>794</v>
      </c>
      <c r="C159" s="2" t="s">
        <v>10</v>
      </c>
      <c r="D159" s="2">
        <v>2</v>
      </c>
      <c r="E159" s="3">
        <f t="shared" si="2"/>
        <v>116</v>
      </c>
      <c r="F159" s="2">
        <v>232</v>
      </c>
    </row>
    <row r="160" spans="1:6" ht="21" customHeight="1" x14ac:dyDescent="0.2">
      <c r="A160" s="2">
        <v>5081</v>
      </c>
      <c r="B160" s="2" t="s">
        <v>795</v>
      </c>
      <c r="C160" s="2" t="s">
        <v>10</v>
      </c>
      <c r="D160" s="2">
        <v>2</v>
      </c>
      <c r="E160" s="3">
        <f t="shared" si="2"/>
        <v>10</v>
      </c>
      <c r="F160" s="2">
        <v>20</v>
      </c>
    </row>
    <row r="161" spans="1:6" ht="21" customHeight="1" x14ac:dyDescent="0.2">
      <c r="A161" s="2">
        <v>5083</v>
      </c>
      <c r="B161" s="2" t="s">
        <v>797</v>
      </c>
      <c r="C161" s="2" t="s">
        <v>10</v>
      </c>
      <c r="D161" s="2">
        <v>1</v>
      </c>
      <c r="E161" s="3">
        <f t="shared" si="2"/>
        <v>250</v>
      </c>
      <c r="F161" s="2">
        <v>250</v>
      </c>
    </row>
    <row r="162" spans="1:6" ht="21" customHeight="1" x14ac:dyDescent="0.2">
      <c r="A162" s="2">
        <v>5088</v>
      </c>
      <c r="B162" s="2" t="s">
        <v>800</v>
      </c>
      <c r="C162" s="2" t="s">
        <v>10</v>
      </c>
      <c r="D162" s="2">
        <v>2</v>
      </c>
      <c r="E162" s="3">
        <f t="shared" si="2"/>
        <v>27.914999999999999</v>
      </c>
      <c r="F162" s="2">
        <v>55.83</v>
      </c>
    </row>
    <row r="163" spans="1:6" ht="21" customHeight="1" x14ac:dyDescent="0.2">
      <c r="A163" s="2">
        <v>5095</v>
      </c>
      <c r="B163" s="2" t="s">
        <v>804</v>
      </c>
      <c r="C163" s="2" t="s">
        <v>10</v>
      </c>
      <c r="D163" s="2">
        <v>1</v>
      </c>
      <c r="E163" s="3">
        <f t="shared" si="2"/>
        <v>1200</v>
      </c>
      <c r="F163" s="4">
        <v>1200</v>
      </c>
    </row>
    <row r="164" spans="1:6" ht="21" customHeight="1" x14ac:dyDescent="0.2">
      <c r="A164" s="2">
        <v>5096</v>
      </c>
      <c r="B164" s="2" t="s">
        <v>805</v>
      </c>
      <c r="C164" s="2" t="s">
        <v>10</v>
      </c>
      <c r="D164" s="2">
        <v>32</v>
      </c>
      <c r="E164" s="3">
        <f t="shared" si="2"/>
        <v>31.25</v>
      </c>
      <c r="F164" s="4">
        <v>1000</v>
      </c>
    </row>
    <row r="165" spans="1:6" ht="21" customHeight="1" x14ac:dyDescent="0.2">
      <c r="A165" s="2">
        <v>5100</v>
      </c>
      <c r="B165" s="2" t="s">
        <v>808</v>
      </c>
      <c r="C165" s="2" t="s">
        <v>10</v>
      </c>
      <c r="D165" s="2">
        <v>41</v>
      </c>
      <c r="E165" s="3">
        <f t="shared" si="2"/>
        <v>41.433902439024386</v>
      </c>
      <c r="F165" s="4">
        <v>1698.79</v>
      </c>
    </row>
    <row r="166" spans="1:6" ht="21" customHeight="1" x14ac:dyDescent="0.2">
      <c r="A166" s="2">
        <v>5102</v>
      </c>
      <c r="B166" s="2" t="s">
        <v>809</v>
      </c>
      <c r="C166" s="2" t="s">
        <v>810</v>
      </c>
      <c r="D166" s="2">
        <v>24</v>
      </c>
      <c r="E166" s="3">
        <f t="shared" si="2"/>
        <v>120</v>
      </c>
      <c r="F166" s="4">
        <v>2880</v>
      </c>
    </row>
    <row r="167" spans="1:6" ht="21" customHeight="1" x14ac:dyDescent="0.2">
      <c r="A167" s="2">
        <v>5115</v>
      </c>
      <c r="B167" s="2" t="s">
        <v>815</v>
      </c>
      <c r="C167" s="2" t="s">
        <v>10</v>
      </c>
      <c r="D167" s="2">
        <v>178</v>
      </c>
      <c r="E167" s="3">
        <f t="shared" si="2"/>
        <v>394.85308988764046</v>
      </c>
      <c r="F167" s="4">
        <v>70283.850000000006</v>
      </c>
    </row>
    <row r="168" spans="1:6" ht="21" customHeight="1" x14ac:dyDescent="0.2">
      <c r="A168" s="2">
        <v>5117</v>
      </c>
      <c r="B168" s="2" t="s">
        <v>816</v>
      </c>
      <c r="C168" s="2" t="s">
        <v>221</v>
      </c>
      <c r="D168" s="4">
        <v>169981</v>
      </c>
      <c r="E168" s="3">
        <f t="shared" si="2"/>
        <v>2.9415052270547883E-2</v>
      </c>
      <c r="F168" s="4">
        <v>5000</v>
      </c>
    </row>
    <row r="169" spans="1:6" ht="21" customHeight="1" x14ac:dyDescent="0.2">
      <c r="A169" s="2">
        <v>5121</v>
      </c>
      <c r="B169" s="2" t="s">
        <v>818</v>
      </c>
      <c r="C169" s="2" t="s">
        <v>10</v>
      </c>
      <c r="D169" s="2">
        <v>540</v>
      </c>
      <c r="E169" s="3">
        <f t="shared" si="2"/>
        <v>0.87777777777777777</v>
      </c>
      <c r="F169" s="2">
        <v>474</v>
      </c>
    </row>
    <row r="170" spans="1:6" ht="21" customHeight="1" x14ac:dyDescent="0.2">
      <c r="A170" s="2">
        <v>5127</v>
      </c>
      <c r="B170" s="2" t="s">
        <v>824</v>
      </c>
      <c r="C170" s="2" t="s">
        <v>825</v>
      </c>
      <c r="D170" s="2">
        <v>9</v>
      </c>
      <c r="E170" s="3">
        <f t="shared" si="2"/>
        <v>258.70555555555552</v>
      </c>
      <c r="F170" s="4">
        <v>2328.35</v>
      </c>
    </row>
    <row r="171" spans="1:6" ht="21" customHeight="1" x14ac:dyDescent="0.2">
      <c r="A171" s="2">
        <v>5128</v>
      </c>
      <c r="B171" s="2" t="s">
        <v>826</v>
      </c>
      <c r="C171" s="2" t="s">
        <v>10</v>
      </c>
      <c r="D171" s="2">
        <v>3</v>
      </c>
      <c r="E171" s="3">
        <f t="shared" si="2"/>
        <v>200</v>
      </c>
      <c r="F171" s="2">
        <v>600</v>
      </c>
    </row>
    <row r="172" spans="1:6" ht="21" customHeight="1" x14ac:dyDescent="0.2">
      <c r="A172" s="2">
        <v>5129</v>
      </c>
      <c r="B172" s="2" t="s">
        <v>827</v>
      </c>
      <c r="C172" s="2" t="s">
        <v>10</v>
      </c>
      <c r="D172" s="2">
        <v>5</v>
      </c>
      <c r="E172" s="3">
        <f t="shared" si="2"/>
        <v>290</v>
      </c>
      <c r="F172" s="4">
        <v>1450</v>
      </c>
    </row>
    <row r="173" spans="1:6" ht="21" customHeight="1" x14ac:dyDescent="0.2">
      <c r="A173" s="2">
        <v>5145</v>
      </c>
      <c r="B173" s="2" t="s">
        <v>841</v>
      </c>
      <c r="C173" s="2" t="s">
        <v>10</v>
      </c>
      <c r="D173" s="2">
        <v>2</v>
      </c>
      <c r="E173" s="3">
        <f t="shared" si="2"/>
        <v>494.2</v>
      </c>
      <c r="F173" s="2">
        <v>988.4</v>
      </c>
    </row>
    <row r="174" spans="1:6" ht="21" customHeight="1" x14ac:dyDescent="0.2">
      <c r="A174" s="2">
        <v>5146</v>
      </c>
      <c r="B174" s="2" t="s">
        <v>842</v>
      </c>
      <c r="C174" s="2" t="s">
        <v>10</v>
      </c>
      <c r="D174" s="2">
        <v>2</v>
      </c>
      <c r="E174" s="3">
        <f t="shared" si="2"/>
        <v>1046.21</v>
      </c>
      <c r="F174" s="4">
        <v>2092.42</v>
      </c>
    </row>
    <row r="175" spans="1:6" ht="21" customHeight="1" x14ac:dyDescent="0.2">
      <c r="A175" s="5"/>
      <c r="B175" s="5"/>
      <c r="C175" s="5"/>
      <c r="D175" s="2">
        <f>SUM(D8:D174)</f>
        <v>365623.67000000004</v>
      </c>
      <c r="E175" s="3">
        <f t="shared" si="2"/>
        <v>19.578689858892339</v>
      </c>
      <c r="F175" s="2">
        <f t="shared" ref="F175" si="3">SUM(F8:F174)</f>
        <v>7158432.4399999995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983BD-3835-4974-A9B0-1D85E5A20EF5}">
  <dimension ref="A6:F187"/>
  <sheetViews>
    <sheetView rightToLeft="1" workbookViewId="0">
      <selection activeCell="H21" sqref="H21"/>
    </sheetView>
  </sheetViews>
  <sheetFormatPr defaultRowHeight="14.25" x14ac:dyDescent="0.2"/>
  <cols>
    <col min="1" max="1" width="7.875" style="1" bestFit="1" customWidth="1"/>
    <col min="2" max="2" width="46" style="1" bestFit="1" customWidth="1"/>
    <col min="3" max="4" width="13.875" style="1" customWidth="1"/>
    <col min="5" max="5" width="16.875" style="1" customWidth="1"/>
    <col min="6" max="6" width="17.375" style="1" customWidth="1"/>
    <col min="7" max="8" width="13.875" style="1" customWidth="1"/>
    <col min="9" max="16384" width="9" style="1"/>
  </cols>
  <sheetData>
    <row r="6" spans="1:6" ht="18" customHeight="1" x14ac:dyDescent="0.2">
      <c r="A6" s="2" t="s">
        <v>0</v>
      </c>
      <c r="B6" s="2" t="s">
        <v>1</v>
      </c>
      <c r="C6" s="2" t="s">
        <v>2</v>
      </c>
      <c r="D6" s="2" t="s">
        <v>4</v>
      </c>
      <c r="E6" s="2" t="s">
        <v>6</v>
      </c>
      <c r="F6" s="2" t="s">
        <v>5</v>
      </c>
    </row>
    <row r="7" spans="1:6" ht="18" customHeight="1" x14ac:dyDescent="0.2">
      <c r="A7" s="2">
        <v>101097</v>
      </c>
      <c r="B7" s="2" t="s">
        <v>31</v>
      </c>
      <c r="C7" s="2" t="s">
        <v>10</v>
      </c>
      <c r="D7" s="2">
        <v>1</v>
      </c>
      <c r="E7" s="3">
        <f>F7/D7</f>
        <v>32.4</v>
      </c>
      <c r="F7" s="2">
        <v>32.4</v>
      </c>
    </row>
    <row r="8" spans="1:6" ht="18" customHeight="1" x14ac:dyDescent="0.2">
      <c r="A8" s="2">
        <v>101099</v>
      </c>
      <c r="B8" s="2" t="s">
        <v>32</v>
      </c>
      <c r="C8" s="2" t="s">
        <v>10</v>
      </c>
      <c r="D8" s="2">
        <v>100</v>
      </c>
      <c r="E8" s="3">
        <f t="shared" ref="E8:E71" si="0">F8/D8</f>
        <v>1.7</v>
      </c>
      <c r="F8" s="2">
        <v>170</v>
      </c>
    </row>
    <row r="9" spans="1:6" ht="18" customHeight="1" x14ac:dyDescent="0.2">
      <c r="A9" s="2">
        <v>101186</v>
      </c>
      <c r="B9" s="2" t="s">
        <v>51</v>
      </c>
      <c r="C9" s="2" t="s">
        <v>10</v>
      </c>
      <c r="D9" s="2">
        <v>2</v>
      </c>
      <c r="E9" s="3">
        <f t="shared" si="0"/>
        <v>110</v>
      </c>
      <c r="F9" s="2">
        <v>220</v>
      </c>
    </row>
    <row r="10" spans="1:6" ht="18" customHeight="1" x14ac:dyDescent="0.2">
      <c r="A10" s="2">
        <v>101243</v>
      </c>
      <c r="B10" s="2" t="s">
        <v>57</v>
      </c>
      <c r="C10" s="2" t="s">
        <v>8</v>
      </c>
      <c r="D10" s="2">
        <v>80</v>
      </c>
      <c r="E10" s="3">
        <f t="shared" si="0"/>
        <v>22</v>
      </c>
      <c r="F10" s="4">
        <v>1760</v>
      </c>
    </row>
    <row r="11" spans="1:6" ht="18" customHeight="1" x14ac:dyDescent="0.2">
      <c r="A11" s="2">
        <v>101343</v>
      </c>
      <c r="B11" s="2" t="s">
        <v>77</v>
      </c>
      <c r="C11" s="2" t="s">
        <v>10</v>
      </c>
      <c r="D11" s="2">
        <v>3</v>
      </c>
      <c r="E11" s="3">
        <f t="shared" si="0"/>
        <v>34.666666666666664</v>
      </c>
      <c r="F11" s="2">
        <v>104</v>
      </c>
    </row>
    <row r="12" spans="1:6" ht="18" customHeight="1" x14ac:dyDescent="0.2">
      <c r="A12" s="2">
        <v>101344</v>
      </c>
      <c r="B12" s="2" t="s">
        <v>78</v>
      </c>
      <c r="C12" s="2" t="s">
        <v>10</v>
      </c>
      <c r="D12" s="2">
        <v>1</v>
      </c>
      <c r="E12" s="3">
        <f t="shared" si="0"/>
        <v>50</v>
      </c>
      <c r="F12" s="2">
        <v>50</v>
      </c>
    </row>
    <row r="13" spans="1:6" ht="18" customHeight="1" x14ac:dyDescent="0.2">
      <c r="A13" s="2">
        <v>101379</v>
      </c>
      <c r="B13" s="2" t="s">
        <v>86</v>
      </c>
      <c r="C13" s="2" t="s">
        <v>10</v>
      </c>
      <c r="D13" s="2">
        <v>2</v>
      </c>
      <c r="E13" s="3">
        <f t="shared" si="0"/>
        <v>150</v>
      </c>
      <c r="F13" s="2">
        <v>300</v>
      </c>
    </row>
    <row r="14" spans="1:6" ht="18" customHeight="1" x14ac:dyDescent="0.2">
      <c r="A14" s="2">
        <v>101393</v>
      </c>
      <c r="B14" s="2" t="s">
        <v>90</v>
      </c>
      <c r="C14" s="2" t="s">
        <v>10</v>
      </c>
      <c r="D14" s="2">
        <v>1</v>
      </c>
      <c r="E14" s="3">
        <f t="shared" si="0"/>
        <v>434</v>
      </c>
      <c r="F14" s="2">
        <v>434</v>
      </c>
    </row>
    <row r="15" spans="1:6" ht="18" customHeight="1" x14ac:dyDescent="0.2">
      <c r="A15" s="2">
        <v>101428</v>
      </c>
      <c r="B15" s="2" t="s">
        <v>98</v>
      </c>
      <c r="C15" s="2" t="s">
        <v>12</v>
      </c>
      <c r="D15" s="2">
        <v>1</v>
      </c>
      <c r="E15" s="3">
        <f t="shared" si="0"/>
        <v>340</v>
      </c>
      <c r="F15" s="2">
        <v>340</v>
      </c>
    </row>
    <row r="16" spans="1:6" ht="18" customHeight="1" x14ac:dyDescent="0.2">
      <c r="A16" s="2">
        <v>101554</v>
      </c>
      <c r="B16" s="2" t="s">
        <v>138</v>
      </c>
      <c r="C16" s="2" t="s">
        <v>10</v>
      </c>
      <c r="D16" s="2">
        <v>2</v>
      </c>
      <c r="E16" s="3">
        <f t="shared" si="0"/>
        <v>198</v>
      </c>
      <c r="F16" s="2">
        <v>396</v>
      </c>
    </row>
    <row r="17" spans="1:6" ht="18" customHeight="1" x14ac:dyDescent="0.2">
      <c r="A17" s="2">
        <v>101562</v>
      </c>
      <c r="B17" s="2" t="s">
        <v>139</v>
      </c>
      <c r="C17" s="2" t="s">
        <v>10</v>
      </c>
      <c r="D17" s="2">
        <v>12</v>
      </c>
      <c r="E17" s="3">
        <f t="shared" si="0"/>
        <v>54.710833333333333</v>
      </c>
      <c r="F17" s="2">
        <v>656.53</v>
      </c>
    </row>
    <row r="18" spans="1:6" ht="18" customHeight="1" x14ac:dyDescent="0.2">
      <c r="A18" s="2">
        <v>101563</v>
      </c>
      <c r="B18" s="2" t="s">
        <v>140</v>
      </c>
      <c r="C18" s="2" t="s">
        <v>10</v>
      </c>
      <c r="D18" s="2">
        <v>4</v>
      </c>
      <c r="E18" s="3">
        <f t="shared" si="0"/>
        <v>45</v>
      </c>
      <c r="F18" s="2">
        <v>180</v>
      </c>
    </row>
    <row r="19" spans="1:6" ht="18" customHeight="1" x14ac:dyDescent="0.2">
      <c r="A19" s="2">
        <v>101564</v>
      </c>
      <c r="B19" s="2" t="s">
        <v>141</v>
      </c>
      <c r="C19" s="2" t="s">
        <v>10</v>
      </c>
      <c r="D19" s="2">
        <v>1</v>
      </c>
      <c r="E19" s="3">
        <f t="shared" si="0"/>
        <v>110</v>
      </c>
      <c r="F19" s="2">
        <v>110</v>
      </c>
    </row>
    <row r="20" spans="1:6" ht="18" customHeight="1" x14ac:dyDescent="0.2">
      <c r="A20" s="2">
        <v>101566</v>
      </c>
      <c r="B20" s="2" t="s">
        <v>142</v>
      </c>
      <c r="C20" s="2" t="s">
        <v>10</v>
      </c>
      <c r="D20" s="2">
        <v>1</v>
      </c>
      <c r="E20" s="3">
        <f t="shared" si="0"/>
        <v>1700</v>
      </c>
      <c r="F20" s="4">
        <v>1700</v>
      </c>
    </row>
    <row r="21" spans="1:6" ht="18" customHeight="1" x14ac:dyDescent="0.2">
      <c r="A21" s="2">
        <v>101567</v>
      </c>
      <c r="B21" s="2" t="s">
        <v>143</v>
      </c>
      <c r="C21" s="2" t="s">
        <v>10</v>
      </c>
      <c r="D21" s="2">
        <v>15</v>
      </c>
      <c r="E21" s="3">
        <f t="shared" si="0"/>
        <v>139.13066666666666</v>
      </c>
      <c r="F21" s="4">
        <v>2086.96</v>
      </c>
    </row>
    <row r="22" spans="1:6" ht="18" customHeight="1" x14ac:dyDescent="0.2">
      <c r="A22" s="2">
        <v>101568</v>
      </c>
      <c r="B22" s="2" t="s">
        <v>144</v>
      </c>
      <c r="C22" s="2" t="s">
        <v>10</v>
      </c>
      <c r="D22" s="2">
        <v>2</v>
      </c>
      <c r="E22" s="3">
        <f t="shared" si="0"/>
        <v>40</v>
      </c>
      <c r="F22" s="2">
        <v>80</v>
      </c>
    </row>
    <row r="23" spans="1:6" ht="18" customHeight="1" x14ac:dyDescent="0.2">
      <c r="A23" s="2">
        <v>101569</v>
      </c>
      <c r="B23" s="2" t="s">
        <v>145</v>
      </c>
      <c r="C23" s="2" t="s">
        <v>10</v>
      </c>
      <c r="D23" s="2">
        <v>1</v>
      </c>
      <c r="E23" s="3">
        <f t="shared" si="0"/>
        <v>95</v>
      </c>
      <c r="F23" s="2">
        <v>95</v>
      </c>
    </row>
    <row r="24" spans="1:6" ht="18" customHeight="1" x14ac:dyDescent="0.2">
      <c r="A24" s="2">
        <v>101570</v>
      </c>
      <c r="B24" s="2" t="s">
        <v>146</v>
      </c>
      <c r="C24" s="2" t="s">
        <v>147</v>
      </c>
      <c r="D24" s="2">
        <v>3</v>
      </c>
      <c r="E24" s="3">
        <f t="shared" si="0"/>
        <v>9.8566666666666674</v>
      </c>
      <c r="F24" s="2">
        <v>29.57</v>
      </c>
    </row>
    <row r="25" spans="1:6" ht="18" customHeight="1" x14ac:dyDescent="0.2">
      <c r="A25" s="2">
        <v>101571</v>
      </c>
      <c r="B25" s="2" t="s">
        <v>148</v>
      </c>
      <c r="C25" s="2" t="s">
        <v>10</v>
      </c>
      <c r="D25" s="2">
        <v>4</v>
      </c>
      <c r="E25" s="3">
        <f t="shared" si="0"/>
        <v>6</v>
      </c>
      <c r="F25" s="2">
        <v>24</v>
      </c>
    </row>
    <row r="26" spans="1:6" ht="18" customHeight="1" x14ac:dyDescent="0.2">
      <c r="A26" s="2">
        <v>101572</v>
      </c>
      <c r="B26" s="2" t="s">
        <v>149</v>
      </c>
      <c r="C26" s="2" t="s">
        <v>10</v>
      </c>
      <c r="D26" s="2">
        <v>1</v>
      </c>
      <c r="E26" s="3">
        <f t="shared" si="0"/>
        <v>73.77</v>
      </c>
      <c r="F26" s="2">
        <v>73.77</v>
      </c>
    </row>
    <row r="27" spans="1:6" ht="18" customHeight="1" x14ac:dyDescent="0.2">
      <c r="A27" s="2">
        <v>101574</v>
      </c>
      <c r="B27" s="2" t="s">
        <v>150</v>
      </c>
      <c r="C27" s="2" t="s">
        <v>10</v>
      </c>
      <c r="D27" s="2">
        <v>1</v>
      </c>
      <c r="E27" s="3">
        <f t="shared" si="0"/>
        <v>938.45</v>
      </c>
      <c r="F27" s="2">
        <v>938.45</v>
      </c>
    </row>
    <row r="28" spans="1:6" ht="18" customHeight="1" x14ac:dyDescent="0.2">
      <c r="A28" s="2">
        <v>102018</v>
      </c>
      <c r="B28" s="2" t="s">
        <v>152</v>
      </c>
      <c r="C28" s="2" t="s">
        <v>10</v>
      </c>
      <c r="D28" s="2">
        <v>8</v>
      </c>
      <c r="E28" s="3">
        <f t="shared" si="0"/>
        <v>485</v>
      </c>
      <c r="F28" s="4">
        <v>3880</v>
      </c>
    </row>
    <row r="29" spans="1:6" ht="18" customHeight="1" x14ac:dyDescent="0.2">
      <c r="A29" s="2">
        <v>102044</v>
      </c>
      <c r="B29" s="2" t="s">
        <v>153</v>
      </c>
      <c r="C29" s="2" t="s">
        <v>10</v>
      </c>
      <c r="D29" s="4">
        <v>5400</v>
      </c>
      <c r="E29" s="3">
        <f t="shared" si="0"/>
        <v>0.39809999999999995</v>
      </c>
      <c r="F29" s="4">
        <v>2149.7399999999998</v>
      </c>
    </row>
    <row r="30" spans="1:6" ht="18" customHeight="1" x14ac:dyDescent="0.2">
      <c r="A30" s="2">
        <v>102091</v>
      </c>
      <c r="B30" s="2" t="s">
        <v>156</v>
      </c>
      <c r="C30" s="2" t="s">
        <v>157</v>
      </c>
      <c r="D30" s="2">
        <v>4</v>
      </c>
      <c r="E30" s="3">
        <f t="shared" si="0"/>
        <v>2925</v>
      </c>
      <c r="F30" s="4">
        <v>11700</v>
      </c>
    </row>
    <row r="31" spans="1:6" ht="18" customHeight="1" x14ac:dyDescent="0.2">
      <c r="A31" s="2">
        <v>102105</v>
      </c>
      <c r="B31" s="2" t="s">
        <v>162</v>
      </c>
      <c r="C31" s="2" t="s">
        <v>10</v>
      </c>
      <c r="D31" s="2">
        <v>10</v>
      </c>
      <c r="E31" s="3">
        <f t="shared" si="0"/>
        <v>12.282</v>
      </c>
      <c r="F31" s="2">
        <v>122.82</v>
      </c>
    </row>
    <row r="32" spans="1:6" ht="18" customHeight="1" x14ac:dyDescent="0.2">
      <c r="A32" s="2">
        <v>102106</v>
      </c>
      <c r="B32" s="2" t="s">
        <v>163</v>
      </c>
      <c r="C32" s="2" t="s">
        <v>10</v>
      </c>
      <c r="D32" s="2">
        <v>20</v>
      </c>
      <c r="E32" s="3">
        <f t="shared" si="0"/>
        <v>15</v>
      </c>
      <c r="F32" s="2">
        <v>300</v>
      </c>
    </row>
    <row r="33" spans="1:6" ht="18" customHeight="1" x14ac:dyDescent="0.2">
      <c r="A33" s="2">
        <v>102107</v>
      </c>
      <c r="B33" s="2" t="s">
        <v>164</v>
      </c>
      <c r="C33" s="2" t="s">
        <v>10</v>
      </c>
      <c r="D33" s="2">
        <v>8</v>
      </c>
      <c r="E33" s="3">
        <f t="shared" si="0"/>
        <v>640</v>
      </c>
      <c r="F33" s="4">
        <v>5120</v>
      </c>
    </row>
    <row r="34" spans="1:6" ht="18" customHeight="1" x14ac:dyDescent="0.2">
      <c r="A34" s="2">
        <v>102119</v>
      </c>
      <c r="B34" s="2" t="s">
        <v>165</v>
      </c>
      <c r="C34" s="2" t="s">
        <v>10</v>
      </c>
      <c r="D34" s="2">
        <v>43</v>
      </c>
      <c r="E34" s="3">
        <f t="shared" si="0"/>
        <v>320</v>
      </c>
      <c r="F34" s="4">
        <v>13760</v>
      </c>
    </row>
    <row r="35" spans="1:6" ht="18" customHeight="1" x14ac:dyDescent="0.2">
      <c r="A35" s="2">
        <v>102122</v>
      </c>
      <c r="B35" s="2" t="s">
        <v>166</v>
      </c>
      <c r="C35" s="2" t="s">
        <v>10</v>
      </c>
      <c r="D35" s="2">
        <v>20</v>
      </c>
      <c r="E35" s="3">
        <f t="shared" si="0"/>
        <v>19.919999999999998</v>
      </c>
      <c r="F35" s="2">
        <v>398.4</v>
      </c>
    </row>
    <row r="36" spans="1:6" ht="18" customHeight="1" x14ac:dyDescent="0.2">
      <c r="A36" s="2">
        <v>102140</v>
      </c>
      <c r="B36" s="2" t="s">
        <v>170</v>
      </c>
      <c r="C36" s="2" t="s">
        <v>10</v>
      </c>
      <c r="D36" s="2">
        <v>10</v>
      </c>
      <c r="E36" s="3">
        <f t="shared" si="0"/>
        <v>22.5</v>
      </c>
      <c r="F36" s="2">
        <v>225</v>
      </c>
    </row>
    <row r="37" spans="1:6" ht="18" customHeight="1" x14ac:dyDescent="0.2">
      <c r="A37" s="2">
        <v>102150</v>
      </c>
      <c r="B37" s="2" t="s">
        <v>171</v>
      </c>
      <c r="C37" s="2" t="s">
        <v>10</v>
      </c>
      <c r="D37" s="2">
        <v>2</v>
      </c>
      <c r="E37" s="3">
        <f t="shared" si="0"/>
        <v>6</v>
      </c>
      <c r="F37" s="2">
        <v>12</v>
      </c>
    </row>
    <row r="38" spans="1:6" ht="18" customHeight="1" x14ac:dyDescent="0.2">
      <c r="A38" s="2">
        <v>102173</v>
      </c>
      <c r="B38" s="2" t="s">
        <v>175</v>
      </c>
      <c r="C38" s="2" t="s">
        <v>8</v>
      </c>
      <c r="D38" s="2">
        <v>1</v>
      </c>
      <c r="E38" s="3">
        <f t="shared" si="0"/>
        <v>390</v>
      </c>
      <c r="F38" s="2">
        <v>390</v>
      </c>
    </row>
    <row r="39" spans="1:6" ht="18" customHeight="1" x14ac:dyDescent="0.2">
      <c r="A39" s="2">
        <v>102228</v>
      </c>
      <c r="B39" s="2" t="s">
        <v>178</v>
      </c>
      <c r="C39" s="2" t="s">
        <v>10</v>
      </c>
      <c r="D39" s="2">
        <v>50</v>
      </c>
      <c r="E39" s="3">
        <f t="shared" si="0"/>
        <v>0.63</v>
      </c>
      <c r="F39" s="2">
        <v>31.5</v>
      </c>
    </row>
    <row r="40" spans="1:6" ht="18" customHeight="1" x14ac:dyDescent="0.2">
      <c r="A40" s="2">
        <v>102254</v>
      </c>
      <c r="B40" s="2" t="s">
        <v>183</v>
      </c>
      <c r="C40" s="2" t="s">
        <v>10</v>
      </c>
      <c r="D40" s="2">
        <v>20</v>
      </c>
      <c r="E40" s="3">
        <f t="shared" si="0"/>
        <v>18</v>
      </c>
      <c r="F40" s="2">
        <v>360</v>
      </c>
    </row>
    <row r="41" spans="1:6" ht="18" customHeight="1" x14ac:dyDescent="0.2">
      <c r="A41" s="2">
        <v>102273</v>
      </c>
      <c r="B41" s="2" t="s">
        <v>188</v>
      </c>
      <c r="C41" s="2" t="s">
        <v>10</v>
      </c>
      <c r="D41" s="2">
        <v>5</v>
      </c>
      <c r="E41" s="3">
        <f t="shared" si="0"/>
        <v>527.65200000000004</v>
      </c>
      <c r="F41" s="4">
        <v>2638.26</v>
      </c>
    </row>
    <row r="42" spans="1:6" ht="18" customHeight="1" x14ac:dyDescent="0.2">
      <c r="A42" s="2">
        <v>102298</v>
      </c>
      <c r="B42" s="2" t="s">
        <v>189</v>
      </c>
      <c r="C42" s="2" t="s">
        <v>10</v>
      </c>
      <c r="D42" s="2">
        <v>4</v>
      </c>
      <c r="E42" s="3">
        <f t="shared" si="0"/>
        <v>110</v>
      </c>
      <c r="F42" s="2">
        <v>440</v>
      </c>
    </row>
    <row r="43" spans="1:6" ht="18" customHeight="1" x14ac:dyDescent="0.2">
      <c r="A43" s="2">
        <v>102358</v>
      </c>
      <c r="B43" s="2" t="s">
        <v>202</v>
      </c>
      <c r="C43" s="2" t="s">
        <v>10</v>
      </c>
      <c r="D43" s="2">
        <v>2</v>
      </c>
      <c r="E43" s="3">
        <f t="shared" si="0"/>
        <v>140</v>
      </c>
      <c r="F43" s="2">
        <v>280</v>
      </c>
    </row>
    <row r="44" spans="1:6" ht="18" customHeight="1" x14ac:dyDescent="0.2">
      <c r="A44" s="2">
        <v>102362</v>
      </c>
      <c r="B44" s="2" t="s">
        <v>203</v>
      </c>
      <c r="C44" s="2" t="s">
        <v>10</v>
      </c>
      <c r="D44" s="2">
        <v>25</v>
      </c>
      <c r="E44" s="3">
        <f t="shared" si="0"/>
        <v>0.45</v>
      </c>
      <c r="F44" s="2">
        <v>11.25</v>
      </c>
    </row>
    <row r="45" spans="1:6" ht="18" customHeight="1" x14ac:dyDescent="0.2">
      <c r="A45" s="2">
        <v>102363</v>
      </c>
      <c r="B45" s="2" t="s">
        <v>204</v>
      </c>
      <c r="C45" s="2" t="s">
        <v>10</v>
      </c>
      <c r="D45" s="2">
        <v>50</v>
      </c>
      <c r="E45" s="3">
        <f t="shared" si="0"/>
        <v>0.16</v>
      </c>
      <c r="F45" s="2">
        <v>8</v>
      </c>
    </row>
    <row r="46" spans="1:6" ht="18" customHeight="1" x14ac:dyDescent="0.2">
      <c r="A46" s="2">
        <v>102370</v>
      </c>
      <c r="B46" s="2" t="s">
        <v>206</v>
      </c>
      <c r="C46" s="2" t="s">
        <v>207</v>
      </c>
      <c r="D46" s="2">
        <v>6</v>
      </c>
      <c r="E46" s="3">
        <f t="shared" si="0"/>
        <v>1485</v>
      </c>
      <c r="F46" s="4">
        <v>8910</v>
      </c>
    </row>
    <row r="47" spans="1:6" ht="18" customHeight="1" x14ac:dyDescent="0.2">
      <c r="A47" s="2">
        <v>102403</v>
      </c>
      <c r="B47" s="2" t="s">
        <v>211</v>
      </c>
      <c r="C47" s="2" t="s">
        <v>10</v>
      </c>
      <c r="D47" s="2">
        <v>20</v>
      </c>
      <c r="E47" s="3">
        <f t="shared" si="0"/>
        <v>18.261000000000003</v>
      </c>
      <c r="F47" s="2">
        <v>365.22</v>
      </c>
    </row>
    <row r="48" spans="1:6" ht="18" customHeight="1" x14ac:dyDescent="0.2">
      <c r="A48" s="2">
        <v>102449</v>
      </c>
      <c r="B48" s="2" t="s">
        <v>217</v>
      </c>
      <c r="C48" s="2" t="s">
        <v>10</v>
      </c>
      <c r="D48" s="2">
        <v>20</v>
      </c>
      <c r="E48" s="3">
        <f t="shared" si="0"/>
        <v>23.759999999999998</v>
      </c>
      <c r="F48" s="2">
        <v>475.2</v>
      </c>
    </row>
    <row r="49" spans="1:6" ht="18" customHeight="1" x14ac:dyDescent="0.2">
      <c r="A49" s="2">
        <v>102526</v>
      </c>
      <c r="B49" s="2" t="s">
        <v>224</v>
      </c>
      <c r="C49" s="2" t="s">
        <v>10</v>
      </c>
      <c r="D49" s="2">
        <v>10</v>
      </c>
      <c r="E49" s="3">
        <f t="shared" si="0"/>
        <v>0.01</v>
      </c>
      <c r="F49" s="2">
        <v>0.1</v>
      </c>
    </row>
    <row r="50" spans="1:6" ht="18" customHeight="1" x14ac:dyDescent="0.2">
      <c r="A50" s="2">
        <v>102610</v>
      </c>
      <c r="B50" s="2" t="s">
        <v>241</v>
      </c>
      <c r="C50" s="2" t="s">
        <v>10</v>
      </c>
      <c r="D50" s="2">
        <v>50</v>
      </c>
      <c r="E50" s="3">
        <f t="shared" si="0"/>
        <v>0.8</v>
      </c>
      <c r="F50" s="2">
        <v>40</v>
      </c>
    </row>
    <row r="51" spans="1:6" ht="18" customHeight="1" x14ac:dyDescent="0.2">
      <c r="A51" s="2">
        <v>102673</v>
      </c>
      <c r="B51" s="2" t="s">
        <v>274</v>
      </c>
      <c r="C51" s="2" t="s">
        <v>10</v>
      </c>
      <c r="D51" s="2">
        <v>20</v>
      </c>
      <c r="E51" s="3">
        <f t="shared" si="0"/>
        <v>158</v>
      </c>
      <c r="F51" s="4">
        <v>3160</v>
      </c>
    </row>
    <row r="52" spans="1:6" ht="18" customHeight="1" x14ac:dyDescent="0.2">
      <c r="A52" s="2">
        <v>102677</v>
      </c>
      <c r="B52" s="2" t="s">
        <v>278</v>
      </c>
      <c r="C52" s="2" t="s">
        <v>16</v>
      </c>
      <c r="D52" s="2">
        <v>2</v>
      </c>
      <c r="E52" s="3">
        <f t="shared" si="0"/>
        <v>2150</v>
      </c>
      <c r="F52" s="4">
        <v>4300</v>
      </c>
    </row>
    <row r="53" spans="1:6" ht="18" customHeight="1" x14ac:dyDescent="0.2">
      <c r="A53" s="2">
        <v>102678</v>
      </c>
      <c r="B53" s="2" t="s">
        <v>279</v>
      </c>
      <c r="C53" s="2" t="s">
        <v>16</v>
      </c>
      <c r="D53" s="2">
        <v>2</v>
      </c>
      <c r="E53" s="3">
        <f t="shared" si="0"/>
        <v>6300</v>
      </c>
      <c r="F53" s="4">
        <v>12600</v>
      </c>
    </row>
    <row r="54" spans="1:6" ht="18" customHeight="1" x14ac:dyDescent="0.2">
      <c r="A54" s="2">
        <v>102703</v>
      </c>
      <c r="B54" s="2" t="s">
        <v>296</v>
      </c>
      <c r="C54" s="2" t="s">
        <v>10</v>
      </c>
      <c r="D54" s="2">
        <v>25</v>
      </c>
      <c r="E54" s="3">
        <f t="shared" si="0"/>
        <v>4</v>
      </c>
      <c r="F54" s="2">
        <v>100</v>
      </c>
    </row>
    <row r="55" spans="1:6" ht="18" customHeight="1" x14ac:dyDescent="0.2">
      <c r="A55" s="2">
        <v>102725</v>
      </c>
      <c r="B55" s="2" t="s">
        <v>315</v>
      </c>
      <c r="C55" s="2" t="s">
        <v>10</v>
      </c>
      <c r="D55" s="2">
        <v>10</v>
      </c>
      <c r="E55" s="3">
        <f t="shared" si="0"/>
        <v>130.5</v>
      </c>
      <c r="F55" s="4">
        <v>1305</v>
      </c>
    </row>
    <row r="56" spans="1:6" ht="18" customHeight="1" x14ac:dyDescent="0.2">
      <c r="A56" s="2">
        <v>102726</v>
      </c>
      <c r="B56" s="2" t="s">
        <v>316</v>
      </c>
      <c r="C56" s="2" t="s">
        <v>10</v>
      </c>
      <c r="D56" s="2">
        <v>1</v>
      </c>
      <c r="E56" s="3">
        <f t="shared" si="0"/>
        <v>980</v>
      </c>
      <c r="F56" s="2">
        <v>980</v>
      </c>
    </row>
    <row r="57" spans="1:6" ht="18" customHeight="1" x14ac:dyDescent="0.2">
      <c r="A57" s="2">
        <v>102727</v>
      </c>
      <c r="B57" s="2" t="s">
        <v>317</v>
      </c>
      <c r="C57" s="2" t="s">
        <v>10</v>
      </c>
      <c r="D57" s="2">
        <v>2</v>
      </c>
      <c r="E57" s="3">
        <f t="shared" si="0"/>
        <v>155</v>
      </c>
      <c r="F57" s="2">
        <v>310</v>
      </c>
    </row>
    <row r="58" spans="1:6" ht="18" customHeight="1" x14ac:dyDescent="0.2">
      <c r="A58" s="2">
        <v>102728</v>
      </c>
      <c r="B58" s="2" t="s">
        <v>318</v>
      </c>
      <c r="C58" s="2" t="s">
        <v>10</v>
      </c>
      <c r="D58" s="2">
        <v>2</v>
      </c>
      <c r="E58" s="3">
        <f t="shared" si="0"/>
        <v>9.5</v>
      </c>
      <c r="F58" s="2">
        <v>19</v>
      </c>
    </row>
    <row r="59" spans="1:6" ht="18" customHeight="1" x14ac:dyDescent="0.2">
      <c r="A59" s="2">
        <v>102731</v>
      </c>
      <c r="B59" s="2" t="s">
        <v>320</v>
      </c>
      <c r="C59" s="2" t="s">
        <v>16</v>
      </c>
      <c r="D59" s="2">
        <v>2</v>
      </c>
      <c r="E59" s="3">
        <f t="shared" si="0"/>
        <v>47</v>
      </c>
      <c r="F59" s="2">
        <v>94</v>
      </c>
    </row>
    <row r="60" spans="1:6" ht="18" customHeight="1" x14ac:dyDescent="0.2">
      <c r="A60" s="2">
        <v>102735</v>
      </c>
      <c r="B60" s="2" t="s">
        <v>321</v>
      </c>
      <c r="C60" s="2" t="s">
        <v>10</v>
      </c>
      <c r="D60" s="2">
        <v>1</v>
      </c>
      <c r="E60" s="3">
        <f t="shared" si="0"/>
        <v>139</v>
      </c>
      <c r="F60" s="2">
        <v>139</v>
      </c>
    </row>
    <row r="61" spans="1:6" ht="18" customHeight="1" x14ac:dyDescent="0.2">
      <c r="A61" s="2">
        <v>102736</v>
      </c>
      <c r="B61" s="2" t="s">
        <v>322</v>
      </c>
      <c r="C61" s="2" t="s">
        <v>10</v>
      </c>
      <c r="D61" s="2">
        <v>4</v>
      </c>
      <c r="E61" s="3">
        <f t="shared" si="0"/>
        <v>90</v>
      </c>
      <c r="F61" s="2">
        <v>360</v>
      </c>
    </row>
    <row r="62" spans="1:6" ht="18" customHeight="1" x14ac:dyDescent="0.2">
      <c r="A62" s="2">
        <v>102737</v>
      </c>
      <c r="B62" s="2" t="s">
        <v>323</v>
      </c>
      <c r="C62" s="2" t="s">
        <v>10</v>
      </c>
      <c r="D62" s="2">
        <v>2</v>
      </c>
      <c r="E62" s="3">
        <f t="shared" si="0"/>
        <v>482.61</v>
      </c>
      <c r="F62" s="2">
        <v>965.22</v>
      </c>
    </row>
    <row r="63" spans="1:6" ht="18" customHeight="1" x14ac:dyDescent="0.2">
      <c r="A63" s="2">
        <v>102738</v>
      </c>
      <c r="B63" s="2" t="s">
        <v>324</v>
      </c>
      <c r="C63" s="2" t="s">
        <v>10</v>
      </c>
      <c r="D63" s="2">
        <v>10</v>
      </c>
      <c r="E63" s="3">
        <f t="shared" si="0"/>
        <v>26.619999999999997</v>
      </c>
      <c r="F63" s="2">
        <v>266.2</v>
      </c>
    </row>
    <row r="64" spans="1:6" ht="18" customHeight="1" x14ac:dyDescent="0.2">
      <c r="A64" s="2">
        <v>102739</v>
      </c>
      <c r="B64" s="2" t="s">
        <v>325</v>
      </c>
      <c r="C64" s="2" t="s">
        <v>10</v>
      </c>
      <c r="D64" s="2">
        <v>10</v>
      </c>
      <c r="E64" s="3">
        <f t="shared" si="0"/>
        <v>17.759999999999998</v>
      </c>
      <c r="F64" s="2">
        <v>177.6</v>
      </c>
    </row>
    <row r="65" spans="1:6" ht="18" customHeight="1" x14ac:dyDescent="0.2">
      <c r="A65" s="2">
        <v>102740</v>
      </c>
      <c r="B65" s="2" t="s">
        <v>326</v>
      </c>
      <c r="C65" s="2" t="s">
        <v>10</v>
      </c>
      <c r="D65" s="2">
        <v>4</v>
      </c>
      <c r="E65" s="3">
        <f t="shared" si="0"/>
        <v>22</v>
      </c>
      <c r="F65" s="2">
        <v>88</v>
      </c>
    </row>
    <row r="66" spans="1:6" ht="18" customHeight="1" x14ac:dyDescent="0.2">
      <c r="A66" s="2">
        <v>102741</v>
      </c>
      <c r="B66" s="2" t="s">
        <v>327</v>
      </c>
      <c r="C66" s="2" t="s">
        <v>10</v>
      </c>
      <c r="D66" s="2">
        <v>4</v>
      </c>
      <c r="E66" s="3">
        <f t="shared" si="0"/>
        <v>35</v>
      </c>
      <c r="F66" s="2">
        <v>140</v>
      </c>
    </row>
    <row r="67" spans="1:6" ht="18" customHeight="1" x14ac:dyDescent="0.2">
      <c r="A67" s="2">
        <v>102742</v>
      </c>
      <c r="B67" s="2" t="s">
        <v>328</v>
      </c>
      <c r="C67" s="2" t="s">
        <v>10</v>
      </c>
      <c r="D67" s="2">
        <v>5</v>
      </c>
      <c r="E67" s="3">
        <f t="shared" si="0"/>
        <v>380</v>
      </c>
      <c r="F67" s="4">
        <v>1900</v>
      </c>
    </row>
    <row r="68" spans="1:6" ht="18" customHeight="1" x14ac:dyDescent="0.2">
      <c r="A68" s="2">
        <v>102743</v>
      </c>
      <c r="B68" s="2" t="s">
        <v>329</v>
      </c>
      <c r="C68" s="2" t="s">
        <v>10</v>
      </c>
      <c r="D68" s="2">
        <v>2</v>
      </c>
      <c r="E68" s="3">
        <f t="shared" si="0"/>
        <v>5</v>
      </c>
      <c r="F68" s="2">
        <v>10</v>
      </c>
    </row>
    <row r="69" spans="1:6" ht="18" customHeight="1" x14ac:dyDescent="0.2">
      <c r="A69" s="2">
        <v>102744</v>
      </c>
      <c r="B69" s="2" t="s">
        <v>330</v>
      </c>
      <c r="C69" s="2" t="s">
        <v>10</v>
      </c>
      <c r="D69" s="2">
        <v>4</v>
      </c>
      <c r="E69" s="3">
        <f t="shared" si="0"/>
        <v>50</v>
      </c>
      <c r="F69" s="2">
        <v>200</v>
      </c>
    </row>
    <row r="70" spans="1:6" ht="18" customHeight="1" x14ac:dyDescent="0.2">
      <c r="A70" s="2">
        <v>102745</v>
      </c>
      <c r="B70" s="2" t="s">
        <v>331</v>
      </c>
      <c r="C70" s="2" t="s">
        <v>10</v>
      </c>
      <c r="D70" s="2">
        <v>2</v>
      </c>
      <c r="E70" s="3">
        <f t="shared" si="0"/>
        <v>28</v>
      </c>
      <c r="F70" s="2">
        <v>56</v>
      </c>
    </row>
    <row r="71" spans="1:6" ht="18" customHeight="1" x14ac:dyDescent="0.2">
      <c r="A71" s="2">
        <v>102747</v>
      </c>
      <c r="B71" s="2" t="s">
        <v>332</v>
      </c>
      <c r="C71" s="2" t="s">
        <v>97</v>
      </c>
      <c r="D71" s="2">
        <v>0.33</v>
      </c>
      <c r="E71" s="3">
        <f t="shared" si="0"/>
        <v>355.72727272727269</v>
      </c>
      <c r="F71" s="2">
        <v>117.39</v>
      </c>
    </row>
    <row r="72" spans="1:6" ht="18" customHeight="1" x14ac:dyDescent="0.2">
      <c r="A72" s="2">
        <v>102749</v>
      </c>
      <c r="B72" s="2" t="s">
        <v>333</v>
      </c>
      <c r="C72" s="2" t="s">
        <v>10</v>
      </c>
      <c r="D72" s="2">
        <v>1</v>
      </c>
      <c r="E72" s="3">
        <f t="shared" ref="E72:E135" si="1">F72/D72</f>
        <v>1800</v>
      </c>
      <c r="F72" s="4">
        <v>1800</v>
      </c>
    </row>
    <row r="73" spans="1:6" ht="18" customHeight="1" x14ac:dyDescent="0.2">
      <c r="A73" s="2">
        <v>103010</v>
      </c>
      <c r="B73" s="2" t="s">
        <v>335</v>
      </c>
      <c r="C73" s="2" t="s">
        <v>10</v>
      </c>
      <c r="D73" s="2">
        <v>2</v>
      </c>
      <c r="E73" s="3">
        <f t="shared" si="1"/>
        <v>100</v>
      </c>
      <c r="F73" s="2">
        <v>200</v>
      </c>
    </row>
    <row r="74" spans="1:6" ht="18" customHeight="1" x14ac:dyDescent="0.2">
      <c r="A74" s="2">
        <v>103130</v>
      </c>
      <c r="B74" s="2" t="s">
        <v>341</v>
      </c>
      <c r="C74" s="2" t="s">
        <v>10</v>
      </c>
      <c r="D74" s="2">
        <v>6</v>
      </c>
      <c r="E74" s="3">
        <f t="shared" si="1"/>
        <v>422.67</v>
      </c>
      <c r="F74" s="4">
        <v>2536.02</v>
      </c>
    </row>
    <row r="75" spans="1:6" ht="18" customHeight="1" x14ac:dyDescent="0.2">
      <c r="A75" s="2">
        <v>103131</v>
      </c>
      <c r="B75" s="2" t="s">
        <v>342</v>
      </c>
      <c r="C75" s="2" t="s">
        <v>10</v>
      </c>
      <c r="D75" s="2">
        <v>6</v>
      </c>
      <c r="E75" s="3">
        <f t="shared" si="1"/>
        <v>422.67</v>
      </c>
      <c r="F75" s="4">
        <v>2536.02</v>
      </c>
    </row>
    <row r="76" spans="1:6" ht="18" customHeight="1" x14ac:dyDescent="0.2">
      <c r="A76" s="2">
        <v>103132</v>
      </c>
      <c r="B76" s="2" t="s">
        <v>343</v>
      </c>
      <c r="C76" s="2" t="s">
        <v>10</v>
      </c>
      <c r="D76" s="2">
        <v>6</v>
      </c>
      <c r="E76" s="3">
        <f t="shared" si="1"/>
        <v>422.67</v>
      </c>
      <c r="F76" s="4">
        <v>2536.02</v>
      </c>
    </row>
    <row r="77" spans="1:6" ht="18" customHeight="1" x14ac:dyDescent="0.2">
      <c r="A77" s="2">
        <v>103133</v>
      </c>
      <c r="B77" s="2" t="s">
        <v>344</v>
      </c>
      <c r="C77" s="2" t="s">
        <v>10</v>
      </c>
      <c r="D77" s="2">
        <v>6</v>
      </c>
      <c r="E77" s="3">
        <f t="shared" si="1"/>
        <v>422.67</v>
      </c>
      <c r="F77" s="4">
        <v>2536.02</v>
      </c>
    </row>
    <row r="78" spans="1:6" ht="18" customHeight="1" x14ac:dyDescent="0.2">
      <c r="A78" s="2">
        <v>103134</v>
      </c>
      <c r="B78" s="2" t="s">
        <v>345</v>
      </c>
      <c r="C78" s="2" t="s">
        <v>10</v>
      </c>
      <c r="D78" s="2">
        <v>6</v>
      </c>
      <c r="E78" s="3">
        <f t="shared" si="1"/>
        <v>422.67</v>
      </c>
      <c r="F78" s="4">
        <v>2536.02</v>
      </c>
    </row>
    <row r="79" spans="1:6" ht="18" customHeight="1" x14ac:dyDescent="0.2">
      <c r="A79" s="2">
        <v>103135</v>
      </c>
      <c r="B79" s="2" t="s">
        <v>346</v>
      </c>
      <c r="C79" s="2" t="s">
        <v>10</v>
      </c>
      <c r="D79" s="2">
        <v>6</v>
      </c>
      <c r="E79" s="3">
        <f t="shared" si="1"/>
        <v>422.67</v>
      </c>
      <c r="F79" s="4">
        <v>2536.02</v>
      </c>
    </row>
    <row r="80" spans="1:6" ht="18" customHeight="1" x14ac:dyDescent="0.2">
      <c r="A80" s="2">
        <v>103136</v>
      </c>
      <c r="B80" s="2" t="s">
        <v>347</v>
      </c>
      <c r="C80" s="2" t="s">
        <v>10</v>
      </c>
      <c r="D80" s="2">
        <v>8</v>
      </c>
      <c r="E80" s="3">
        <f t="shared" si="1"/>
        <v>180.69</v>
      </c>
      <c r="F80" s="4">
        <v>1445.52</v>
      </c>
    </row>
    <row r="81" spans="1:6" ht="18" customHeight="1" x14ac:dyDescent="0.2">
      <c r="A81" s="2">
        <v>103137</v>
      </c>
      <c r="B81" s="2" t="s">
        <v>348</v>
      </c>
      <c r="C81" s="2" t="s">
        <v>10</v>
      </c>
      <c r="D81" s="2">
        <v>8</v>
      </c>
      <c r="E81" s="3">
        <f t="shared" si="1"/>
        <v>180.69</v>
      </c>
      <c r="F81" s="4">
        <v>1445.52</v>
      </c>
    </row>
    <row r="82" spans="1:6" ht="18" customHeight="1" x14ac:dyDescent="0.2">
      <c r="A82" s="2">
        <v>103138</v>
      </c>
      <c r="B82" s="2" t="s">
        <v>349</v>
      </c>
      <c r="C82" s="2" t="s">
        <v>10</v>
      </c>
      <c r="D82" s="2">
        <v>50</v>
      </c>
      <c r="E82" s="3">
        <f t="shared" si="1"/>
        <v>19.57</v>
      </c>
      <c r="F82" s="2">
        <v>978.5</v>
      </c>
    </row>
    <row r="83" spans="1:6" ht="18" customHeight="1" x14ac:dyDescent="0.2">
      <c r="A83" s="2">
        <v>103139</v>
      </c>
      <c r="B83" s="2" t="s">
        <v>350</v>
      </c>
      <c r="C83" s="2" t="s">
        <v>10</v>
      </c>
      <c r="D83" s="2">
        <v>50</v>
      </c>
      <c r="E83" s="3">
        <f t="shared" si="1"/>
        <v>20.43</v>
      </c>
      <c r="F83" s="4">
        <v>1021.5</v>
      </c>
    </row>
    <row r="84" spans="1:6" ht="18" customHeight="1" x14ac:dyDescent="0.2">
      <c r="A84" s="2">
        <v>103140</v>
      </c>
      <c r="B84" s="2" t="s">
        <v>351</v>
      </c>
      <c r="C84" s="2" t="s">
        <v>10</v>
      </c>
      <c r="D84" s="2">
        <v>2</v>
      </c>
      <c r="E84" s="3">
        <f t="shared" si="1"/>
        <v>153.72999999999999</v>
      </c>
      <c r="F84" s="2">
        <v>307.45999999999998</v>
      </c>
    </row>
    <row r="85" spans="1:6" ht="18" customHeight="1" x14ac:dyDescent="0.2">
      <c r="A85" s="2">
        <v>103141</v>
      </c>
      <c r="B85" s="2" t="s">
        <v>352</v>
      </c>
      <c r="C85" s="2" t="s">
        <v>10</v>
      </c>
      <c r="D85" s="2">
        <v>50</v>
      </c>
      <c r="E85" s="3">
        <f t="shared" si="1"/>
        <v>133.84</v>
      </c>
      <c r="F85" s="4">
        <v>6692</v>
      </c>
    </row>
    <row r="86" spans="1:6" ht="18" customHeight="1" x14ac:dyDescent="0.2">
      <c r="A86" s="2">
        <v>103142</v>
      </c>
      <c r="B86" s="2" t="s">
        <v>353</v>
      </c>
      <c r="C86" s="2" t="s">
        <v>10</v>
      </c>
      <c r="D86" s="2">
        <v>50</v>
      </c>
      <c r="E86" s="3">
        <f t="shared" si="1"/>
        <v>140.88999999999999</v>
      </c>
      <c r="F86" s="4">
        <v>7044.5</v>
      </c>
    </row>
    <row r="87" spans="1:6" ht="18" customHeight="1" x14ac:dyDescent="0.2">
      <c r="A87" s="2">
        <v>103143</v>
      </c>
      <c r="B87" s="2" t="s">
        <v>354</v>
      </c>
      <c r="C87" s="2" t="s">
        <v>10</v>
      </c>
      <c r="D87" s="2">
        <v>50</v>
      </c>
      <c r="E87" s="3">
        <f t="shared" si="1"/>
        <v>154.97999999999999</v>
      </c>
      <c r="F87" s="4">
        <v>7749</v>
      </c>
    </row>
    <row r="88" spans="1:6" ht="18" customHeight="1" x14ac:dyDescent="0.2">
      <c r="A88" s="2">
        <v>103144</v>
      </c>
      <c r="B88" s="2" t="s">
        <v>355</v>
      </c>
      <c r="C88" s="2" t="s">
        <v>10</v>
      </c>
      <c r="D88" s="2">
        <v>50</v>
      </c>
      <c r="E88" s="3">
        <f t="shared" si="1"/>
        <v>165.54499999999999</v>
      </c>
      <c r="F88" s="4">
        <v>8277.25</v>
      </c>
    </row>
    <row r="89" spans="1:6" ht="18" customHeight="1" x14ac:dyDescent="0.2">
      <c r="A89" s="2">
        <v>103145</v>
      </c>
      <c r="B89" s="2" t="s">
        <v>356</v>
      </c>
      <c r="C89" s="2" t="s">
        <v>10</v>
      </c>
      <c r="D89" s="2">
        <v>50</v>
      </c>
      <c r="E89" s="3">
        <f t="shared" si="1"/>
        <v>165.54499999999999</v>
      </c>
      <c r="F89" s="4">
        <v>8277.25</v>
      </c>
    </row>
    <row r="90" spans="1:6" ht="18" customHeight="1" x14ac:dyDescent="0.2">
      <c r="A90" s="2">
        <v>103146</v>
      </c>
      <c r="B90" s="2" t="s">
        <v>357</v>
      </c>
      <c r="C90" s="2" t="s">
        <v>10</v>
      </c>
      <c r="D90" s="2">
        <v>2</v>
      </c>
      <c r="E90" s="3">
        <f t="shared" si="1"/>
        <v>40.15</v>
      </c>
      <c r="F90" s="2">
        <v>80.3</v>
      </c>
    </row>
    <row r="91" spans="1:6" ht="18" customHeight="1" x14ac:dyDescent="0.2">
      <c r="A91" s="2">
        <v>103147</v>
      </c>
      <c r="B91" s="2" t="s">
        <v>358</v>
      </c>
      <c r="C91" s="2" t="s">
        <v>10</v>
      </c>
      <c r="D91" s="2">
        <v>2</v>
      </c>
      <c r="E91" s="3">
        <f t="shared" si="1"/>
        <v>180.73</v>
      </c>
      <c r="F91" s="2">
        <v>361.46</v>
      </c>
    </row>
    <row r="92" spans="1:6" ht="18" customHeight="1" x14ac:dyDescent="0.2">
      <c r="A92" s="2">
        <v>103148</v>
      </c>
      <c r="B92" s="2" t="s">
        <v>359</v>
      </c>
      <c r="C92" s="2" t="s">
        <v>10</v>
      </c>
      <c r="D92" s="2">
        <v>21</v>
      </c>
      <c r="E92" s="3">
        <f t="shared" si="1"/>
        <v>172.06047619047618</v>
      </c>
      <c r="F92" s="4">
        <v>3613.27</v>
      </c>
    </row>
    <row r="93" spans="1:6" ht="18" customHeight="1" x14ac:dyDescent="0.2">
      <c r="A93" s="2">
        <v>105016</v>
      </c>
      <c r="B93" s="2" t="s">
        <v>368</v>
      </c>
      <c r="C93" s="2" t="s">
        <v>10</v>
      </c>
      <c r="D93" s="2">
        <v>30</v>
      </c>
      <c r="E93" s="3">
        <f t="shared" si="1"/>
        <v>6</v>
      </c>
      <c r="F93" s="2">
        <v>180</v>
      </c>
    </row>
    <row r="94" spans="1:6" ht="18" customHeight="1" x14ac:dyDescent="0.2">
      <c r="A94" s="2">
        <v>105019</v>
      </c>
      <c r="B94" s="2" t="s">
        <v>369</v>
      </c>
      <c r="C94" s="2" t="s">
        <v>10</v>
      </c>
      <c r="D94" s="2">
        <v>1</v>
      </c>
      <c r="E94" s="3">
        <f t="shared" si="1"/>
        <v>160</v>
      </c>
      <c r="F94" s="2">
        <v>160</v>
      </c>
    </row>
    <row r="95" spans="1:6" ht="18" customHeight="1" x14ac:dyDescent="0.2">
      <c r="A95" s="2">
        <v>105095</v>
      </c>
      <c r="B95" s="2" t="s">
        <v>384</v>
      </c>
      <c r="C95" s="2" t="s">
        <v>10</v>
      </c>
      <c r="D95" s="2">
        <v>50</v>
      </c>
      <c r="E95" s="3">
        <f t="shared" si="1"/>
        <v>250</v>
      </c>
      <c r="F95" s="4">
        <v>12500</v>
      </c>
    </row>
    <row r="96" spans="1:6" ht="18" customHeight="1" x14ac:dyDescent="0.2">
      <c r="A96" s="2">
        <v>105222</v>
      </c>
      <c r="B96" s="2" t="s">
        <v>419</v>
      </c>
      <c r="C96" s="2" t="s">
        <v>221</v>
      </c>
      <c r="D96" s="2">
        <v>40</v>
      </c>
      <c r="E96" s="3">
        <f t="shared" si="1"/>
        <v>24</v>
      </c>
      <c r="F96" s="2">
        <v>960</v>
      </c>
    </row>
    <row r="97" spans="1:6" ht="18" customHeight="1" x14ac:dyDescent="0.2">
      <c r="A97" s="2">
        <v>105297</v>
      </c>
      <c r="B97" s="2" t="s">
        <v>468</v>
      </c>
      <c r="C97" s="2" t="s">
        <v>8</v>
      </c>
      <c r="D97" s="2">
        <v>10</v>
      </c>
      <c r="E97" s="3">
        <f t="shared" si="1"/>
        <v>6.0869999999999997</v>
      </c>
      <c r="F97" s="2">
        <v>60.87</v>
      </c>
    </row>
    <row r="98" spans="1:6" ht="18" customHeight="1" x14ac:dyDescent="0.2">
      <c r="A98" s="2">
        <v>105298</v>
      </c>
      <c r="B98" s="2" t="s">
        <v>469</v>
      </c>
      <c r="C98" s="2" t="s">
        <v>10</v>
      </c>
      <c r="D98" s="2">
        <v>5</v>
      </c>
      <c r="E98" s="3">
        <f t="shared" si="1"/>
        <v>80</v>
      </c>
      <c r="F98" s="2">
        <v>400</v>
      </c>
    </row>
    <row r="99" spans="1:6" ht="18" customHeight="1" x14ac:dyDescent="0.2">
      <c r="A99" s="2">
        <v>105299</v>
      </c>
      <c r="B99" s="2" t="s">
        <v>470</v>
      </c>
      <c r="C99" s="2" t="s">
        <v>10</v>
      </c>
      <c r="D99" s="2">
        <v>4</v>
      </c>
      <c r="E99" s="3">
        <f t="shared" si="1"/>
        <v>15</v>
      </c>
      <c r="F99" s="2">
        <v>60</v>
      </c>
    </row>
    <row r="100" spans="1:6" ht="18" customHeight="1" x14ac:dyDescent="0.2">
      <c r="A100" s="2">
        <v>105301</v>
      </c>
      <c r="B100" s="2" t="s">
        <v>471</v>
      </c>
      <c r="C100" s="2" t="s">
        <v>10</v>
      </c>
      <c r="D100" s="2">
        <v>1</v>
      </c>
      <c r="E100" s="3">
        <f t="shared" si="1"/>
        <v>20</v>
      </c>
      <c r="F100" s="2">
        <v>20</v>
      </c>
    </row>
    <row r="101" spans="1:6" ht="18" customHeight="1" x14ac:dyDescent="0.2">
      <c r="A101" s="2">
        <v>105302</v>
      </c>
      <c r="B101" s="2" t="s">
        <v>472</v>
      </c>
      <c r="C101" s="2" t="s">
        <v>10</v>
      </c>
      <c r="D101" s="2">
        <v>3</v>
      </c>
      <c r="E101" s="3">
        <f t="shared" si="1"/>
        <v>10</v>
      </c>
      <c r="F101" s="2">
        <v>30</v>
      </c>
    </row>
    <row r="102" spans="1:6" ht="18" customHeight="1" x14ac:dyDescent="0.2">
      <c r="A102" s="2">
        <v>105303</v>
      </c>
      <c r="B102" s="2" t="s">
        <v>473</v>
      </c>
      <c r="C102" s="2" t="s">
        <v>10</v>
      </c>
      <c r="D102" s="2">
        <v>3</v>
      </c>
      <c r="E102" s="3">
        <f t="shared" si="1"/>
        <v>6</v>
      </c>
      <c r="F102" s="2">
        <v>18</v>
      </c>
    </row>
    <row r="103" spans="1:6" ht="18" customHeight="1" x14ac:dyDescent="0.2">
      <c r="A103" s="2">
        <v>105304</v>
      </c>
      <c r="B103" s="2" t="s">
        <v>474</v>
      </c>
      <c r="C103" s="2" t="s">
        <v>10</v>
      </c>
      <c r="D103" s="2">
        <v>1</v>
      </c>
      <c r="E103" s="3">
        <f t="shared" si="1"/>
        <v>10</v>
      </c>
      <c r="F103" s="2">
        <v>10</v>
      </c>
    </row>
    <row r="104" spans="1:6" ht="18" customHeight="1" x14ac:dyDescent="0.2">
      <c r="A104" s="2">
        <v>105305</v>
      </c>
      <c r="B104" s="2" t="s">
        <v>475</v>
      </c>
      <c r="C104" s="2" t="s">
        <v>10</v>
      </c>
      <c r="D104" s="2">
        <v>1</v>
      </c>
      <c r="E104" s="3">
        <f t="shared" si="1"/>
        <v>160</v>
      </c>
      <c r="F104" s="2">
        <v>160</v>
      </c>
    </row>
    <row r="105" spans="1:6" ht="18" customHeight="1" x14ac:dyDescent="0.2">
      <c r="A105" s="2">
        <v>105306</v>
      </c>
      <c r="B105" s="2" t="s">
        <v>476</v>
      </c>
      <c r="C105" s="2" t="s">
        <v>10</v>
      </c>
      <c r="D105" s="2">
        <v>3</v>
      </c>
      <c r="E105" s="3">
        <f t="shared" si="1"/>
        <v>8</v>
      </c>
      <c r="F105" s="2">
        <v>24</v>
      </c>
    </row>
    <row r="106" spans="1:6" ht="18" customHeight="1" x14ac:dyDescent="0.2">
      <c r="A106" s="2">
        <v>105307</v>
      </c>
      <c r="B106" s="2" t="s">
        <v>477</v>
      </c>
      <c r="C106" s="2" t="s">
        <v>10</v>
      </c>
      <c r="D106" s="2">
        <v>2</v>
      </c>
      <c r="E106" s="3">
        <f t="shared" si="1"/>
        <v>80</v>
      </c>
      <c r="F106" s="2">
        <v>160</v>
      </c>
    </row>
    <row r="107" spans="1:6" ht="18" customHeight="1" x14ac:dyDescent="0.2">
      <c r="A107" s="2">
        <v>106067</v>
      </c>
      <c r="B107" s="2" t="s">
        <v>495</v>
      </c>
      <c r="C107" s="2" t="s">
        <v>10</v>
      </c>
      <c r="D107" s="2">
        <v>1</v>
      </c>
      <c r="E107" s="3">
        <f t="shared" si="1"/>
        <v>5</v>
      </c>
      <c r="F107" s="2">
        <v>5</v>
      </c>
    </row>
    <row r="108" spans="1:6" ht="18" customHeight="1" x14ac:dyDescent="0.2">
      <c r="A108" s="2">
        <v>106097</v>
      </c>
      <c r="B108" s="2" t="s">
        <v>502</v>
      </c>
      <c r="C108" s="2" t="s">
        <v>10</v>
      </c>
      <c r="D108" s="2">
        <v>3</v>
      </c>
      <c r="E108" s="3">
        <f t="shared" si="1"/>
        <v>19.5</v>
      </c>
      <c r="F108" s="2">
        <v>58.5</v>
      </c>
    </row>
    <row r="109" spans="1:6" ht="18" customHeight="1" x14ac:dyDescent="0.2">
      <c r="A109" s="2">
        <v>106110</v>
      </c>
      <c r="B109" s="2" t="s">
        <v>507</v>
      </c>
      <c r="C109" s="2" t="s">
        <v>10</v>
      </c>
      <c r="D109" s="2">
        <v>14</v>
      </c>
      <c r="E109" s="3">
        <f t="shared" si="1"/>
        <v>52.142857142857146</v>
      </c>
      <c r="F109" s="2">
        <v>730</v>
      </c>
    </row>
    <row r="110" spans="1:6" ht="18" customHeight="1" x14ac:dyDescent="0.2">
      <c r="A110" s="2">
        <v>106111</v>
      </c>
      <c r="B110" s="2" t="s">
        <v>508</v>
      </c>
      <c r="C110" s="2" t="s">
        <v>10</v>
      </c>
      <c r="D110" s="2">
        <v>9</v>
      </c>
      <c r="E110" s="3">
        <f t="shared" si="1"/>
        <v>28</v>
      </c>
      <c r="F110" s="2">
        <v>252</v>
      </c>
    </row>
    <row r="111" spans="1:6" ht="18" customHeight="1" x14ac:dyDescent="0.2">
      <c r="A111" s="2">
        <v>106120</v>
      </c>
      <c r="B111" s="2" t="s">
        <v>510</v>
      </c>
      <c r="C111" s="2" t="s">
        <v>10</v>
      </c>
      <c r="D111" s="2">
        <v>15</v>
      </c>
      <c r="E111" s="3">
        <f t="shared" si="1"/>
        <v>12</v>
      </c>
      <c r="F111" s="2">
        <v>180</v>
      </c>
    </row>
    <row r="112" spans="1:6" ht="18" customHeight="1" x14ac:dyDescent="0.2">
      <c r="A112" s="2">
        <v>106125</v>
      </c>
      <c r="B112" s="2" t="s">
        <v>511</v>
      </c>
      <c r="C112" s="2" t="s">
        <v>10</v>
      </c>
      <c r="D112" s="2">
        <v>160</v>
      </c>
      <c r="E112" s="3">
        <f t="shared" si="1"/>
        <v>4</v>
      </c>
      <c r="F112" s="2">
        <v>640</v>
      </c>
    </row>
    <row r="113" spans="1:6" ht="18" customHeight="1" x14ac:dyDescent="0.2">
      <c r="A113" s="2">
        <v>106139</v>
      </c>
      <c r="B113" s="2" t="s">
        <v>513</v>
      </c>
      <c r="C113" s="2" t="s">
        <v>10</v>
      </c>
      <c r="D113" s="2">
        <v>5</v>
      </c>
      <c r="E113" s="3">
        <f t="shared" si="1"/>
        <v>35</v>
      </c>
      <c r="F113" s="2">
        <v>175</v>
      </c>
    </row>
    <row r="114" spans="1:6" ht="18" customHeight="1" x14ac:dyDescent="0.2">
      <c r="A114" s="2">
        <v>106151</v>
      </c>
      <c r="B114" s="2" t="s">
        <v>516</v>
      </c>
      <c r="C114" s="2" t="s">
        <v>10</v>
      </c>
      <c r="D114" s="2">
        <v>5</v>
      </c>
      <c r="E114" s="3">
        <f t="shared" si="1"/>
        <v>60</v>
      </c>
      <c r="F114" s="2">
        <v>300</v>
      </c>
    </row>
    <row r="115" spans="1:6" ht="18" customHeight="1" x14ac:dyDescent="0.2">
      <c r="A115" s="2">
        <v>106165</v>
      </c>
      <c r="B115" s="2" t="s">
        <v>520</v>
      </c>
      <c r="C115" s="2" t="s">
        <v>10</v>
      </c>
      <c r="D115" s="2">
        <v>50</v>
      </c>
      <c r="E115" s="3">
        <f t="shared" si="1"/>
        <v>3.5</v>
      </c>
      <c r="F115" s="2">
        <v>175</v>
      </c>
    </row>
    <row r="116" spans="1:6" ht="18" customHeight="1" x14ac:dyDescent="0.2">
      <c r="A116" s="2">
        <v>106172</v>
      </c>
      <c r="B116" s="2" t="s">
        <v>523</v>
      </c>
      <c r="C116" s="2" t="s">
        <v>10</v>
      </c>
      <c r="D116" s="2">
        <v>20</v>
      </c>
      <c r="E116" s="3">
        <f t="shared" si="1"/>
        <v>17</v>
      </c>
      <c r="F116" s="2">
        <v>340</v>
      </c>
    </row>
    <row r="117" spans="1:6" ht="18" customHeight="1" x14ac:dyDescent="0.2">
      <c r="A117" s="2">
        <v>106176</v>
      </c>
      <c r="B117" s="2" t="s">
        <v>524</v>
      </c>
      <c r="C117" s="2" t="s">
        <v>147</v>
      </c>
      <c r="D117" s="2">
        <v>360</v>
      </c>
      <c r="E117" s="3">
        <f t="shared" si="1"/>
        <v>2.6</v>
      </c>
      <c r="F117" s="2">
        <v>936</v>
      </c>
    </row>
    <row r="118" spans="1:6" ht="18" customHeight="1" x14ac:dyDescent="0.2">
      <c r="A118" s="2">
        <v>106177</v>
      </c>
      <c r="B118" s="2" t="s">
        <v>525</v>
      </c>
      <c r="C118" s="2" t="s">
        <v>147</v>
      </c>
      <c r="D118" s="2">
        <v>400</v>
      </c>
      <c r="E118" s="3">
        <f t="shared" si="1"/>
        <v>0.5</v>
      </c>
      <c r="F118" s="2">
        <v>200</v>
      </c>
    </row>
    <row r="119" spans="1:6" ht="18" customHeight="1" x14ac:dyDescent="0.2">
      <c r="A119" s="2">
        <v>106210</v>
      </c>
      <c r="B119" s="2" t="s">
        <v>543</v>
      </c>
      <c r="C119" s="2" t="s">
        <v>10</v>
      </c>
      <c r="D119" s="2">
        <v>20</v>
      </c>
      <c r="E119" s="3">
        <f t="shared" si="1"/>
        <v>1.5</v>
      </c>
      <c r="F119" s="2">
        <v>30</v>
      </c>
    </row>
    <row r="120" spans="1:6" ht="18" customHeight="1" x14ac:dyDescent="0.2">
      <c r="A120" s="2">
        <v>106283</v>
      </c>
      <c r="B120" s="2" t="s">
        <v>557</v>
      </c>
      <c r="C120" s="2" t="s">
        <v>10</v>
      </c>
      <c r="D120" s="2">
        <v>3</v>
      </c>
      <c r="E120" s="3">
        <f t="shared" si="1"/>
        <v>120</v>
      </c>
      <c r="F120" s="2">
        <v>360</v>
      </c>
    </row>
    <row r="121" spans="1:6" ht="18" customHeight="1" x14ac:dyDescent="0.2">
      <c r="A121" s="2">
        <v>106305</v>
      </c>
      <c r="B121" s="2" t="s">
        <v>561</v>
      </c>
      <c r="C121" s="2" t="s">
        <v>10</v>
      </c>
      <c r="D121" s="2">
        <v>30</v>
      </c>
      <c r="E121" s="3">
        <f t="shared" si="1"/>
        <v>2.8</v>
      </c>
      <c r="F121" s="2">
        <v>84</v>
      </c>
    </row>
    <row r="122" spans="1:6" ht="18" customHeight="1" x14ac:dyDescent="0.2">
      <c r="A122" s="2">
        <v>106312</v>
      </c>
      <c r="B122" s="2" t="s">
        <v>566</v>
      </c>
      <c r="C122" s="2" t="s">
        <v>10</v>
      </c>
      <c r="D122" s="2">
        <v>4</v>
      </c>
      <c r="E122" s="3">
        <f t="shared" si="1"/>
        <v>30</v>
      </c>
      <c r="F122" s="2">
        <v>120</v>
      </c>
    </row>
    <row r="123" spans="1:6" ht="18" customHeight="1" x14ac:dyDescent="0.2">
      <c r="A123" s="2">
        <v>106314</v>
      </c>
      <c r="B123" s="2" t="s">
        <v>568</v>
      </c>
      <c r="C123" s="2" t="s">
        <v>10</v>
      </c>
      <c r="D123" s="2">
        <v>3</v>
      </c>
      <c r="E123" s="3">
        <f t="shared" si="1"/>
        <v>66.666666666666671</v>
      </c>
      <c r="F123" s="2">
        <v>200</v>
      </c>
    </row>
    <row r="124" spans="1:6" ht="18" customHeight="1" x14ac:dyDescent="0.2">
      <c r="A124" s="2">
        <v>106318</v>
      </c>
      <c r="B124" s="2" t="s">
        <v>569</v>
      </c>
      <c r="C124" s="2" t="s">
        <v>8</v>
      </c>
      <c r="D124" s="2">
        <v>15</v>
      </c>
      <c r="E124" s="3">
        <f t="shared" si="1"/>
        <v>8</v>
      </c>
      <c r="F124" s="2">
        <v>120</v>
      </c>
    </row>
    <row r="125" spans="1:6" ht="18" customHeight="1" x14ac:dyDescent="0.2">
      <c r="A125" s="2">
        <v>106352</v>
      </c>
      <c r="B125" s="2" t="s">
        <v>576</v>
      </c>
      <c r="C125" s="2" t="s">
        <v>10</v>
      </c>
      <c r="D125" s="2">
        <v>100</v>
      </c>
      <c r="E125" s="3">
        <f t="shared" si="1"/>
        <v>4.0999999999999995E-2</v>
      </c>
      <c r="F125" s="2">
        <v>4.0999999999999996</v>
      </c>
    </row>
    <row r="126" spans="1:6" ht="18" customHeight="1" x14ac:dyDescent="0.2">
      <c r="A126" s="2">
        <v>106359</v>
      </c>
      <c r="B126" s="2" t="s">
        <v>578</v>
      </c>
      <c r="C126" s="2" t="s">
        <v>10</v>
      </c>
      <c r="D126" s="2">
        <v>50</v>
      </c>
      <c r="E126" s="3">
        <f t="shared" si="1"/>
        <v>12.6</v>
      </c>
      <c r="F126" s="2">
        <v>630</v>
      </c>
    </row>
    <row r="127" spans="1:6" ht="18" customHeight="1" x14ac:dyDescent="0.2">
      <c r="A127" s="2">
        <v>106388</v>
      </c>
      <c r="B127" s="2" t="s">
        <v>588</v>
      </c>
      <c r="C127" s="2" t="s">
        <v>10</v>
      </c>
      <c r="D127" s="2">
        <v>30</v>
      </c>
      <c r="E127" s="3">
        <f t="shared" si="1"/>
        <v>5</v>
      </c>
      <c r="F127" s="2">
        <v>150</v>
      </c>
    </row>
    <row r="128" spans="1:6" ht="18" customHeight="1" x14ac:dyDescent="0.2">
      <c r="A128" s="2">
        <v>106446</v>
      </c>
      <c r="B128" s="2" t="s">
        <v>599</v>
      </c>
      <c r="C128" s="2" t="s">
        <v>10</v>
      </c>
      <c r="D128" s="2">
        <v>100</v>
      </c>
      <c r="E128" s="3">
        <f t="shared" si="1"/>
        <v>0.44</v>
      </c>
      <c r="F128" s="2">
        <v>44</v>
      </c>
    </row>
    <row r="129" spans="1:6" ht="18" customHeight="1" x14ac:dyDescent="0.2">
      <c r="A129" s="2">
        <v>106503</v>
      </c>
      <c r="B129" s="2" t="s">
        <v>611</v>
      </c>
      <c r="C129" s="2" t="s">
        <v>10</v>
      </c>
      <c r="D129" s="2">
        <v>1</v>
      </c>
      <c r="E129" s="3">
        <f t="shared" si="1"/>
        <v>205</v>
      </c>
      <c r="F129" s="2">
        <v>205</v>
      </c>
    </row>
    <row r="130" spans="1:6" ht="18" customHeight="1" x14ac:dyDescent="0.2">
      <c r="A130" s="2">
        <v>106522</v>
      </c>
      <c r="B130" s="2" t="s">
        <v>615</v>
      </c>
      <c r="C130" s="2" t="s">
        <v>10</v>
      </c>
      <c r="D130" s="2">
        <v>5</v>
      </c>
      <c r="E130" s="3">
        <f t="shared" si="1"/>
        <v>23.5</v>
      </c>
      <c r="F130" s="2">
        <v>117.5</v>
      </c>
    </row>
    <row r="131" spans="1:6" ht="18" customHeight="1" x14ac:dyDescent="0.2">
      <c r="A131" s="2">
        <v>106568</v>
      </c>
      <c r="B131" s="2" t="s">
        <v>625</v>
      </c>
      <c r="C131" s="2" t="s">
        <v>147</v>
      </c>
      <c r="D131" s="2">
        <v>576</v>
      </c>
      <c r="E131" s="3">
        <f t="shared" si="1"/>
        <v>6.5</v>
      </c>
      <c r="F131" s="4">
        <v>3744</v>
      </c>
    </row>
    <row r="132" spans="1:6" ht="18" customHeight="1" x14ac:dyDescent="0.2">
      <c r="A132" s="2">
        <v>106586</v>
      </c>
      <c r="B132" s="2" t="s">
        <v>629</v>
      </c>
      <c r="C132" s="2" t="s">
        <v>10</v>
      </c>
      <c r="D132" s="2">
        <v>10</v>
      </c>
      <c r="E132" s="3">
        <f t="shared" si="1"/>
        <v>12.956999999999999</v>
      </c>
      <c r="F132" s="2">
        <v>129.57</v>
      </c>
    </row>
    <row r="133" spans="1:6" ht="18" customHeight="1" x14ac:dyDescent="0.2">
      <c r="A133" s="2">
        <v>106592</v>
      </c>
      <c r="B133" s="2" t="s">
        <v>630</v>
      </c>
      <c r="C133" s="2" t="s">
        <v>10</v>
      </c>
      <c r="D133" s="2">
        <v>2</v>
      </c>
      <c r="E133" s="3">
        <f t="shared" si="1"/>
        <v>100</v>
      </c>
      <c r="F133" s="2">
        <v>200</v>
      </c>
    </row>
    <row r="134" spans="1:6" ht="18" customHeight="1" x14ac:dyDescent="0.2">
      <c r="A134" s="2">
        <v>106599</v>
      </c>
      <c r="B134" s="2" t="s">
        <v>631</v>
      </c>
      <c r="C134" s="2" t="s">
        <v>10</v>
      </c>
      <c r="D134" s="2">
        <v>2</v>
      </c>
      <c r="E134" s="3">
        <f t="shared" si="1"/>
        <v>35</v>
      </c>
      <c r="F134" s="2">
        <v>70</v>
      </c>
    </row>
    <row r="135" spans="1:6" ht="18" customHeight="1" x14ac:dyDescent="0.2">
      <c r="A135" s="2">
        <v>106624</v>
      </c>
      <c r="B135" s="2" t="s">
        <v>637</v>
      </c>
      <c r="C135" s="2" t="s">
        <v>10</v>
      </c>
      <c r="D135" s="2">
        <v>100</v>
      </c>
      <c r="E135" s="3">
        <f t="shared" si="1"/>
        <v>8.5000000000000006E-2</v>
      </c>
      <c r="F135" s="2">
        <v>8.5</v>
      </c>
    </row>
    <row r="136" spans="1:6" ht="18" customHeight="1" x14ac:dyDescent="0.2">
      <c r="A136" s="2">
        <v>106625</v>
      </c>
      <c r="B136" s="2" t="s">
        <v>638</v>
      </c>
      <c r="C136" s="2" t="s">
        <v>10</v>
      </c>
      <c r="D136" s="2">
        <v>100</v>
      </c>
      <c r="E136" s="3">
        <f t="shared" ref="E136:E186" si="2">F136/D136</f>
        <v>1.2</v>
      </c>
      <c r="F136" s="2">
        <v>120</v>
      </c>
    </row>
    <row r="137" spans="1:6" ht="18" customHeight="1" x14ac:dyDescent="0.2">
      <c r="A137" s="2">
        <v>106626</v>
      </c>
      <c r="B137" s="2" t="s">
        <v>639</v>
      </c>
      <c r="C137" s="2" t="s">
        <v>10</v>
      </c>
      <c r="D137" s="2">
        <v>100</v>
      </c>
      <c r="E137" s="3">
        <f t="shared" si="2"/>
        <v>0.3</v>
      </c>
      <c r="F137" s="2">
        <v>30</v>
      </c>
    </row>
    <row r="138" spans="1:6" ht="18" customHeight="1" x14ac:dyDescent="0.2">
      <c r="A138" s="2">
        <v>106646</v>
      </c>
      <c r="B138" s="2" t="s">
        <v>644</v>
      </c>
      <c r="C138" s="2" t="s">
        <v>16</v>
      </c>
      <c r="D138" s="2">
        <v>2</v>
      </c>
      <c r="E138" s="3">
        <f t="shared" si="2"/>
        <v>145</v>
      </c>
      <c r="F138" s="2">
        <v>290</v>
      </c>
    </row>
    <row r="139" spans="1:6" ht="18" customHeight="1" x14ac:dyDescent="0.2">
      <c r="A139" s="2">
        <v>106648</v>
      </c>
      <c r="B139" s="2" t="s">
        <v>645</v>
      </c>
      <c r="C139" s="2" t="s">
        <v>16</v>
      </c>
      <c r="D139" s="2">
        <v>1</v>
      </c>
      <c r="E139" s="3">
        <f t="shared" si="2"/>
        <v>174</v>
      </c>
      <c r="F139" s="2">
        <v>174</v>
      </c>
    </row>
    <row r="140" spans="1:6" ht="18" customHeight="1" x14ac:dyDescent="0.2">
      <c r="A140" s="2">
        <v>106664</v>
      </c>
      <c r="B140" s="2" t="s">
        <v>654</v>
      </c>
      <c r="C140" s="2" t="s">
        <v>10</v>
      </c>
      <c r="D140" s="2">
        <v>3</v>
      </c>
      <c r="E140" s="3">
        <f t="shared" si="2"/>
        <v>42.5</v>
      </c>
      <c r="F140" s="2">
        <v>127.5</v>
      </c>
    </row>
    <row r="141" spans="1:6" ht="18" customHeight="1" x14ac:dyDescent="0.2">
      <c r="A141" s="2">
        <v>106678</v>
      </c>
      <c r="B141" s="2" t="s">
        <v>657</v>
      </c>
      <c r="C141" s="2" t="s">
        <v>10</v>
      </c>
      <c r="D141" s="2">
        <v>1</v>
      </c>
      <c r="E141" s="3">
        <f t="shared" si="2"/>
        <v>50</v>
      </c>
      <c r="F141" s="2">
        <v>50</v>
      </c>
    </row>
    <row r="142" spans="1:6" ht="18" customHeight="1" x14ac:dyDescent="0.2">
      <c r="A142" s="2">
        <v>106691</v>
      </c>
      <c r="B142" s="2" t="s">
        <v>660</v>
      </c>
      <c r="C142" s="2" t="s">
        <v>10</v>
      </c>
      <c r="D142" s="2">
        <v>5</v>
      </c>
      <c r="E142" s="3">
        <f t="shared" si="2"/>
        <v>17.5</v>
      </c>
      <c r="F142" s="2">
        <v>87.5</v>
      </c>
    </row>
    <row r="143" spans="1:6" ht="18" customHeight="1" x14ac:dyDescent="0.2">
      <c r="A143" s="2">
        <v>106768</v>
      </c>
      <c r="B143" s="2" t="s">
        <v>688</v>
      </c>
      <c r="C143" s="2" t="s">
        <v>10</v>
      </c>
      <c r="D143" s="2">
        <v>2</v>
      </c>
      <c r="E143" s="3">
        <f t="shared" si="2"/>
        <v>340</v>
      </c>
      <c r="F143" s="2">
        <v>680</v>
      </c>
    </row>
    <row r="144" spans="1:6" ht="18" customHeight="1" x14ac:dyDescent="0.2">
      <c r="A144" s="2">
        <v>201001</v>
      </c>
      <c r="B144" s="2" t="s">
        <v>689</v>
      </c>
      <c r="C144" s="2" t="s">
        <v>690</v>
      </c>
      <c r="D144" s="4">
        <v>2299</v>
      </c>
      <c r="E144" s="3">
        <f t="shared" si="2"/>
        <v>1329.2027968682034</v>
      </c>
      <c r="F144" s="4">
        <v>3055837.23</v>
      </c>
    </row>
    <row r="145" spans="1:6" ht="18" customHeight="1" x14ac:dyDescent="0.2">
      <c r="A145" s="2">
        <v>202001</v>
      </c>
      <c r="B145" s="2" t="s">
        <v>691</v>
      </c>
      <c r="C145" s="2" t="s">
        <v>10</v>
      </c>
      <c r="D145" s="2">
        <v>50</v>
      </c>
      <c r="E145" s="3">
        <f t="shared" si="2"/>
        <v>228.91</v>
      </c>
      <c r="F145" s="4">
        <v>11445.5</v>
      </c>
    </row>
    <row r="146" spans="1:6" ht="18" customHeight="1" x14ac:dyDescent="0.2">
      <c r="A146" s="2">
        <v>202020</v>
      </c>
      <c r="B146" s="2" t="s">
        <v>704</v>
      </c>
      <c r="C146" s="2" t="s">
        <v>10</v>
      </c>
      <c r="D146" s="2">
        <v>2</v>
      </c>
      <c r="E146" s="3">
        <f t="shared" si="2"/>
        <v>180</v>
      </c>
      <c r="F146" s="2">
        <v>360</v>
      </c>
    </row>
    <row r="147" spans="1:6" ht="18" customHeight="1" x14ac:dyDescent="0.2">
      <c r="A147" s="2">
        <v>202025</v>
      </c>
      <c r="B147" s="2" t="s">
        <v>707</v>
      </c>
      <c r="C147" s="2" t="s">
        <v>690</v>
      </c>
      <c r="D147" s="2">
        <v>78</v>
      </c>
      <c r="E147" s="3">
        <f t="shared" si="2"/>
        <v>600</v>
      </c>
      <c r="F147" s="4">
        <v>46800</v>
      </c>
    </row>
    <row r="148" spans="1:6" ht="18" customHeight="1" x14ac:dyDescent="0.2">
      <c r="A148" s="2">
        <v>202040</v>
      </c>
      <c r="B148" s="2" t="s">
        <v>717</v>
      </c>
      <c r="C148" s="2" t="s">
        <v>690</v>
      </c>
      <c r="D148" s="2">
        <v>2.4</v>
      </c>
      <c r="E148" s="3">
        <f t="shared" si="2"/>
        <v>1700</v>
      </c>
      <c r="F148" s="4">
        <v>4080</v>
      </c>
    </row>
    <row r="149" spans="1:6" ht="18" customHeight="1" x14ac:dyDescent="0.2">
      <c r="A149" s="2">
        <v>3021</v>
      </c>
      <c r="B149" s="2" t="s">
        <v>718</v>
      </c>
      <c r="C149" s="2" t="s">
        <v>690</v>
      </c>
      <c r="D149" s="2">
        <v>737.83</v>
      </c>
      <c r="E149" s="3">
        <f t="shared" si="2"/>
        <v>1816.7750023718202</v>
      </c>
      <c r="F149" s="4">
        <v>1340471.1000000001</v>
      </c>
    </row>
    <row r="150" spans="1:6" ht="18" customHeight="1" x14ac:dyDescent="0.2">
      <c r="A150" s="2">
        <v>3023</v>
      </c>
      <c r="B150" s="2" t="s">
        <v>719</v>
      </c>
      <c r="C150" s="2" t="s">
        <v>690</v>
      </c>
      <c r="D150" s="2">
        <v>553.97</v>
      </c>
      <c r="E150" s="3">
        <f t="shared" si="2"/>
        <v>1809.9999999999998</v>
      </c>
      <c r="F150" s="4">
        <v>1002685.7</v>
      </c>
    </row>
    <row r="151" spans="1:6" ht="18" customHeight="1" x14ac:dyDescent="0.2">
      <c r="A151" s="2">
        <v>3024</v>
      </c>
      <c r="B151" s="2" t="s">
        <v>720</v>
      </c>
      <c r="C151" s="2" t="s">
        <v>690</v>
      </c>
      <c r="D151" s="2">
        <v>209.44</v>
      </c>
      <c r="E151" s="3">
        <f t="shared" si="2"/>
        <v>1810.0000000000002</v>
      </c>
      <c r="F151" s="4">
        <v>379086.4</v>
      </c>
    </row>
    <row r="152" spans="1:6" ht="18" customHeight="1" x14ac:dyDescent="0.2">
      <c r="A152" s="2">
        <v>5004</v>
      </c>
      <c r="B152" s="2" t="s">
        <v>721</v>
      </c>
      <c r="C152" s="2" t="s">
        <v>690</v>
      </c>
      <c r="D152" s="2">
        <v>417</v>
      </c>
      <c r="E152" s="3">
        <f t="shared" si="2"/>
        <v>27.808393285371704</v>
      </c>
      <c r="F152" s="4">
        <v>11596.1</v>
      </c>
    </row>
    <row r="153" spans="1:6" ht="18" customHeight="1" x14ac:dyDescent="0.2">
      <c r="A153" s="2">
        <v>5006</v>
      </c>
      <c r="B153" s="2" t="s">
        <v>723</v>
      </c>
      <c r="C153" s="2" t="s">
        <v>10</v>
      </c>
      <c r="D153" s="2">
        <v>36</v>
      </c>
      <c r="E153" s="3">
        <f t="shared" si="2"/>
        <v>703.67916666666667</v>
      </c>
      <c r="F153" s="4">
        <v>25332.45</v>
      </c>
    </row>
    <row r="154" spans="1:6" ht="18" customHeight="1" x14ac:dyDescent="0.2">
      <c r="A154" s="2">
        <v>5008</v>
      </c>
      <c r="B154" s="2" t="s">
        <v>725</v>
      </c>
      <c r="C154" s="2" t="s">
        <v>10</v>
      </c>
      <c r="D154" s="2">
        <v>3</v>
      </c>
      <c r="E154" s="3">
        <f t="shared" si="2"/>
        <v>1666.6666666666667</v>
      </c>
      <c r="F154" s="4">
        <v>5000</v>
      </c>
    </row>
    <row r="155" spans="1:6" ht="18" customHeight="1" x14ac:dyDescent="0.2">
      <c r="A155" s="2">
        <v>5010</v>
      </c>
      <c r="B155" s="2" t="s">
        <v>727</v>
      </c>
      <c r="C155" s="2" t="s">
        <v>10</v>
      </c>
      <c r="D155" s="2">
        <v>1</v>
      </c>
      <c r="E155" s="3">
        <f t="shared" si="2"/>
        <v>70</v>
      </c>
      <c r="F155" s="2">
        <v>70</v>
      </c>
    </row>
    <row r="156" spans="1:6" ht="18" customHeight="1" x14ac:dyDescent="0.2">
      <c r="A156" s="2">
        <v>50108</v>
      </c>
      <c r="B156" s="2" t="s">
        <v>733</v>
      </c>
      <c r="C156" s="2" t="s">
        <v>10</v>
      </c>
      <c r="D156" s="2">
        <v>2</v>
      </c>
      <c r="E156" s="3">
        <f t="shared" si="2"/>
        <v>650</v>
      </c>
      <c r="F156" s="4">
        <v>1300</v>
      </c>
    </row>
    <row r="157" spans="1:6" ht="18" customHeight="1" x14ac:dyDescent="0.2">
      <c r="A157" s="2">
        <v>5013</v>
      </c>
      <c r="B157" s="2" t="s">
        <v>744</v>
      </c>
      <c r="C157" s="2" t="s">
        <v>10</v>
      </c>
      <c r="D157" s="2">
        <v>15</v>
      </c>
      <c r="E157" s="3">
        <f t="shared" si="2"/>
        <v>9.1399999999999988</v>
      </c>
      <c r="F157" s="2">
        <v>137.1</v>
      </c>
    </row>
    <row r="158" spans="1:6" ht="18" customHeight="1" x14ac:dyDescent="0.2">
      <c r="A158" s="2">
        <v>50139</v>
      </c>
      <c r="B158" s="2" t="s">
        <v>746</v>
      </c>
      <c r="C158" s="2" t="s">
        <v>8</v>
      </c>
      <c r="D158" s="2">
        <v>86</v>
      </c>
      <c r="E158" s="3">
        <f t="shared" si="2"/>
        <v>61.627906976744185</v>
      </c>
      <c r="F158" s="4">
        <v>5300</v>
      </c>
    </row>
    <row r="159" spans="1:6" ht="18" customHeight="1" x14ac:dyDescent="0.2">
      <c r="A159" s="2">
        <v>50142</v>
      </c>
      <c r="B159" s="2" t="s">
        <v>749</v>
      </c>
      <c r="C159" s="2" t="s">
        <v>10</v>
      </c>
      <c r="D159" s="2">
        <v>1</v>
      </c>
      <c r="E159" s="3">
        <f t="shared" si="2"/>
        <v>160</v>
      </c>
      <c r="F159" s="2">
        <v>160</v>
      </c>
    </row>
    <row r="160" spans="1:6" ht="18" customHeight="1" x14ac:dyDescent="0.2">
      <c r="A160" s="2">
        <v>50146</v>
      </c>
      <c r="B160" s="2" t="s">
        <v>750</v>
      </c>
      <c r="C160" s="2" t="s">
        <v>10</v>
      </c>
      <c r="D160" s="2">
        <v>3</v>
      </c>
      <c r="E160" s="3">
        <f t="shared" si="2"/>
        <v>161.74</v>
      </c>
      <c r="F160" s="2">
        <v>485.22</v>
      </c>
    </row>
    <row r="161" spans="1:6" ht="18" customHeight="1" x14ac:dyDescent="0.2">
      <c r="A161" s="2">
        <v>50157</v>
      </c>
      <c r="B161" s="2" t="s">
        <v>756</v>
      </c>
      <c r="C161" s="2" t="s">
        <v>221</v>
      </c>
      <c r="D161" s="2">
        <v>50</v>
      </c>
      <c r="E161" s="3">
        <f t="shared" si="2"/>
        <v>2.2200000000000002</v>
      </c>
      <c r="F161" s="2">
        <v>111</v>
      </c>
    </row>
    <row r="162" spans="1:6" ht="18" customHeight="1" x14ac:dyDescent="0.2">
      <c r="A162" s="2">
        <v>5020</v>
      </c>
      <c r="B162" s="2" t="s">
        <v>760</v>
      </c>
      <c r="C162" s="2" t="s">
        <v>10</v>
      </c>
      <c r="D162" s="2">
        <v>35</v>
      </c>
      <c r="E162" s="3">
        <f t="shared" si="2"/>
        <v>16.857142857142858</v>
      </c>
      <c r="F162" s="2">
        <v>590</v>
      </c>
    </row>
    <row r="163" spans="1:6" ht="18" customHeight="1" x14ac:dyDescent="0.2">
      <c r="A163" s="2">
        <v>5030</v>
      </c>
      <c r="B163" s="2" t="s">
        <v>763</v>
      </c>
      <c r="C163" s="2" t="s">
        <v>10</v>
      </c>
      <c r="D163" s="2">
        <v>14</v>
      </c>
      <c r="E163" s="3">
        <f t="shared" si="2"/>
        <v>407.14285714285717</v>
      </c>
      <c r="F163" s="4">
        <v>5700</v>
      </c>
    </row>
    <row r="164" spans="1:6" ht="18" customHeight="1" x14ac:dyDescent="0.2">
      <c r="A164" s="2">
        <v>5031</v>
      </c>
      <c r="B164" s="2" t="s">
        <v>764</v>
      </c>
      <c r="C164" s="2" t="s">
        <v>690</v>
      </c>
      <c r="D164" s="4">
        <v>243984</v>
      </c>
      <c r="E164" s="3">
        <f t="shared" si="2"/>
        <v>0.54583898944193066</v>
      </c>
      <c r="F164" s="4">
        <v>133175.98000000001</v>
      </c>
    </row>
    <row r="165" spans="1:6" ht="18" customHeight="1" x14ac:dyDescent="0.2">
      <c r="A165" s="2">
        <v>5032</v>
      </c>
      <c r="B165" s="2" t="s">
        <v>765</v>
      </c>
      <c r="C165" s="2" t="s">
        <v>10</v>
      </c>
      <c r="D165" s="4">
        <v>2151</v>
      </c>
      <c r="E165" s="3">
        <f t="shared" si="2"/>
        <v>7.8821478382147836</v>
      </c>
      <c r="F165" s="4">
        <v>16954.5</v>
      </c>
    </row>
    <row r="166" spans="1:6" ht="18" customHeight="1" x14ac:dyDescent="0.2">
      <c r="A166" s="2">
        <v>5033</v>
      </c>
      <c r="B166" s="2" t="s">
        <v>766</v>
      </c>
      <c r="C166" s="2" t="s">
        <v>10</v>
      </c>
      <c r="D166" s="2">
        <v>1</v>
      </c>
      <c r="E166" s="3">
        <f t="shared" si="2"/>
        <v>97223.18</v>
      </c>
      <c r="F166" s="4">
        <v>97223.18</v>
      </c>
    </row>
    <row r="167" spans="1:6" ht="18" customHeight="1" x14ac:dyDescent="0.2">
      <c r="A167" s="2">
        <v>5035</v>
      </c>
      <c r="B167" s="2" t="s">
        <v>768</v>
      </c>
      <c r="C167" s="2" t="s">
        <v>10</v>
      </c>
      <c r="D167" s="2">
        <v>2</v>
      </c>
      <c r="E167" s="3">
        <f t="shared" si="2"/>
        <v>25686.724999999999</v>
      </c>
      <c r="F167" s="4">
        <v>51373.45</v>
      </c>
    </row>
    <row r="168" spans="1:6" ht="18" customHeight="1" x14ac:dyDescent="0.2">
      <c r="A168" s="2">
        <v>5038</v>
      </c>
      <c r="B168" s="2" t="s">
        <v>770</v>
      </c>
      <c r="C168" s="2" t="s">
        <v>10</v>
      </c>
      <c r="D168" s="2">
        <v>103</v>
      </c>
      <c r="E168" s="3">
        <f t="shared" si="2"/>
        <v>21.739029126213591</v>
      </c>
      <c r="F168" s="4">
        <v>2239.12</v>
      </c>
    </row>
    <row r="169" spans="1:6" ht="18" customHeight="1" x14ac:dyDescent="0.2">
      <c r="A169" s="2">
        <v>5039</v>
      </c>
      <c r="B169" s="2" t="s">
        <v>771</v>
      </c>
      <c r="C169" s="2" t="s">
        <v>10</v>
      </c>
      <c r="D169" s="2">
        <v>509</v>
      </c>
      <c r="E169" s="3">
        <f t="shared" si="2"/>
        <v>12.5</v>
      </c>
      <c r="F169" s="4">
        <v>6362.5</v>
      </c>
    </row>
    <row r="170" spans="1:6" ht="18" customHeight="1" x14ac:dyDescent="0.2">
      <c r="A170" s="2">
        <v>5040</v>
      </c>
      <c r="B170" s="2" t="s">
        <v>772</v>
      </c>
      <c r="C170" s="2" t="s">
        <v>8</v>
      </c>
      <c r="D170" s="2">
        <v>85</v>
      </c>
      <c r="E170" s="3">
        <f t="shared" si="2"/>
        <v>20</v>
      </c>
      <c r="F170" s="4">
        <v>1700</v>
      </c>
    </row>
    <row r="171" spans="1:6" ht="18" customHeight="1" x14ac:dyDescent="0.2">
      <c r="A171" s="2">
        <v>5073</v>
      </c>
      <c r="B171" s="2" t="s">
        <v>789</v>
      </c>
      <c r="C171" s="2" t="s">
        <v>221</v>
      </c>
      <c r="D171" s="4">
        <v>11343</v>
      </c>
      <c r="E171" s="3">
        <f t="shared" si="2"/>
        <v>1.4828828352287755</v>
      </c>
      <c r="F171" s="4">
        <v>16820.34</v>
      </c>
    </row>
    <row r="172" spans="1:6" ht="18" customHeight="1" x14ac:dyDescent="0.2">
      <c r="A172" s="2">
        <v>5077</v>
      </c>
      <c r="B172" s="2" t="s">
        <v>791</v>
      </c>
      <c r="C172" s="2" t="s">
        <v>10</v>
      </c>
      <c r="D172" s="2">
        <v>6</v>
      </c>
      <c r="E172" s="3">
        <f t="shared" si="2"/>
        <v>47.821666666666665</v>
      </c>
      <c r="F172" s="2">
        <v>286.93</v>
      </c>
    </row>
    <row r="173" spans="1:6" ht="18" customHeight="1" x14ac:dyDescent="0.2">
      <c r="A173" s="2">
        <v>5086</v>
      </c>
      <c r="B173" s="2" t="s">
        <v>799</v>
      </c>
      <c r="C173" s="2" t="s">
        <v>10</v>
      </c>
      <c r="D173" s="2">
        <v>1</v>
      </c>
      <c r="E173" s="3">
        <f t="shared" si="2"/>
        <v>1252.17</v>
      </c>
      <c r="F173" s="4">
        <v>1252.17</v>
      </c>
    </row>
    <row r="174" spans="1:6" ht="18" customHeight="1" x14ac:dyDescent="0.2">
      <c r="A174" s="2">
        <v>5093</v>
      </c>
      <c r="B174" s="2" t="s">
        <v>802</v>
      </c>
      <c r="C174" s="2" t="s">
        <v>10</v>
      </c>
      <c r="D174" s="2">
        <v>3</v>
      </c>
      <c r="E174" s="3">
        <f t="shared" si="2"/>
        <v>30.439999999999998</v>
      </c>
      <c r="F174" s="2">
        <v>91.32</v>
      </c>
    </row>
    <row r="175" spans="1:6" ht="18" customHeight="1" x14ac:dyDescent="0.2">
      <c r="A175" s="2">
        <v>5096</v>
      </c>
      <c r="B175" s="2" t="s">
        <v>805</v>
      </c>
      <c r="C175" s="2" t="s">
        <v>10</v>
      </c>
      <c r="D175" s="2">
        <v>461</v>
      </c>
      <c r="E175" s="3">
        <f t="shared" si="2"/>
        <v>40.672451193058571</v>
      </c>
      <c r="F175" s="4">
        <v>18750</v>
      </c>
    </row>
    <row r="176" spans="1:6" ht="18" customHeight="1" x14ac:dyDescent="0.2">
      <c r="A176" s="2">
        <v>5100</v>
      </c>
      <c r="B176" s="2" t="s">
        <v>808</v>
      </c>
      <c r="C176" s="2" t="s">
        <v>10</v>
      </c>
      <c r="D176" s="2">
        <v>28</v>
      </c>
      <c r="E176" s="3">
        <f t="shared" si="2"/>
        <v>41.553571428571431</v>
      </c>
      <c r="F176" s="4">
        <v>1163.5</v>
      </c>
    </row>
    <row r="177" spans="1:6" ht="18" customHeight="1" x14ac:dyDescent="0.2">
      <c r="A177" s="2">
        <v>5102</v>
      </c>
      <c r="B177" s="2" t="s">
        <v>809</v>
      </c>
      <c r="C177" s="2" t="s">
        <v>810</v>
      </c>
      <c r="D177" s="2">
        <v>27</v>
      </c>
      <c r="E177" s="3">
        <f t="shared" si="2"/>
        <v>141.4814814814815</v>
      </c>
      <c r="F177" s="4">
        <v>3820</v>
      </c>
    </row>
    <row r="178" spans="1:6" ht="18" customHeight="1" x14ac:dyDescent="0.2">
      <c r="A178" s="2">
        <v>5104</v>
      </c>
      <c r="B178" s="2" t="s">
        <v>811</v>
      </c>
      <c r="C178" s="2" t="s">
        <v>8</v>
      </c>
      <c r="D178" s="2">
        <v>45</v>
      </c>
      <c r="E178" s="3">
        <f t="shared" si="2"/>
        <v>250</v>
      </c>
      <c r="F178" s="4">
        <v>11250</v>
      </c>
    </row>
    <row r="179" spans="1:6" ht="18" customHeight="1" x14ac:dyDescent="0.2">
      <c r="A179" s="2">
        <v>5115</v>
      </c>
      <c r="B179" s="2" t="s">
        <v>815</v>
      </c>
      <c r="C179" s="2" t="s">
        <v>10</v>
      </c>
      <c r="D179" s="2">
        <v>43</v>
      </c>
      <c r="E179" s="3">
        <f t="shared" si="2"/>
        <v>883.41418604651153</v>
      </c>
      <c r="F179" s="4">
        <v>37986.81</v>
      </c>
    </row>
    <row r="180" spans="1:6" ht="18" customHeight="1" x14ac:dyDescent="0.2">
      <c r="A180" s="2">
        <v>5117</v>
      </c>
      <c r="B180" s="2" t="s">
        <v>816</v>
      </c>
      <c r="C180" s="2" t="s">
        <v>221</v>
      </c>
      <c r="D180" s="4">
        <v>175870</v>
      </c>
      <c r="E180" s="3">
        <f t="shared" si="2"/>
        <v>3.0818161141752429E-2</v>
      </c>
      <c r="F180" s="4">
        <v>5419.99</v>
      </c>
    </row>
    <row r="181" spans="1:6" ht="18" customHeight="1" x14ac:dyDescent="0.2">
      <c r="A181" s="2">
        <v>5125</v>
      </c>
      <c r="B181" s="2" t="s">
        <v>822</v>
      </c>
      <c r="C181" s="2" t="s">
        <v>10</v>
      </c>
      <c r="D181" s="2">
        <v>1</v>
      </c>
      <c r="E181" s="3">
        <f t="shared" si="2"/>
        <v>800</v>
      </c>
      <c r="F181" s="2">
        <v>800</v>
      </c>
    </row>
    <row r="182" spans="1:6" ht="18" customHeight="1" x14ac:dyDescent="0.2">
      <c r="A182" s="2">
        <v>5127</v>
      </c>
      <c r="B182" s="2" t="s">
        <v>824</v>
      </c>
      <c r="C182" s="2" t="s">
        <v>825</v>
      </c>
      <c r="D182" s="2">
        <v>9</v>
      </c>
      <c r="E182" s="3">
        <f t="shared" si="2"/>
        <v>223.35666666666668</v>
      </c>
      <c r="F182" s="4">
        <v>2010.21</v>
      </c>
    </row>
    <row r="183" spans="1:6" ht="18" customHeight="1" x14ac:dyDescent="0.2">
      <c r="A183" s="2">
        <v>5128</v>
      </c>
      <c r="B183" s="2" t="s">
        <v>826</v>
      </c>
      <c r="C183" s="2" t="s">
        <v>10</v>
      </c>
      <c r="D183" s="2">
        <v>3</v>
      </c>
      <c r="E183" s="3">
        <f t="shared" si="2"/>
        <v>200</v>
      </c>
      <c r="F183" s="2">
        <v>600</v>
      </c>
    </row>
    <row r="184" spans="1:6" ht="18" customHeight="1" x14ac:dyDescent="0.2">
      <c r="A184" s="2">
        <v>5129</v>
      </c>
      <c r="B184" s="2" t="s">
        <v>827</v>
      </c>
      <c r="C184" s="2" t="s">
        <v>10</v>
      </c>
      <c r="D184" s="2">
        <v>3</v>
      </c>
      <c r="E184" s="3">
        <f t="shared" si="2"/>
        <v>300</v>
      </c>
      <c r="F184" s="2">
        <v>900</v>
      </c>
    </row>
    <row r="185" spans="1:6" ht="18" customHeight="1" x14ac:dyDescent="0.2">
      <c r="A185" s="2">
        <v>5145</v>
      </c>
      <c r="B185" s="2" t="s">
        <v>841</v>
      </c>
      <c r="C185" s="2" t="s">
        <v>10</v>
      </c>
      <c r="D185" s="2">
        <v>0</v>
      </c>
      <c r="E185" s="3">
        <v>0</v>
      </c>
      <c r="F185" s="2">
        <v>-259.14999999999998</v>
      </c>
    </row>
    <row r="186" spans="1:6" ht="18" customHeight="1" x14ac:dyDescent="0.2">
      <c r="A186" s="2">
        <v>5146</v>
      </c>
      <c r="B186" s="2" t="s">
        <v>842</v>
      </c>
      <c r="C186" s="2" t="s">
        <v>10</v>
      </c>
      <c r="D186" s="2">
        <v>2</v>
      </c>
      <c r="E186" s="3">
        <f t="shared" si="2"/>
        <v>460.65499999999997</v>
      </c>
      <c r="F186" s="2">
        <v>921.31</v>
      </c>
    </row>
    <row r="187" spans="1:6" ht="18" customHeight="1" x14ac:dyDescent="0.2">
      <c r="A187" s="2"/>
      <c r="B187" s="2"/>
      <c r="C187" s="2"/>
      <c r="D187" s="2">
        <f>SUM(D7:D186)</f>
        <v>448308.97</v>
      </c>
      <c r="E187" s="3">
        <f>F187/D187</f>
        <v>14.470143726992568</v>
      </c>
      <c r="F187" s="2">
        <f>SUM(F7:F186)</f>
        <v>6487095.2299999986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الاصناف</vt:lpstr>
      <vt:lpstr>الاجمالي</vt:lpstr>
      <vt:lpstr>ش11-2025</vt:lpstr>
      <vt:lpstr>ش12-2025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mftaah.com</cp:lastModifiedBy>
  <dcterms:created xsi:type="dcterms:W3CDTF">2026-01-11T06:09:54Z</dcterms:created>
  <dcterms:modified xsi:type="dcterms:W3CDTF">2026-01-11T08:34:31Z</dcterms:modified>
</cp:coreProperties>
</file>