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-105" yWindow="-105" windowWidth="23250" windowHeight="12450" activeTab="1"/>
  </bookViews>
  <sheets>
    <sheet name="Sheet3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4" l="1"/>
  <c r="F5" i="4"/>
  <c r="F3" i="4"/>
  <c r="C9" i="3" l="1"/>
  <c r="C10" i="3" s="1"/>
  <c r="C18" i="3"/>
  <c r="C7" i="3"/>
</calcChain>
</file>

<file path=xl/sharedStrings.xml><?xml version="1.0" encoding="utf-8"?>
<sst xmlns="http://schemas.openxmlformats.org/spreadsheetml/2006/main" count="51" uniqueCount="28">
  <si>
    <t>Gram</t>
  </si>
  <si>
    <t xml:space="preserve">Cheiken 1400 Gram </t>
  </si>
  <si>
    <t xml:space="preserve">Cheiken 1600 Gram </t>
  </si>
  <si>
    <t>Net weight after grilling and bones</t>
  </si>
  <si>
    <t>Chicken Menu Engineering</t>
  </si>
  <si>
    <t>pure Meet(yeild)</t>
  </si>
  <si>
    <t>Cooking Loss/Shrinkage</t>
  </si>
  <si>
    <t>Grilled Weight</t>
  </si>
  <si>
    <t>Bones Percentage</t>
  </si>
  <si>
    <t>Bone-out Loss</t>
  </si>
  <si>
    <t>Total Yield Loss / Waste</t>
  </si>
  <si>
    <t>Raw Weight</t>
  </si>
  <si>
    <t>Each kilogram of raw chicken results in 620g of waste (shrinkage &amp; bones), yielding only 38% in net usable portion for sales</t>
  </si>
  <si>
    <t>Each kilogram of raw chicken results in 500g of waste (shrinkage &amp; bones), yielding only 36% in net usable portion for sales</t>
  </si>
  <si>
    <t>فروج كبير 1300/1400</t>
  </si>
  <si>
    <t>التاريخ</t>
  </si>
  <si>
    <t>البيان</t>
  </si>
  <si>
    <t>فروج صغير 1200/1100</t>
  </si>
  <si>
    <t>فروج مسحب</t>
  </si>
  <si>
    <t>العدد</t>
  </si>
  <si>
    <t>الوزن</t>
  </si>
  <si>
    <t xml:space="preserve">سعر البورصة </t>
  </si>
  <si>
    <t>اجمالى القيمة</t>
  </si>
  <si>
    <t>المطلوب</t>
  </si>
  <si>
    <t>ضرب الوزن * سعر البورصة *1.85</t>
  </si>
  <si>
    <t>ضرب الوزن * سعر البورصة *2.55</t>
  </si>
  <si>
    <t>بشرط ان تتغير 1.85 مع خانة البيان</t>
  </si>
  <si>
    <t>بشرط ان تتغير 2.55 مع خانة البيان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</si>
</sst>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i/>
      <sz val="12"/>
      <color theme="1"/>
      <name val="Calibri Light"/>
      <family val="2"/>
      <scheme val="major"/>
    </font>
    <font>
      <i/>
      <u/>
      <sz val="12"/>
      <color rgb="FFFF0000"/>
      <name val="Calibri Light"/>
      <family val="2"/>
      <scheme val="major"/>
    </font>
    <font>
      <i/>
      <u/>
      <sz val="12"/>
      <color rgb="FF0070C0"/>
      <name val="Calibri Light"/>
      <family val="2"/>
      <scheme val="major"/>
    </font>
    <font>
      <i/>
      <sz val="12"/>
      <color theme="0"/>
      <name val="Calibri Light"/>
      <family val="2"/>
      <scheme val="major"/>
    </font>
    <font>
      <i/>
      <sz val="14"/>
      <color theme="1"/>
      <name val="Calibri Light"/>
      <family val="2"/>
      <scheme val="maj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/>
    <xf numFmtId="0" fontId="5" fillId="4" borderId="0" xfId="0" applyFont="1" applyFill="1"/>
    <xf numFmtId="9" fontId="1" fillId="0" borderId="0" xfId="0" applyNumberFormat="1" applyFont="1"/>
    <xf numFmtId="9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showGridLines="0" workbookViewId="0">
      <selection activeCell="B1" sqref="B1"/>
    </sheetView>
  </sheetViews>
  <sheetFormatPr defaultColWidth="8.85546875" defaultRowHeight="15.75" x14ac:dyDescent="0.25"/>
  <cols>
    <col min="1" max="1" width="8.85546875" style="1"/>
    <col min="2" max="2" width="33" style="1" bestFit="1" customWidth="1"/>
    <col min="3" max="16384" width="8.85546875" style="1"/>
  </cols>
  <sheetData>
    <row r="1" spans="2:8" ht="18.75" x14ac:dyDescent="0.3">
      <c r="B1" s="20" t="s">
        <v>4</v>
      </c>
    </row>
    <row r="2" spans="2:8" x14ac:dyDescent="0.25">
      <c r="B2" s="3" t="s">
        <v>1</v>
      </c>
    </row>
    <row r="3" spans="2:8" ht="16.5" thickBot="1" x14ac:dyDescent="0.3">
      <c r="B3" s="2" t="s">
        <v>11</v>
      </c>
      <c r="C3" s="2">
        <v>1400</v>
      </c>
      <c r="D3" s="1" t="s">
        <v>0</v>
      </c>
    </row>
    <row r="4" spans="2:8" x14ac:dyDescent="0.25">
      <c r="B4" s="5" t="s">
        <v>7</v>
      </c>
      <c r="C4" s="6">
        <v>750</v>
      </c>
      <c r="D4" s="7" t="s">
        <v>0</v>
      </c>
      <c r="F4" s="21"/>
      <c r="G4" s="21"/>
    </row>
    <row r="5" spans="2:8" x14ac:dyDescent="0.25">
      <c r="B5" s="8" t="s">
        <v>5</v>
      </c>
      <c r="C5" s="9">
        <v>500</v>
      </c>
      <c r="D5" s="10" t="s">
        <v>0</v>
      </c>
    </row>
    <row r="6" spans="2:8" ht="16.5" thickBot="1" x14ac:dyDescent="0.3">
      <c r="B6" s="11" t="s">
        <v>9</v>
      </c>
      <c r="C6" s="12">
        <v>250</v>
      </c>
      <c r="D6" s="13" t="s">
        <v>0</v>
      </c>
    </row>
    <row r="7" spans="2:8" ht="16.5" thickBot="1" x14ac:dyDescent="0.3">
      <c r="B7" s="17" t="s">
        <v>3</v>
      </c>
      <c r="C7" s="18">
        <f>1400-500</f>
        <v>900</v>
      </c>
      <c r="D7" s="19" t="s">
        <v>0</v>
      </c>
    </row>
    <row r="8" spans="2:8" x14ac:dyDescent="0.25">
      <c r="B8" s="2" t="s">
        <v>6</v>
      </c>
      <c r="C8" s="22">
        <v>0.46500000000000002</v>
      </c>
    </row>
    <row r="9" spans="2:8" x14ac:dyDescent="0.25">
      <c r="B9" s="2" t="s">
        <v>8</v>
      </c>
      <c r="C9" s="22">
        <f>C6/1400</f>
        <v>0.17857142857142858</v>
      </c>
    </row>
    <row r="10" spans="2:8" x14ac:dyDescent="0.25">
      <c r="B10" s="23" t="s">
        <v>10</v>
      </c>
      <c r="C10" s="24">
        <f>SUM(C8:C9)</f>
        <v>0.64357142857142857</v>
      </c>
      <c r="D10" s="21"/>
    </row>
    <row r="11" spans="2:8" x14ac:dyDescent="0.25">
      <c r="B11" s="1" t="s">
        <v>13</v>
      </c>
      <c r="C11" s="24"/>
    </row>
    <row r="12" spans="2:8" x14ac:dyDescent="0.25">
      <c r="C12" s="21"/>
    </row>
    <row r="13" spans="2:8" x14ac:dyDescent="0.25">
      <c r="B13" s="4" t="s">
        <v>2</v>
      </c>
    </row>
    <row r="14" spans="2:8" ht="16.5" thickBot="1" x14ac:dyDescent="0.3">
      <c r="B14" s="2" t="s">
        <v>11</v>
      </c>
      <c r="C14" s="2">
        <v>1600</v>
      </c>
      <c r="D14" s="2" t="s">
        <v>0</v>
      </c>
    </row>
    <row r="15" spans="2:8" x14ac:dyDescent="0.25">
      <c r="B15" s="5" t="s">
        <v>7</v>
      </c>
      <c r="C15" s="6">
        <v>900</v>
      </c>
      <c r="D15" s="7" t="s">
        <v>0</v>
      </c>
    </row>
    <row r="16" spans="2:8" x14ac:dyDescent="0.25">
      <c r="B16" s="8" t="s">
        <v>5</v>
      </c>
      <c r="C16" s="9">
        <v>620</v>
      </c>
      <c r="D16" s="10" t="s">
        <v>0</v>
      </c>
      <c r="H16" s="21"/>
    </row>
    <row r="17" spans="2:8" ht="16.5" thickBot="1" x14ac:dyDescent="0.3">
      <c r="B17" s="11" t="s">
        <v>9</v>
      </c>
      <c r="C17" s="12">
        <v>280</v>
      </c>
      <c r="D17" s="13" t="s">
        <v>0</v>
      </c>
      <c r="H17" s="21"/>
    </row>
    <row r="18" spans="2:8" ht="16.5" thickBot="1" x14ac:dyDescent="0.3">
      <c r="B18" s="14" t="s">
        <v>3</v>
      </c>
      <c r="C18" s="15">
        <f>1600-C16</f>
        <v>980</v>
      </c>
      <c r="D18" s="16" t="s">
        <v>0</v>
      </c>
    </row>
    <row r="19" spans="2:8" x14ac:dyDescent="0.25">
      <c r="B19" s="2" t="s">
        <v>6</v>
      </c>
      <c r="C19" s="22">
        <v>0.44</v>
      </c>
    </row>
    <row r="20" spans="2:8" x14ac:dyDescent="0.25">
      <c r="B20" s="2" t="s">
        <v>8</v>
      </c>
      <c r="C20" s="22">
        <v>0.18</v>
      </c>
    </row>
    <row r="21" spans="2:8" x14ac:dyDescent="0.25">
      <c r="B21" s="23" t="s">
        <v>10</v>
      </c>
      <c r="C21" s="24">
        <v>0.62</v>
      </c>
    </row>
    <row r="23" spans="2:8" x14ac:dyDescent="0.25">
      <c r="B23" s="1" t="s">
        <v>12</v>
      </c>
    </row>
  </sheetData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tabSelected="1" workbookViewId="0">
      <selection activeCell="F4" sqref="F4"/>
    </sheetView>
  </sheetViews>
  <sheetFormatPr defaultRowHeight="15" x14ac:dyDescent="0.25"/>
  <cols>
    <col min="2" max="2" width="17.7109375" bestFit="1" customWidth="1"/>
    <col min="5" max="5" width="10" bestFit="1" customWidth="1"/>
    <col min="6" max="6" width="9.5703125" bestFit="1" customWidth="1"/>
    <col min="11" max="11" width="16.42578125" bestFit="1" customWidth="1"/>
    <col min="12" max="12" width="24.28515625" bestFit="1" customWidth="1"/>
    <col min="13" max="13" width="24.140625" bestFit="1" customWidth="1"/>
  </cols>
  <sheetData>
    <row r="2" spans="1:13" x14ac:dyDescent="0.25">
      <c r="A2" t="s">
        <v>15</v>
      </c>
      <c r="B2" t="s">
        <v>16</v>
      </c>
      <c r="C2" t="s">
        <v>19</v>
      </c>
      <c r="D2" t="s">
        <v>20</v>
      </c>
      <c r="E2" t="s">
        <v>21</v>
      </c>
      <c r="F2" s="25" t="s">
        <v>22</v>
      </c>
    </row>
    <row r="3" spans="1:13" ht="15" customHeight="1" x14ac:dyDescent="0.25">
      <c r="B3" t="s">
        <v>14</v>
      </c>
      <c r="C3">
        <v>100</v>
      </c>
      <c r="D3">
        <v>137</v>
      </c>
      <c r="E3">
        <v>89</v>
      </c>
      <c r="F3" s="27">
        <f>IF(B3="فروج مسحب", D3*E3*2.55, D3*E3*1.85)</f>
        <v>22557.05</v>
      </c>
    </row>
    <row r="4" spans="1:13" x14ac:dyDescent="0.25">
      <c r="B4" t="s">
        <v>17</v>
      </c>
      <c r="C4">
        <v>120</v>
      </c>
      <c r="D4">
        <v>1534</v>
      </c>
      <c r="E4">
        <v>89</v>
      </c>
      <c r="F4" s="27">
        <f t="shared" ref="F4:F5" si="0">IF(B4="فروج مسحب", D4*E4*2.55, D4*E4*1.85)</f>
        <v>252573.1</v>
      </c>
      <c r="K4" t="s">
        <v>23</v>
      </c>
      <c r="L4" s="26" t="s">
        <v>22</v>
      </c>
    </row>
    <row r="5" spans="1:13" x14ac:dyDescent="0.25">
      <c r="B5" t="s">
        <v>18</v>
      </c>
      <c r="C5">
        <v>48</v>
      </c>
      <c r="D5">
        <v>46.5</v>
      </c>
      <c r="E5">
        <v>89</v>
      </c>
      <c r="F5" s="27">
        <f t="shared" si="0"/>
        <v>10553.174999999999</v>
      </c>
      <c r="K5" t="s">
        <v>14</v>
      </c>
      <c r="L5" t="s">
        <v>24</v>
      </c>
      <c r="M5" t="s">
        <v>26</v>
      </c>
    </row>
    <row r="6" spans="1:13" x14ac:dyDescent="0.25">
      <c r="K6" t="s">
        <v>17</v>
      </c>
      <c r="L6" t="s">
        <v>24</v>
      </c>
      <c r="M6" t="s">
        <v>26</v>
      </c>
    </row>
    <row r="7" spans="1:13" x14ac:dyDescent="0.25">
      <c r="K7" t="s">
        <v>18</v>
      </c>
      <c r="L7" t="s">
        <v>25</v>
      </c>
      <c r="M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Omar</dc:creator>
  <cp:lastModifiedBy>الصاري</cp:lastModifiedBy>
  <cp:lastPrinted>2026-05-13T22:16:30Z</cp:lastPrinted>
  <dcterms:created xsi:type="dcterms:W3CDTF">2015-06-05T18:17:20Z</dcterms:created>
  <dcterms:modified xsi:type="dcterms:W3CDTF">2026-05-16T13:37:44Z</dcterms:modified>
</cp:coreProperties>
</file>