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6F0A46E-AFB1-4188-8BB7-9907D7A74F27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D19" i="1"/>
  <c r="D20" i="1"/>
  <c r="B8" i="1"/>
  <c r="D11" i="1"/>
  <c r="D13" i="1" s="1"/>
  <c r="A13" i="1" s="1"/>
  <c r="E13" i="1" s="1"/>
  <c r="B9" i="1"/>
  <c r="D14" i="1" l="1"/>
  <c r="A14" i="1" s="1"/>
  <c r="E14" i="1" s="1"/>
  <c r="B1" i="1" l="1"/>
  <c r="B2" i="1" s="1"/>
  <c r="D8" i="1" s="1"/>
  <c r="F7" i="1"/>
  <c r="B5" i="1" l="1"/>
</calcChain>
</file>

<file path=xl/sharedStrings.xml><?xml version="1.0" encoding="utf-8"?>
<sst xmlns="http://schemas.openxmlformats.org/spreadsheetml/2006/main" count="14" uniqueCount="10">
  <si>
    <t>قيمة المستحق</t>
  </si>
  <si>
    <t>تاريخ بداية الاستحقاق</t>
  </si>
  <si>
    <t>المدة المسموحة بدون تطبيق غرامة</t>
  </si>
  <si>
    <t>المطلوب تطبيق غرامة على القيمة المستحقة من تاريخ 1/6/2026 حتى تاريخ اليوم</t>
  </si>
  <si>
    <t>المطلوب تطبيق غرامة على القيمة المستحقة بمن تاريخ 15/6/2026 حتى تاريخ اليوم</t>
  </si>
  <si>
    <t>الغرامة المستحقة 1.5 %</t>
  </si>
  <si>
    <t>المبلغ بالغرامة المستحقة</t>
  </si>
  <si>
    <t>الفكره حساب عدد الايام بين موعد السداد المتفق عليه و موعد السداد الفعلي و نقسمها على مدة السماح ثم نضربها في المبلغ</t>
  </si>
  <si>
    <t>نسبة عدد الايام</t>
  </si>
  <si>
    <t>عدد الأيام تأخير - سداد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</si>
</sst>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0\ _ج_._م_._‏_-;\-* #,##0.000\ _ج_._م_._‏_-;_-* &quot;-&quot;???\ _ج_._م_._‏_-;_-@_-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1" applyFont="1" applyAlignment="1">
      <alignment horizontal="center" vertical="center"/>
    </xf>
    <xf numFmtId="164" fontId="3" fillId="2" borderId="0" xfId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4" fontId="1" fillId="2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"/>
  <sheetViews>
    <sheetView showZeros="0" rightToLeft="1" tabSelected="1" workbookViewId="0">
      <selection activeCell="D12" sqref="D12"/>
    </sheetView>
  </sheetViews>
  <sheetFormatPr defaultRowHeight="15.75" x14ac:dyDescent="0.25"/>
  <cols>
    <col min="1" max="1" width="10.85546875" style="2" customWidth="1"/>
    <col min="2" max="2" width="15.5703125" style="2" customWidth="1"/>
    <col min="3" max="3" width="23.7109375" style="2" customWidth="1"/>
    <col min="4" max="4" width="16" style="2" bestFit="1" customWidth="1"/>
    <col min="5" max="5" width="14.42578125" style="2" customWidth="1"/>
    <col min="6" max="6" width="69.5703125" style="2" bestFit="1" customWidth="1"/>
    <col min="7" max="7" width="29.28515625" style="2" bestFit="1" customWidth="1"/>
    <col min="8" max="8" width="14.5703125" style="2" bestFit="1" customWidth="1"/>
    <col min="9" max="16384" width="9.140625" style="2"/>
  </cols>
  <sheetData>
    <row r="1" spans="1:8" ht="18.75" customHeight="1" x14ac:dyDescent="0.25">
      <c r="B1" s="5">
        <f ca="1">TODAY()</f>
        <v>46220</v>
      </c>
      <c r="C1" s="10" t="s">
        <v>1</v>
      </c>
      <c r="D1" s="1">
        <v>46143</v>
      </c>
      <c r="E1" s="1"/>
      <c r="F1" s="14" t="s">
        <v>3</v>
      </c>
    </row>
    <row r="2" spans="1:8" ht="18.75" customHeight="1" x14ac:dyDescent="0.25">
      <c r="B2" s="6">
        <f ca="1">B1-D2-1</f>
        <v>46</v>
      </c>
      <c r="C2" s="10" t="s">
        <v>2</v>
      </c>
      <c r="D2" s="1">
        <v>46173</v>
      </c>
      <c r="E2" s="1"/>
      <c r="F2" s="14"/>
    </row>
    <row r="3" spans="1:8" x14ac:dyDescent="0.25">
      <c r="C3" s="11"/>
      <c r="D3" s="1"/>
    </row>
    <row r="4" spans="1:8" x14ac:dyDescent="0.25">
      <c r="C4" s="10" t="s">
        <v>1</v>
      </c>
      <c r="D4" s="1">
        <v>46157</v>
      </c>
      <c r="E4" s="1"/>
      <c r="F4" s="14" t="s">
        <v>4</v>
      </c>
      <c r="H4" s="3"/>
    </row>
    <row r="5" spans="1:8" x14ac:dyDescent="0.25">
      <c r="B5" s="6">
        <f ca="1">DATEDIF(D5,$B$1,"MD")</f>
        <v>3</v>
      </c>
      <c r="C5" s="10" t="s">
        <v>2</v>
      </c>
      <c r="D5" s="1">
        <v>46187</v>
      </c>
      <c r="E5" s="1"/>
      <c r="F5" s="14"/>
    </row>
    <row r="6" spans="1:8" x14ac:dyDescent="0.25">
      <c r="C6" s="11"/>
      <c r="F6" s="1"/>
    </row>
    <row r="7" spans="1:8" x14ac:dyDescent="0.25">
      <c r="C7" s="11" t="s">
        <v>0</v>
      </c>
      <c r="D7" s="3">
        <v>1000000</v>
      </c>
      <c r="E7" s="3"/>
      <c r="F7" s="1">
        <f ca="1">TODAY()</f>
        <v>46220</v>
      </c>
    </row>
    <row r="8" spans="1:8" ht="18.75" x14ac:dyDescent="0.25">
      <c r="B8" s="7">
        <f>D7*0.015</f>
        <v>15000</v>
      </c>
      <c r="C8" s="12" t="s">
        <v>5</v>
      </c>
      <c r="D8" s="4">
        <f ca="1">B2*D7*0.02</f>
        <v>920000</v>
      </c>
      <c r="E8" s="4"/>
    </row>
    <row r="9" spans="1:8" x14ac:dyDescent="0.25">
      <c r="B9" s="6" t="str">
        <f>IF(AND(C8&lt;&gt;"",$G$1-F8&gt;30),E7*0.015,"")</f>
        <v/>
      </c>
    </row>
    <row r="11" spans="1:8" x14ac:dyDescent="0.25">
      <c r="D11" s="5">
        <f ca="1">TODAY()</f>
        <v>46220</v>
      </c>
      <c r="E11" s="13">
        <v>1000000</v>
      </c>
    </row>
    <row r="12" spans="1:8" ht="36" customHeight="1" x14ac:dyDescent="0.25">
      <c r="A12" s="8" t="s">
        <v>8</v>
      </c>
      <c r="B12" s="9" t="s">
        <v>1</v>
      </c>
      <c r="C12" s="9" t="s">
        <v>2</v>
      </c>
      <c r="D12" s="9" t="s">
        <v>9</v>
      </c>
      <c r="E12" s="9" t="s">
        <v>6</v>
      </c>
      <c r="F12" s="15" t="s">
        <v>7</v>
      </c>
    </row>
    <row r="13" spans="1:8" x14ac:dyDescent="0.25">
      <c r="A13" s="2">
        <f ca="1">D13/30</f>
        <v>1.5333333333333334</v>
      </c>
      <c r="B13" s="16">
        <v>46143</v>
      </c>
      <c r="C13" s="16">
        <v>46173</v>
      </c>
      <c r="D13" s="17">
        <f t="shared" ref="D13:D20" ca="1" si="0">IF(C13&lt;&gt;"",$D$11-C13-1,0)</f>
        <v>46</v>
      </c>
      <c r="E13" s="18">
        <f ca="1">$E$11*A13</f>
        <v>1533333.3333333335</v>
      </c>
    </row>
    <row r="14" spans="1:8" x14ac:dyDescent="0.25">
      <c r="A14" s="2">
        <f ca="1">D14/30</f>
        <v>1.0666666666666667</v>
      </c>
      <c r="B14" s="16">
        <v>46157</v>
      </c>
      <c r="C14" s="16">
        <v>46187</v>
      </c>
      <c r="D14" s="17">
        <f t="shared" ca="1" si="0"/>
        <v>32</v>
      </c>
      <c r="E14" s="18">
        <f ca="1">$E$11*A14</f>
        <v>1066666.6666666667</v>
      </c>
    </row>
    <row r="15" spans="1:8" x14ac:dyDescent="0.25">
      <c r="B15" s="17"/>
      <c r="C15" s="17"/>
      <c r="D15" s="17">
        <f t="shared" si="0"/>
        <v>0</v>
      </c>
      <c r="E15" s="17"/>
    </row>
    <row r="16" spans="1:8" x14ac:dyDescent="0.25">
      <c r="B16" s="17"/>
      <c r="C16" s="17"/>
      <c r="D16" s="17">
        <f t="shared" si="0"/>
        <v>0</v>
      </c>
      <c r="E16" s="17"/>
    </row>
    <row r="17" spans="2:5" x14ac:dyDescent="0.25">
      <c r="B17" s="17"/>
      <c r="C17" s="17"/>
      <c r="D17" s="17">
        <f t="shared" si="0"/>
        <v>0</v>
      </c>
      <c r="E17" s="17"/>
    </row>
    <row r="18" spans="2:5" x14ac:dyDescent="0.25">
      <c r="B18" s="17"/>
      <c r="C18" s="17"/>
      <c r="D18" s="17">
        <f t="shared" si="0"/>
        <v>0</v>
      </c>
      <c r="E18" s="17"/>
    </row>
    <row r="19" spans="2:5" x14ac:dyDescent="0.25">
      <c r="B19" s="17"/>
      <c r="C19" s="17"/>
      <c r="D19" s="17">
        <f t="shared" si="0"/>
        <v>0</v>
      </c>
      <c r="E19" s="17"/>
    </row>
    <row r="20" spans="2:5" x14ac:dyDescent="0.25">
      <c r="B20" s="17"/>
      <c r="C20" s="17"/>
      <c r="D20" s="17">
        <f t="shared" si="0"/>
        <v>0</v>
      </c>
      <c r="E20" s="17"/>
    </row>
  </sheetData>
  <mergeCells count="2">
    <mergeCell ref="F1:F2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Office</cp:lastModifiedBy>
  <dcterms:created xsi:type="dcterms:W3CDTF">2015-06-05T18:17:20Z</dcterms:created>
  <dcterms:modified xsi:type="dcterms:W3CDTF">2026-07-17T08:47:57Z</dcterms:modified>
</cp:coreProperties>
</file>