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27555" windowHeight="12315" activeTab="1"/>
  </bookViews>
  <sheets>
    <sheet name="الاعدادات" sheetId="4" r:id="rId1"/>
    <sheet name="مسير شهر يوليو" sheetId="2" r:id="rId2"/>
    <sheet name="البحث" sheetId="3" r:id="rId3"/>
  </sheets>
  <definedNames>
    <definedName name="_xlnm._FilterDatabase" localSheetId="0" hidden="1">الاعدادات!$E$1:$G$161</definedName>
    <definedName name="_xlnm._FilterDatabase" localSheetId="1" hidden="1">'مسير شهر يوليو'!$B$7:$AR$159</definedName>
    <definedName name="الفروع">الاعدادات!$E$2:$E$21</definedName>
    <definedName name="الموظف">الاعدادات!$G$2:$G$200</definedName>
    <definedName name="الوردية">الاعدادات!$F$2:$F$5</definedName>
  </definedNames>
  <calcPr calcId="144525"/>
</workbook>
</file>

<file path=xl/calcChain.xml><?xml version="1.0" encoding="utf-8"?>
<calcChain xmlns="http://schemas.openxmlformats.org/spreadsheetml/2006/main">
  <c r="AP158" i="2" l="1"/>
  <c r="AO158" i="2"/>
  <c r="AN158" i="2"/>
  <c r="AM158" i="2"/>
  <c r="AL158" i="2"/>
  <c r="AP157" i="2"/>
  <c r="AO157" i="2"/>
  <c r="AN157" i="2"/>
  <c r="AM157" i="2"/>
  <c r="AL157" i="2"/>
  <c r="AP156" i="2"/>
  <c r="AO156" i="2"/>
  <c r="AN156" i="2"/>
  <c r="AM156" i="2"/>
  <c r="AL156" i="2"/>
  <c r="AP155" i="2"/>
  <c r="AO155" i="2"/>
  <c r="AN155" i="2"/>
  <c r="AM155" i="2"/>
  <c r="AL155" i="2"/>
  <c r="AP154" i="2"/>
  <c r="AO154" i="2"/>
  <c r="AN154" i="2"/>
  <c r="AM154" i="2"/>
  <c r="AL154" i="2"/>
  <c r="AP153" i="2"/>
  <c r="AO153" i="2"/>
  <c r="AN153" i="2"/>
  <c r="AM153" i="2"/>
  <c r="AL153" i="2"/>
  <c r="AP152" i="2"/>
  <c r="AO152" i="2"/>
  <c r="AN152" i="2"/>
  <c r="AM152" i="2"/>
  <c r="AL152" i="2"/>
  <c r="AP151" i="2"/>
  <c r="AO151" i="2"/>
  <c r="AN151" i="2"/>
  <c r="AM151" i="2"/>
  <c r="AL151" i="2"/>
  <c r="AP150" i="2"/>
  <c r="AO150" i="2"/>
  <c r="AN150" i="2"/>
  <c r="AM150" i="2"/>
  <c r="AL150" i="2"/>
  <c r="AP149" i="2"/>
  <c r="AO149" i="2"/>
  <c r="AN149" i="2"/>
  <c r="AM149" i="2"/>
  <c r="AL149" i="2"/>
  <c r="AP148" i="2"/>
  <c r="AO148" i="2"/>
  <c r="AN148" i="2"/>
  <c r="AM148" i="2"/>
  <c r="AL148" i="2"/>
  <c r="AP147" i="2"/>
  <c r="AO147" i="2"/>
  <c r="AN147" i="2"/>
  <c r="AM147" i="2"/>
  <c r="AL147" i="2"/>
  <c r="AP146" i="2"/>
  <c r="AO146" i="2"/>
  <c r="AN146" i="2"/>
  <c r="AM146" i="2"/>
  <c r="AL146" i="2"/>
  <c r="AP145" i="2"/>
  <c r="AO145" i="2"/>
  <c r="AN145" i="2"/>
  <c r="AM145" i="2"/>
  <c r="AL145" i="2"/>
  <c r="AP144" i="2"/>
  <c r="AO144" i="2"/>
  <c r="AN144" i="2"/>
  <c r="AM144" i="2"/>
  <c r="AL144" i="2"/>
  <c r="AP143" i="2"/>
  <c r="AO143" i="2"/>
  <c r="AN143" i="2"/>
  <c r="AM143" i="2"/>
  <c r="AL143" i="2"/>
  <c r="AP142" i="2"/>
  <c r="AO142" i="2"/>
  <c r="AN142" i="2"/>
  <c r="AM142" i="2"/>
  <c r="AL142" i="2"/>
  <c r="AP141" i="2"/>
  <c r="AO141" i="2"/>
  <c r="AN141" i="2"/>
  <c r="AM141" i="2"/>
  <c r="AL141" i="2"/>
  <c r="AP140" i="2"/>
  <c r="AO140" i="2"/>
  <c r="AN140" i="2"/>
  <c r="AM140" i="2"/>
  <c r="AL140" i="2"/>
  <c r="AP139" i="2"/>
  <c r="AO139" i="2"/>
  <c r="AN139" i="2"/>
  <c r="AM139" i="2"/>
  <c r="AL139" i="2"/>
  <c r="AP138" i="2"/>
  <c r="AO138" i="2"/>
  <c r="AN138" i="2"/>
  <c r="AM138" i="2"/>
  <c r="AL138" i="2"/>
  <c r="AP137" i="2"/>
  <c r="AO137" i="2"/>
  <c r="AN137" i="2"/>
  <c r="AM137" i="2"/>
  <c r="AL137" i="2"/>
  <c r="AP136" i="2"/>
  <c r="AO136" i="2"/>
  <c r="AN136" i="2"/>
  <c r="AM136" i="2"/>
  <c r="AL136" i="2"/>
  <c r="AP135" i="2"/>
  <c r="AO135" i="2"/>
  <c r="AN135" i="2"/>
  <c r="AM135" i="2"/>
  <c r="AL135" i="2"/>
  <c r="AP134" i="2"/>
  <c r="AO134" i="2"/>
  <c r="AN134" i="2"/>
  <c r="AM134" i="2"/>
  <c r="AL134" i="2"/>
  <c r="AP133" i="2"/>
  <c r="AO133" i="2"/>
  <c r="AN133" i="2"/>
  <c r="AM133" i="2"/>
  <c r="AL133" i="2"/>
  <c r="AP132" i="2"/>
  <c r="AO132" i="2"/>
  <c r="AN132" i="2"/>
  <c r="AM132" i="2"/>
  <c r="AL132" i="2"/>
  <c r="AP131" i="2"/>
  <c r="AO131" i="2"/>
  <c r="AN131" i="2"/>
  <c r="AM131" i="2"/>
  <c r="AL131" i="2"/>
  <c r="AP130" i="2"/>
  <c r="AO130" i="2"/>
  <c r="AN130" i="2"/>
  <c r="AM130" i="2"/>
  <c r="AL130" i="2"/>
  <c r="AP129" i="2"/>
  <c r="AO129" i="2"/>
  <c r="AN129" i="2"/>
  <c r="AM129" i="2"/>
  <c r="AL129" i="2"/>
  <c r="AP128" i="2"/>
  <c r="AO128" i="2"/>
  <c r="AN128" i="2"/>
  <c r="AM128" i="2"/>
  <c r="AL128" i="2"/>
  <c r="AP127" i="2"/>
  <c r="AO127" i="2"/>
  <c r="AN127" i="2"/>
  <c r="AM127" i="2"/>
  <c r="AL127" i="2"/>
  <c r="AP126" i="2"/>
  <c r="AO126" i="2"/>
  <c r="AN126" i="2"/>
  <c r="AM126" i="2"/>
  <c r="AL126" i="2"/>
  <c r="AP125" i="2"/>
  <c r="AO125" i="2"/>
  <c r="AN125" i="2"/>
  <c r="AM125" i="2"/>
  <c r="AL125" i="2"/>
  <c r="AP124" i="2"/>
  <c r="AO124" i="2"/>
  <c r="AN124" i="2"/>
  <c r="AM124" i="2"/>
  <c r="AL124" i="2"/>
  <c r="AP123" i="2"/>
  <c r="AO123" i="2"/>
  <c r="AN123" i="2"/>
  <c r="AM123" i="2"/>
  <c r="AL123" i="2"/>
  <c r="AP122" i="2"/>
  <c r="AO122" i="2"/>
  <c r="AN122" i="2"/>
  <c r="AM122" i="2"/>
  <c r="AL122" i="2"/>
  <c r="AP121" i="2"/>
  <c r="AO121" i="2"/>
  <c r="AN121" i="2"/>
  <c r="AM121" i="2"/>
  <c r="AL121" i="2"/>
  <c r="AP120" i="2"/>
  <c r="AO120" i="2"/>
  <c r="AN120" i="2"/>
  <c r="AM120" i="2"/>
  <c r="AL120" i="2"/>
  <c r="AP119" i="2"/>
  <c r="AO119" i="2"/>
  <c r="AN119" i="2"/>
  <c r="AM119" i="2"/>
  <c r="AL119" i="2"/>
  <c r="AP118" i="2"/>
  <c r="AO118" i="2"/>
  <c r="AN118" i="2"/>
  <c r="AM118" i="2"/>
  <c r="AL118" i="2"/>
  <c r="AP117" i="2"/>
  <c r="AO117" i="2"/>
  <c r="AN117" i="2"/>
  <c r="AM117" i="2"/>
  <c r="AL117" i="2"/>
  <c r="AP116" i="2"/>
  <c r="AO116" i="2"/>
  <c r="AN116" i="2"/>
  <c r="AM116" i="2"/>
  <c r="AL116" i="2"/>
  <c r="AP115" i="2"/>
  <c r="AO115" i="2"/>
  <c r="AN115" i="2"/>
  <c r="AM115" i="2"/>
  <c r="AL115" i="2"/>
  <c r="AP114" i="2"/>
  <c r="AO114" i="2"/>
  <c r="AN114" i="2"/>
  <c r="AM114" i="2"/>
  <c r="AL114" i="2"/>
  <c r="AP113" i="2"/>
  <c r="AO113" i="2"/>
  <c r="AN113" i="2"/>
  <c r="AM113" i="2"/>
  <c r="AL113" i="2"/>
  <c r="AP112" i="2"/>
  <c r="AO112" i="2"/>
  <c r="AN112" i="2"/>
  <c r="AM112" i="2"/>
  <c r="AL112" i="2"/>
  <c r="AP111" i="2"/>
  <c r="AO111" i="2"/>
  <c r="AN111" i="2"/>
  <c r="AM111" i="2"/>
  <c r="AL111" i="2"/>
  <c r="AP110" i="2"/>
  <c r="AO110" i="2"/>
  <c r="AN110" i="2"/>
  <c r="AM110" i="2"/>
  <c r="AL110" i="2"/>
  <c r="AP109" i="2"/>
  <c r="AO109" i="2"/>
  <c r="AN109" i="2"/>
  <c r="AM109" i="2"/>
  <c r="AL109" i="2"/>
  <c r="AP108" i="2"/>
  <c r="AO108" i="2"/>
  <c r="AN108" i="2"/>
  <c r="AM108" i="2"/>
  <c r="AL108" i="2"/>
  <c r="AP107" i="2"/>
  <c r="AO107" i="2"/>
  <c r="AN107" i="2"/>
  <c r="AM107" i="2"/>
  <c r="AL107" i="2"/>
  <c r="AP106" i="2"/>
  <c r="AO106" i="2"/>
  <c r="AN106" i="2"/>
  <c r="AM106" i="2"/>
  <c r="AL106" i="2"/>
  <c r="AP105" i="2"/>
  <c r="AO105" i="2"/>
  <c r="AN105" i="2"/>
  <c r="AM105" i="2"/>
  <c r="AL105" i="2"/>
  <c r="AP104" i="2"/>
  <c r="AO104" i="2"/>
  <c r="AN104" i="2"/>
  <c r="AM104" i="2"/>
  <c r="AL104" i="2"/>
  <c r="AP103" i="2"/>
  <c r="AO103" i="2"/>
  <c r="AN103" i="2"/>
  <c r="AM103" i="2"/>
  <c r="AL103" i="2"/>
  <c r="AP102" i="2"/>
  <c r="AO102" i="2"/>
  <c r="AN102" i="2"/>
  <c r="AM102" i="2"/>
  <c r="AL102" i="2"/>
  <c r="AP101" i="2"/>
  <c r="AO101" i="2"/>
  <c r="AN101" i="2"/>
  <c r="AM101" i="2"/>
  <c r="AL101" i="2"/>
  <c r="AP100" i="2"/>
  <c r="AO100" i="2"/>
  <c r="AN100" i="2"/>
  <c r="AM100" i="2"/>
  <c r="AL100" i="2"/>
  <c r="AP99" i="2"/>
  <c r="AO99" i="2"/>
  <c r="AN99" i="2"/>
  <c r="AM99" i="2"/>
  <c r="AL99" i="2"/>
  <c r="AP98" i="2"/>
  <c r="AO98" i="2"/>
  <c r="AN98" i="2"/>
  <c r="AM98" i="2"/>
  <c r="AL98" i="2"/>
  <c r="AP97" i="2"/>
  <c r="AO97" i="2"/>
  <c r="AN97" i="2"/>
  <c r="AM97" i="2"/>
  <c r="AL97" i="2"/>
  <c r="AP96" i="2"/>
  <c r="AO96" i="2"/>
  <c r="AN96" i="2"/>
  <c r="AM96" i="2"/>
  <c r="AL96" i="2"/>
  <c r="AP95" i="2"/>
  <c r="AO95" i="2"/>
  <c r="AN95" i="2"/>
  <c r="AM95" i="2"/>
  <c r="AL95" i="2"/>
  <c r="AP94" i="2"/>
  <c r="AO94" i="2"/>
  <c r="AN94" i="2"/>
  <c r="AM94" i="2"/>
  <c r="AL94" i="2"/>
  <c r="AP93" i="2"/>
  <c r="AO93" i="2"/>
  <c r="AN93" i="2"/>
  <c r="AM93" i="2"/>
  <c r="AL93" i="2"/>
  <c r="AP92" i="2"/>
  <c r="AO92" i="2"/>
  <c r="AN92" i="2"/>
  <c r="AM92" i="2"/>
  <c r="AL92" i="2"/>
  <c r="AP91" i="2"/>
  <c r="AO91" i="2"/>
  <c r="AN91" i="2"/>
  <c r="AM91" i="2"/>
  <c r="AL91" i="2"/>
  <c r="AP90" i="2"/>
  <c r="AO90" i="2"/>
  <c r="AN90" i="2"/>
  <c r="AM90" i="2"/>
  <c r="AL90" i="2"/>
  <c r="AP89" i="2"/>
  <c r="AO89" i="2"/>
  <c r="AN89" i="2"/>
  <c r="AM89" i="2"/>
  <c r="AL89" i="2"/>
  <c r="AP88" i="2"/>
  <c r="AO88" i="2"/>
  <c r="AN88" i="2"/>
  <c r="AM88" i="2"/>
  <c r="AL88" i="2"/>
  <c r="AP87" i="2"/>
  <c r="AO87" i="2"/>
  <c r="AN87" i="2"/>
  <c r="AM87" i="2"/>
  <c r="AL87" i="2"/>
  <c r="AP86" i="2"/>
  <c r="AO86" i="2"/>
  <c r="AN86" i="2"/>
  <c r="AM86" i="2"/>
  <c r="AL86" i="2"/>
  <c r="AP85" i="2"/>
  <c r="AO85" i="2"/>
  <c r="AN85" i="2"/>
  <c r="AM85" i="2"/>
  <c r="AL85" i="2"/>
  <c r="AP84" i="2"/>
  <c r="AO84" i="2"/>
  <c r="AN84" i="2"/>
  <c r="AM84" i="2"/>
  <c r="AL84" i="2"/>
  <c r="AP83" i="2"/>
  <c r="AO83" i="2"/>
  <c r="AN83" i="2"/>
  <c r="AM83" i="2"/>
  <c r="AL83" i="2"/>
  <c r="AP82" i="2"/>
  <c r="AO82" i="2"/>
  <c r="AN82" i="2"/>
  <c r="AM82" i="2"/>
  <c r="AL82" i="2"/>
  <c r="AP81" i="2"/>
  <c r="AO81" i="2"/>
  <c r="AN81" i="2"/>
  <c r="AM81" i="2"/>
  <c r="AL81" i="2"/>
  <c r="AP80" i="2"/>
  <c r="AO80" i="2"/>
  <c r="AN80" i="2"/>
  <c r="AM80" i="2"/>
  <c r="AL80" i="2"/>
  <c r="AP79" i="2"/>
  <c r="AO79" i="2"/>
  <c r="AN79" i="2"/>
  <c r="AM79" i="2"/>
  <c r="AL79" i="2"/>
  <c r="AP78" i="2"/>
  <c r="AO78" i="2"/>
  <c r="AN78" i="2"/>
  <c r="AM78" i="2"/>
  <c r="AL78" i="2"/>
  <c r="AP77" i="2"/>
  <c r="AO77" i="2"/>
  <c r="AN77" i="2"/>
  <c r="AM77" i="2"/>
  <c r="AL77" i="2"/>
  <c r="AP76" i="2"/>
  <c r="AO76" i="2"/>
  <c r="AN76" i="2"/>
  <c r="AM76" i="2"/>
  <c r="AL76" i="2"/>
  <c r="AP75" i="2"/>
  <c r="AO75" i="2"/>
  <c r="AN75" i="2"/>
  <c r="AM75" i="2"/>
  <c r="AL75" i="2"/>
  <c r="AP74" i="2"/>
  <c r="AO74" i="2"/>
  <c r="AN74" i="2"/>
  <c r="AM74" i="2"/>
  <c r="AL74" i="2"/>
  <c r="AP73" i="2"/>
  <c r="AO73" i="2"/>
  <c r="AN73" i="2"/>
  <c r="AM73" i="2"/>
  <c r="AL73" i="2"/>
  <c r="AP72" i="2"/>
  <c r="AO72" i="2"/>
  <c r="AN72" i="2"/>
  <c r="AM72" i="2"/>
  <c r="AL72" i="2"/>
  <c r="AP71" i="2"/>
  <c r="AO71" i="2"/>
  <c r="AN71" i="2"/>
  <c r="AM71" i="2"/>
  <c r="AL71" i="2"/>
  <c r="AP70" i="2"/>
  <c r="AO70" i="2"/>
  <c r="AN70" i="2"/>
  <c r="AM70" i="2"/>
  <c r="AL70" i="2"/>
  <c r="AP69" i="2"/>
  <c r="AO69" i="2"/>
  <c r="AN69" i="2"/>
  <c r="AM69" i="2"/>
  <c r="AL69" i="2"/>
  <c r="AP68" i="2"/>
  <c r="AO68" i="2"/>
  <c r="AN68" i="2"/>
  <c r="AM68" i="2"/>
  <c r="AL68" i="2"/>
  <c r="AP67" i="2"/>
  <c r="AO67" i="2"/>
  <c r="AN67" i="2"/>
  <c r="AM67" i="2"/>
  <c r="AL67" i="2"/>
  <c r="AP66" i="2"/>
  <c r="AO66" i="2"/>
  <c r="AN66" i="2"/>
  <c r="AM66" i="2"/>
  <c r="AL66" i="2"/>
  <c r="AP65" i="2"/>
  <c r="AO65" i="2"/>
  <c r="AN65" i="2"/>
  <c r="AM65" i="2"/>
  <c r="AL65" i="2"/>
  <c r="AP64" i="2"/>
  <c r="AO64" i="2"/>
  <c r="AN64" i="2"/>
  <c r="AM64" i="2"/>
  <c r="AL64" i="2"/>
  <c r="AP63" i="2"/>
  <c r="AO63" i="2"/>
  <c r="AN63" i="2"/>
  <c r="AM63" i="2"/>
  <c r="AL63" i="2"/>
  <c r="AP62" i="2"/>
  <c r="AO62" i="2"/>
  <c r="AN62" i="2"/>
  <c r="AM62" i="2"/>
  <c r="AL62" i="2"/>
  <c r="AP61" i="2"/>
  <c r="AO61" i="2"/>
  <c r="AN61" i="2"/>
  <c r="AM61" i="2"/>
  <c r="AL61" i="2"/>
  <c r="AP60" i="2"/>
  <c r="AO60" i="2"/>
  <c r="AN60" i="2"/>
  <c r="AM60" i="2"/>
  <c r="AL60" i="2"/>
  <c r="AP59" i="2"/>
  <c r="AO59" i="2"/>
  <c r="AN59" i="2"/>
  <c r="AM59" i="2"/>
  <c r="AL59" i="2"/>
  <c r="AP58" i="2"/>
  <c r="AO58" i="2"/>
  <c r="AN58" i="2"/>
  <c r="AM58" i="2"/>
  <c r="AL58" i="2"/>
  <c r="AP57" i="2"/>
  <c r="AO57" i="2"/>
  <c r="AN57" i="2"/>
  <c r="AM57" i="2"/>
  <c r="AL57" i="2"/>
  <c r="AP56" i="2"/>
  <c r="AO56" i="2"/>
  <c r="AN56" i="2"/>
  <c r="AM56" i="2"/>
  <c r="AL56" i="2"/>
  <c r="AP55" i="2"/>
  <c r="AO55" i="2"/>
  <c r="AN55" i="2"/>
  <c r="AM55" i="2"/>
  <c r="AL55" i="2"/>
  <c r="AP54" i="2"/>
  <c r="AO54" i="2"/>
  <c r="AN54" i="2"/>
  <c r="AM54" i="2"/>
  <c r="AL54" i="2"/>
  <c r="AP53" i="2"/>
  <c r="AO53" i="2"/>
  <c r="AN53" i="2"/>
  <c r="AM53" i="2"/>
  <c r="AL53" i="2"/>
  <c r="AP52" i="2"/>
  <c r="AO52" i="2"/>
  <c r="AN52" i="2"/>
  <c r="AM52" i="2"/>
  <c r="AL52" i="2"/>
  <c r="AP51" i="2"/>
  <c r="AO51" i="2"/>
  <c r="AN51" i="2"/>
  <c r="AM51" i="2"/>
  <c r="AL51" i="2"/>
  <c r="AP50" i="2"/>
  <c r="AO50" i="2"/>
  <c r="AN50" i="2"/>
  <c r="AM50" i="2"/>
  <c r="AL50" i="2"/>
  <c r="AP49" i="2"/>
  <c r="AO49" i="2"/>
  <c r="AN49" i="2"/>
  <c r="AM49" i="2"/>
  <c r="AL49" i="2"/>
  <c r="AP48" i="2"/>
  <c r="AO48" i="2"/>
  <c r="AN48" i="2"/>
  <c r="AM48" i="2"/>
  <c r="AL48" i="2"/>
  <c r="AP47" i="2"/>
  <c r="AO47" i="2"/>
  <c r="AN47" i="2"/>
  <c r="AM47" i="2"/>
  <c r="AL47" i="2"/>
  <c r="AP46" i="2"/>
  <c r="AO46" i="2"/>
  <c r="AN46" i="2"/>
  <c r="AM46" i="2"/>
  <c r="AL46" i="2"/>
  <c r="AP45" i="2"/>
  <c r="AO45" i="2"/>
  <c r="AN45" i="2"/>
  <c r="AM45" i="2"/>
  <c r="AL45" i="2"/>
  <c r="AP44" i="2"/>
  <c r="AO44" i="2"/>
  <c r="AN44" i="2"/>
  <c r="AM44" i="2"/>
  <c r="AL44" i="2"/>
  <c r="AP43" i="2"/>
  <c r="AO43" i="2"/>
  <c r="AN43" i="2"/>
  <c r="AM43" i="2"/>
  <c r="AL43" i="2"/>
  <c r="AP42" i="2"/>
  <c r="AO42" i="2"/>
  <c r="AN42" i="2"/>
  <c r="AM42" i="2"/>
  <c r="AL42" i="2"/>
  <c r="AP41" i="2"/>
  <c r="AO41" i="2"/>
  <c r="AN41" i="2"/>
  <c r="AM41" i="2"/>
  <c r="AL41" i="2"/>
  <c r="AP40" i="2"/>
  <c r="AO40" i="2"/>
  <c r="AN40" i="2"/>
  <c r="AM40" i="2"/>
  <c r="AL40" i="2"/>
  <c r="AP39" i="2"/>
  <c r="AO39" i="2"/>
  <c r="AN39" i="2"/>
  <c r="AM39" i="2"/>
  <c r="AL39" i="2"/>
  <c r="AP38" i="2"/>
  <c r="AO38" i="2"/>
  <c r="AN38" i="2"/>
  <c r="AM38" i="2"/>
  <c r="AL38" i="2"/>
  <c r="AP37" i="2"/>
  <c r="AO37" i="2"/>
  <c r="AN37" i="2"/>
  <c r="AM37" i="2"/>
  <c r="AL37" i="2"/>
  <c r="AP36" i="2"/>
  <c r="AO36" i="2"/>
  <c r="AN36" i="2"/>
  <c r="AM36" i="2"/>
  <c r="AL36" i="2"/>
  <c r="AP35" i="2"/>
  <c r="AO35" i="2"/>
  <c r="AN35" i="2"/>
  <c r="AM35" i="2"/>
  <c r="AL35" i="2"/>
  <c r="AP34" i="2"/>
  <c r="AO34" i="2"/>
  <c r="AN34" i="2"/>
  <c r="AM34" i="2"/>
  <c r="AL34" i="2"/>
  <c r="AP33" i="2"/>
  <c r="AO33" i="2"/>
  <c r="AN33" i="2"/>
  <c r="AM33" i="2"/>
  <c r="AL33" i="2"/>
  <c r="AP32" i="2"/>
  <c r="AO32" i="2"/>
  <c r="AN32" i="2"/>
  <c r="AM32" i="2"/>
  <c r="AL32" i="2"/>
  <c r="AP31" i="2"/>
  <c r="AO31" i="2"/>
  <c r="AN31" i="2"/>
  <c r="AM31" i="2"/>
  <c r="AL31" i="2"/>
  <c r="AP30" i="2"/>
  <c r="AO30" i="2"/>
  <c r="AN30" i="2"/>
  <c r="AM30" i="2"/>
  <c r="AL30" i="2"/>
  <c r="AP29" i="2"/>
  <c r="AO29" i="2"/>
  <c r="AN29" i="2"/>
  <c r="AM29" i="2"/>
  <c r="AL29" i="2"/>
  <c r="AP28" i="2"/>
  <c r="AO28" i="2"/>
  <c r="AN28" i="2"/>
  <c r="AM28" i="2"/>
  <c r="AL28" i="2"/>
  <c r="AP27" i="2"/>
  <c r="AO27" i="2"/>
  <c r="AN27" i="2"/>
  <c r="AM27" i="2"/>
  <c r="AL27" i="2"/>
  <c r="AP25" i="2"/>
  <c r="AO25" i="2"/>
  <c r="AN25" i="2"/>
  <c r="AM25" i="2"/>
  <c r="AL25" i="2"/>
  <c r="AP24" i="2"/>
  <c r="AO24" i="2"/>
  <c r="AN24" i="2"/>
  <c r="AM24" i="2"/>
  <c r="AL24" i="2"/>
  <c r="AP23" i="2"/>
  <c r="AO23" i="2"/>
  <c r="AN23" i="2"/>
  <c r="AM23" i="2"/>
  <c r="AL23" i="2"/>
  <c r="AP22" i="2"/>
  <c r="AO22" i="2"/>
  <c r="AN22" i="2"/>
  <c r="AM22" i="2"/>
  <c r="AL22" i="2"/>
  <c r="AP21" i="2"/>
  <c r="AO21" i="2"/>
  <c r="AN21" i="2"/>
  <c r="AM21" i="2"/>
  <c r="AL21" i="2"/>
  <c r="AP20" i="2"/>
  <c r="AO20" i="2"/>
  <c r="AN20" i="2"/>
  <c r="AM20" i="2"/>
  <c r="AL20" i="2"/>
  <c r="AP19" i="2"/>
  <c r="AO19" i="2"/>
  <c r="AN19" i="2"/>
  <c r="AM19" i="2"/>
  <c r="AL19" i="2"/>
  <c r="AP18" i="2"/>
  <c r="AO18" i="2"/>
  <c r="AN18" i="2"/>
  <c r="AM18" i="2"/>
  <c r="AL18" i="2"/>
  <c r="AP17" i="2"/>
  <c r="AO17" i="2"/>
  <c r="AN17" i="2"/>
  <c r="AM17" i="2"/>
  <c r="AL17" i="2"/>
  <c r="AP16" i="2"/>
  <c r="AO16" i="2"/>
  <c r="AN16" i="2"/>
  <c r="AM16" i="2"/>
  <c r="AL16" i="2"/>
  <c r="AP15" i="2"/>
  <c r="AO15" i="2"/>
  <c r="AN15" i="2"/>
  <c r="AM15" i="2"/>
  <c r="AL15" i="2"/>
  <c r="AP14" i="2"/>
  <c r="AO14" i="2"/>
  <c r="AN14" i="2"/>
  <c r="AM14" i="2"/>
  <c r="AL14" i="2"/>
  <c r="AP13" i="2"/>
  <c r="AO13" i="2"/>
  <c r="AN13" i="2"/>
  <c r="AM13" i="2"/>
  <c r="AL13" i="2"/>
  <c r="AP12" i="2"/>
  <c r="AO12" i="2"/>
  <c r="AN12" i="2"/>
  <c r="AM12" i="2"/>
  <c r="AL12" i="2"/>
  <c r="AP11" i="2"/>
  <c r="AO11" i="2"/>
  <c r="AN11" i="2"/>
  <c r="AM11" i="2"/>
  <c r="AL11" i="2"/>
  <c r="AP10" i="2"/>
  <c r="AO10" i="2"/>
  <c r="AN10" i="2"/>
  <c r="AM10" i="2"/>
  <c r="AL10" i="2"/>
  <c r="AP9" i="2"/>
  <c r="AO9" i="2"/>
  <c r="AN9" i="2"/>
  <c r="AM9" i="2"/>
  <c r="AL9" i="2"/>
  <c r="AP8" i="2"/>
  <c r="AO8" i="2"/>
  <c r="AN8" i="2"/>
  <c r="AM8" i="2"/>
  <c r="AL8" i="2"/>
  <c r="G7" i="2"/>
  <c r="AQ4" i="2"/>
  <c r="B2" i="2"/>
  <c r="G6" i="2" l="1"/>
  <c r="H7" i="2"/>
  <c r="I7" i="2" l="1"/>
  <c r="H6" i="2"/>
  <c r="J7" i="2" l="1"/>
  <c r="I6" i="2"/>
  <c r="K7" i="2" l="1"/>
  <c r="J6" i="2"/>
  <c r="L7" i="2" l="1"/>
  <c r="K6" i="2"/>
  <c r="M7" i="2" l="1"/>
  <c r="L6" i="2"/>
  <c r="N7" i="2" l="1"/>
  <c r="M6" i="2"/>
  <c r="O7" i="2" l="1"/>
  <c r="N6" i="2"/>
  <c r="P7" i="2" l="1"/>
  <c r="O6" i="2"/>
  <c r="Q7" i="2" l="1"/>
  <c r="P6" i="2"/>
  <c r="R7" i="2" l="1"/>
  <c r="Q6" i="2"/>
  <c r="S7" i="2" l="1"/>
  <c r="R6" i="2"/>
  <c r="T7" i="2" l="1"/>
  <c r="S6" i="2"/>
  <c r="U7" i="2" l="1"/>
  <c r="T6" i="2"/>
  <c r="V7" i="2" l="1"/>
  <c r="U6" i="2"/>
  <c r="W7" i="2" l="1"/>
  <c r="V6" i="2"/>
  <c r="X7" i="2" l="1"/>
  <c r="W6" i="2"/>
  <c r="Y7" i="2" l="1"/>
  <c r="X6" i="2"/>
  <c r="Z7" i="2" l="1"/>
  <c r="Y6" i="2"/>
  <c r="AA7" i="2" l="1"/>
  <c r="Z6" i="2"/>
  <c r="AB7" i="2" l="1"/>
  <c r="AA6" i="2"/>
  <c r="AC7" i="2" l="1"/>
  <c r="AB6" i="2"/>
  <c r="AD7" i="2" l="1"/>
  <c r="AC6" i="2"/>
  <c r="AE7" i="2" l="1"/>
  <c r="AD6" i="2"/>
  <c r="AF7" i="2" l="1"/>
  <c r="AE6" i="2"/>
  <c r="AG7" i="2" l="1"/>
  <c r="AF6" i="2"/>
  <c r="AH7" i="2" l="1"/>
  <c r="AG6" i="2"/>
  <c r="AI7" i="2" l="1"/>
  <c r="AH6" i="2"/>
  <c r="AJ7" i="2" l="1"/>
  <c r="AI6" i="2"/>
  <c r="AK7" i="2" l="1"/>
  <c r="AJ6" i="2"/>
  <c r="AK6" i="2" l="1"/>
</calcChain>
</file>

<file path=xl/comments1.xml><?xml version="1.0" encoding="utf-8"?>
<comments xmlns="http://schemas.openxmlformats.org/spreadsheetml/2006/main">
  <authors>
    <author>tc={5185c088-0b3a-4b1d-a488-76df6e6e658a}</author>
  </authors>
  <commentList>
    <comment ref="T63" authorId="0">
      <text>
        <r>
          <rPr>
            <sz val="10"/>
            <color rgb="FF000000"/>
            <rFont val="Calibri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غياب بدون اذن .. زميله اتصل به قال له مش جااى
</t>
        </r>
      </text>
    </comment>
  </commentList>
</comments>
</file>

<file path=xl/sharedStrings.xml><?xml version="1.0" encoding="utf-8"?>
<sst xmlns="http://schemas.openxmlformats.org/spreadsheetml/2006/main" count="3145" uniqueCount="178">
  <si>
    <t>عن شهر /</t>
  </si>
  <si>
    <t>يوليو</t>
  </si>
  <si>
    <t>لسنة /</t>
  </si>
  <si>
    <t>من</t>
  </si>
  <si>
    <t>الى</t>
  </si>
  <si>
    <t>اجازة</t>
  </si>
  <si>
    <t>اجمالى ايام</t>
  </si>
  <si>
    <t>ملاحظات</t>
  </si>
  <si>
    <t>الفرع</t>
  </si>
  <si>
    <t>الوردية</t>
  </si>
  <si>
    <t>م</t>
  </si>
  <si>
    <t>الاسم</t>
  </si>
  <si>
    <t>الوظيفة</t>
  </si>
  <si>
    <t>العمل</t>
  </si>
  <si>
    <t>بديل</t>
  </si>
  <si>
    <t>الاجازة</t>
  </si>
  <si>
    <t>الغياب</t>
  </si>
  <si>
    <t>الصباحية</t>
  </si>
  <si>
    <t>*</t>
  </si>
  <si>
    <t>المسائية</t>
  </si>
  <si>
    <t>اسامة صادق</t>
  </si>
  <si>
    <t>عمرو عبد السلام</t>
  </si>
  <si>
    <t>رضا عاشور</t>
  </si>
  <si>
    <t>عبد الرحمن عادل</t>
  </si>
  <si>
    <t>شريف مدحت</t>
  </si>
  <si>
    <t>يوسف محمد وحيد</t>
  </si>
  <si>
    <t>ايمن عبد الفتاح</t>
  </si>
  <si>
    <t>سيد عبد الوهاب عبد السلام</t>
  </si>
  <si>
    <t>محمود محروس</t>
  </si>
  <si>
    <t>المنطقة</t>
  </si>
  <si>
    <t>$$$</t>
  </si>
  <si>
    <t>A</t>
  </si>
  <si>
    <t>وليد شهاوى احمد</t>
  </si>
  <si>
    <t>فرد امن</t>
  </si>
  <si>
    <t>حضور</t>
  </si>
  <si>
    <t>اسامة حسن محمد</t>
  </si>
  <si>
    <t>محمود احمد مصرى</t>
  </si>
  <si>
    <t>مصطفى مسعود سيد</t>
  </si>
  <si>
    <t>غياب</t>
  </si>
  <si>
    <t>احمد على محمد</t>
  </si>
  <si>
    <t>احمد نزية مرزوق</t>
  </si>
  <si>
    <t>محمد طه عبدالغنى بحيرى</t>
  </si>
  <si>
    <t>فيفى قرنى سيد</t>
  </si>
  <si>
    <t>هيثم احمد محمود</t>
  </si>
  <si>
    <t>محمد فايز</t>
  </si>
  <si>
    <t>منقول</t>
  </si>
  <si>
    <t>احمد عبد الظاهر ابو سريع</t>
  </si>
  <si>
    <t>عزت محمد على</t>
  </si>
  <si>
    <t>جميل عبد المنعم حسن</t>
  </si>
  <si>
    <t>محمد عبد المنعم</t>
  </si>
  <si>
    <t>احمد اسامة</t>
  </si>
  <si>
    <t>يحيى شعبان</t>
  </si>
  <si>
    <t xml:space="preserve">ايمن عبد الفتاح </t>
  </si>
  <si>
    <t>حسام محمد غريب</t>
  </si>
  <si>
    <t>عبد الناصر عبد الحميد احمد</t>
  </si>
  <si>
    <t>ترك العمل</t>
  </si>
  <si>
    <t>مدحت عبد الغنى</t>
  </si>
  <si>
    <t>ربيع على عبد ربه</t>
  </si>
  <si>
    <t>محمد عبد النبي الجزار</t>
  </si>
  <si>
    <t>عطا عبيد حسن</t>
  </si>
  <si>
    <t>محمد حلمى عبد الحليم</t>
  </si>
  <si>
    <t>محمد عبد الله محمد</t>
  </si>
  <si>
    <t>محمد سلطان فتحى عمر</t>
  </si>
  <si>
    <t>عمر حمدى منصور</t>
  </si>
  <si>
    <t>محمد ماجد محمد</t>
  </si>
  <si>
    <t>محمد طه</t>
  </si>
  <si>
    <t>محمد محمود الحنفى</t>
  </si>
  <si>
    <t>تامر حسين محمد</t>
  </si>
  <si>
    <t>محمد سيد على</t>
  </si>
  <si>
    <t>عاطف سعيد محمد</t>
  </si>
  <si>
    <t xml:space="preserve">المسائية </t>
  </si>
  <si>
    <t>محمود عبد الطاهر سعد</t>
  </si>
  <si>
    <t xml:space="preserve">حسام محمد غريب </t>
  </si>
  <si>
    <t xml:space="preserve">بديل </t>
  </si>
  <si>
    <t>احمد سميرعبد اللطيف</t>
  </si>
  <si>
    <t>شعبان احمد عطوه</t>
  </si>
  <si>
    <t>خالد فوزى محمد</t>
  </si>
  <si>
    <t>امير مصطفى عيد</t>
  </si>
  <si>
    <t>عاطف حسن بيومى</t>
  </si>
  <si>
    <t>الشوره على الشوره</t>
  </si>
  <si>
    <t>حسن عطية محمد</t>
  </si>
  <si>
    <t>احمد محمد سعد</t>
  </si>
  <si>
    <t>حنفى محمود الحنفى</t>
  </si>
  <si>
    <t>احمد على مصطفى</t>
  </si>
  <si>
    <t>عبد الرحمن شريف محمد</t>
  </si>
  <si>
    <t>محمد رضا عبد الفتاح</t>
  </si>
  <si>
    <t>ناجح حميده عبد الفتاح</t>
  </si>
  <si>
    <t>صبري عبد الرؤوف نصر</t>
  </si>
  <si>
    <t>خالد محمد مصطفى</t>
  </si>
  <si>
    <t>ايه عطية</t>
  </si>
  <si>
    <t>عمرو بلال رجب</t>
  </si>
  <si>
    <t xml:space="preserve">رضا عاشور </t>
  </si>
  <si>
    <t>بديل راحات</t>
  </si>
  <si>
    <t>حمدى محمود النمكي</t>
  </si>
  <si>
    <t>عبدالرحمن عمرو كامل</t>
  </si>
  <si>
    <t xml:space="preserve">محمد مصطفى عبدالفتاح </t>
  </si>
  <si>
    <t>دينا قنديل</t>
  </si>
  <si>
    <t>سليمان يونس سليمان</t>
  </si>
  <si>
    <t>خالد عبد الشافى</t>
  </si>
  <si>
    <t>سلطان عبد العال</t>
  </si>
  <si>
    <t>B</t>
  </si>
  <si>
    <t>اشرف محمد محمود</t>
  </si>
  <si>
    <t>سماح سليمان</t>
  </si>
  <si>
    <t>اسامة راغب</t>
  </si>
  <si>
    <t>فتحى بكر</t>
  </si>
  <si>
    <t>احمد اسماعيل</t>
  </si>
  <si>
    <t>عبد الرحمن عبد الحميد غانم</t>
  </si>
  <si>
    <t xml:space="preserve">الصباحية </t>
  </si>
  <si>
    <t>محمود سعيد محمد</t>
  </si>
  <si>
    <t>حنان محمد</t>
  </si>
  <si>
    <t>هشام ابو زيد عبد الباقى</t>
  </si>
  <si>
    <t>فتحى ماهر محمد</t>
  </si>
  <si>
    <t>احمد على عبد الرحمن</t>
  </si>
  <si>
    <t>اسلام عبد المنصف محمد</t>
  </si>
  <si>
    <t>محمد عبد الحميد عبد الحليم</t>
  </si>
  <si>
    <t>احمد فاروق على</t>
  </si>
  <si>
    <t>منى محمود محمد</t>
  </si>
  <si>
    <t>محمد دسوقى</t>
  </si>
  <si>
    <t>هانى محمود حافظ</t>
  </si>
  <si>
    <t xml:space="preserve">يحيى شعبان </t>
  </si>
  <si>
    <t xml:space="preserve">عمرو احمد </t>
  </si>
  <si>
    <t>احمد عزازى</t>
  </si>
  <si>
    <t>حسين محمد</t>
  </si>
  <si>
    <t>اكرم بكري محمد مصطفى</t>
  </si>
  <si>
    <t>ايمان فوزى</t>
  </si>
  <si>
    <t>حسين عبد العال</t>
  </si>
  <si>
    <t>C</t>
  </si>
  <si>
    <t>سيد محى الدين</t>
  </si>
  <si>
    <t>قنديل ابو كريشة</t>
  </si>
  <si>
    <t>سليم محروس</t>
  </si>
  <si>
    <t>نانا السيد</t>
  </si>
  <si>
    <t>احمد السيد مقدام</t>
  </si>
  <si>
    <t>شهاب الدين فرجانى</t>
  </si>
  <si>
    <t>كمال صابر انور</t>
  </si>
  <si>
    <t>هشام دياب</t>
  </si>
  <si>
    <t>عبد العليم السيد</t>
  </si>
  <si>
    <t>هانى عبد الجواد</t>
  </si>
  <si>
    <t>محمود عبد الهادى</t>
  </si>
  <si>
    <t>خاطر عبد الفتاح</t>
  </si>
  <si>
    <t>ايمن صادق</t>
  </si>
  <si>
    <t>محمد عاشور محمد</t>
  </si>
  <si>
    <t xml:space="preserve">محمد فايز </t>
  </si>
  <si>
    <t>دينا قنديل محمود</t>
  </si>
  <si>
    <t>محمد احمد حسين</t>
  </si>
  <si>
    <t>احمد سمير عبد اللطيف</t>
  </si>
  <si>
    <t>احمد رضوان قرني</t>
  </si>
  <si>
    <t xml:space="preserve">كشف الحضور لأفراد أمن </t>
  </si>
  <si>
    <t>اليوم</t>
  </si>
  <si>
    <t>التاريخ</t>
  </si>
  <si>
    <t>البحث</t>
  </si>
  <si>
    <t>الحالة</t>
  </si>
  <si>
    <t>الفرع 1</t>
  </si>
  <si>
    <t>الفرع 2</t>
  </si>
  <si>
    <t>الفرع 3</t>
  </si>
  <si>
    <t>الفرع 4</t>
  </si>
  <si>
    <t>الفرع 5</t>
  </si>
  <si>
    <t>الفرع 6</t>
  </si>
  <si>
    <t>الفرع 7</t>
  </si>
  <si>
    <t>الفرع 8</t>
  </si>
  <si>
    <t>الفرع 9</t>
  </si>
  <si>
    <t>الفرع 10</t>
  </si>
  <si>
    <t>الفرع 11</t>
  </si>
  <si>
    <t>الفرع 12</t>
  </si>
  <si>
    <t>الفرع 13</t>
  </si>
  <si>
    <t>الفرع 14</t>
  </si>
  <si>
    <t>الفرع 15</t>
  </si>
  <si>
    <t>الفرع 16</t>
  </si>
  <si>
    <t>الفرع 17</t>
  </si>
  <si>
    <t>الفرع 18</t>
  </si>
  <si>
    <t>الفرع 19</t>
  </si>
  <si>
    <t>الفرع 20</t>
  </si>
  <si>
    <t>السنة</t>
  </si>
  <si>
    <t>الشهر</t>
  </si>
  <si>
    <t>الايام</t>
  </si>
  <si>
    <t>الاجازات الرسمية</t>
  </si>
  <si>
    <t>طبقا لمعامل البحث سواء</t>
  </si>
  <si>
    <t>يوم / الفرع /الوردية /الاسم</t>
  </si>
  <si>
    <t>مطلوب عمل بحث لايام الاجازة من جدول (مسير)اجازات الورديات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</si>
</sst>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"/>
    <numFmt numFmtId="165" formatCode="ddd"/>
    <numFmt numFmtId="166" formatCode="dd"/>
    <numFmt numFmtId="167" formatCode="m/d"/>
  </numFmts>
  <fonts count="19">
    <font>
      <sz val="10"/>
      <color rgb="FF000000"/>
      <name val="Calibri"/>
      <scheme val="minor"/>
    </font>
    <font>
      <sz val="11"/>
      <color rgb="FF000000"/>
      <name val="Calibri"/>
      <family val="2"/>
    </font>
    <font>
      <b/>
      <sz val="28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2"/>
      <color rgb="FFFFFFFF"/>
      <name val="Cairo"/>
    </font>
    <font>
      <b/>
      <sz val="12"/>
      <color rgb="FFFFFFFF"/>
      <name val="&quot;MS Sans Serif&quot;"/>
    </font>
    <font>
      <b/>
      <sz val="11"/>
      <color rgb="FFFFFFFF"/>
      <name val="&quot;Arial Rounded MT Bold&quot;"/>
    </font>
    <font>
      <b/>
      <sz val="11"/>
      <color rgb="FFFFFFFF"/>
      <name val="Arial"/>
      <family val="2"/>
    </font>
    <font>
      <sz val="10"/>
      <color theme="1"/>
      <name val="Arial"/>
      <family val="2"/>
    </font>
    <font>
      <b/>
      <sz val="11"/>
      <color rgb="FFFFFFFF"/>
      <name val="Arial Rounded MT Bold"/>
      <family val="2"/>
    </font>
    <font>
      <b/>
      <sz val="12"/>
      <color rgb="FFFFFFFF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MS Sans Serif"/>
      <family val="2"/>
      <charset val="178"/>
    </font>
    <font>
      <b/>
      <sz val="11"/>
      <color theme="1"/>
      <name val="Arial"/>
      <family val="2"/>
    </font>
    <font>
      <sz val="12"/>
      <color theme="1"/>
      <name val="Calibri"/>
      <family val="2"/>
    </font>
    <font>
      <sz val="26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244062"/>
        <bgColor rgb="FF244062"/>
      </patternFill>
    </fill>
    <fill>
      <patternFill patternType="solid">
        <fgColor rgb="FF6AA84F"/>
        <bgColor rgb="FF6AA84F"/>
      </patternFill>
    </fill>
    <fill>
      <patternFill patternType="solid">
        <fgColor rgb="FF00FF00"/>
        <bgColor rgb="FF00FF00"/>
      </patternFill>
    </fill>
    <fill>
      <patternFill patternType="solid">
        <fgColor rgb="FFE69138"/>
        <bgColor rgb="FFE69138"/>
      </patternFill>
    </fill>
    <fill>
      <patternFill patternType="solid">
        <fgColor rgb="FFFF0000"/>
        <bgColor rgb="FFFF0000"/>
      </patternFill>
    </fill>
    <fill>
      <patternFill patternType="solid">
        <fgColor rgb="FF980000"/>
        <bgColor rgb="FF980000"/>
      </patternFill>
    </fill>
    <fill>
      <patternFill patternType="solid">
        <fgColor rgb="FFF6B26B"/>
        <bgColor rgb="FFF6B26B"/>
      </patternFill>
    </fill>
    <fill>
      <patternFill patternType="solid">
        <fgColor rgb="FFFFFFCC"/>
        <bgColor rgb="FFFFFFCC"/>
      </patternFill>
    </fill>
    <fill>
      <patternFill patternType="solid">
        <fgColor rgb="FFDCE6F1"/>
        <bgColor rgb="FFDCE6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 textRotation="180"/>
    </xf>
    <xf numFmtId="0" fontId="7" fillId="2" borderId="0" xfId="0" applyFont="1" applyFill="1" applyAlignment="1">
      <alignment horizontal="center" vertical="center" textRotation="180"/>
    </xf>
    <xf numFmtId="0" fontId="7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65" fontId="9" fillId="2" borderId="2" xfId="0" applyNumberFormat="1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1" fillId="8" borderId="0" xfId="0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8" fillId="0" borderId="0" xfId="0" applyFont="1" applyAlignment="1"/>
    <xf numFmtId="0" fontId="12" fillId="7" borderId="0" xfId="0" applyFont="1" applyFill="1" applyAlignment="1">
      <alignment horizontal="center"/>
    </xf>
    <xf numFmtId="0" fontId="16" fillId="9" borderId="4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4" fillId="10" borderId="7" xfId="0" applyFont="1" applyFill="1" applyBorder="1" applyAlignment="1">
      <alignment horizontal="center"/>
    </xf>
    <xf numFmtId="0" fontId="14" fillId="10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9" borderId="4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5" fillId="9" borderId="6" xfId="0" applyFont="1" applyFill="1" applyBorder="1" applyAlignment="1">
      <alignment horizontal="center"/>
    </xf>
    <xf numFmtId="0" fontId="14" fillId="10" borderId="4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9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4" fillId="10" borderId="7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center"/>
    </xf>
    <xf numFmtId="0" fontId="15" fillId="0" borderId="6" xfId="0" applyFont="1" applyBorder="1" applyAlignment="1">
      <alignment horizontal="center"/>
    </xf>
    <xf numFmtId="0" fontId="6" fillId="2" borderId="0" xfId="0" applyFont="1" applyFill="1" applyAlignment="1">
      <alignment horizontal="center" vertical="center" textRotation="180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14" fontId="8" fillId="0" borderId="0" xfId="0" applyNumberFormat="1" applyFont="1" applyAlignment="1"/>
    <xf numFmtId="167" fontId="8" fillId="0" borderId="0" xfId="0" applyNumberFormat="1" applyFont="1" applyAlignment="1"/>
    <xf numFmtId="0" fontId="17" fillId="0" borderId="0" xfId="0" applyFont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8" fillId="7" borderId="0" xfId="0" applyFont="1" applyFill="1" applyAlignment="1"/>
    <xf numFmtId="0" fontId="12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0" fillId="0" borderId="8" xfId="0" applyBorder="1"/>
    <xf numFmtId="0" fontId="18" fillId="0" borderId="0" xfId="0" applyFont="1"/>
    <xf numFmtId="0" fontId="14" fillId="0" borderId="1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10" borderId="7" xfId="0" applyFont="1" applyFill="1" applyBorder="1" applyAlignment="1">
      <alignment horizontal="center" shrinkToFit="1"/>
    </xf>
    <xf numFmtId="0" fontId="14" fillId="10" borderId="4" xfId="0" applyFont="1" applyFill="1" applyBorder="1" applyAlignment="1">
      <alignment horizontal="center" shrinkToFit="1"/>
    </xf>
    <xf numFmtId="0" fontId="14" fillId="0" borderId="6" xfId="0" applyFont="1" applyBorder="1" applyAlignment="1">
      <alignment horizontal="center" shrinkToFit="1"/>
    </xf>
    <xf numFmtId="0" fontId="14" fillId="10" borderId="4" xfId="0" applyFont="1" applyFill="1" applyBorder="1" applyAlignment="1">
      <alignment horizontal="center" vertical="center" shrinkToFit="1"/>
    </xf>
    <xf numFmtId="0" fontId="14" fillId="10" borderId="3" xfId="0" applyFont="1" applyFill="1" applyBorder="1" applyAlignment="1">
      <alignment horizontal="center" shrinkToFit="1"/>
    </xf>
    <xf numFmtId="0" fontId="14" fillId="10" borderId="7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22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solid">
          <fgColor rgb="FFE69138"/>
          <bgColor rgb="FFE69138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AA84F"/>
          <bgColor rgb="FF6AA84F"/>
        </patternFill>
      </fill>
    </dxf>
    <dxf>
      <fill>
        <patternFill patternType="solid">
          <fgColor rgb="FFE69138"/>
          <bgColor rgb="FFE69138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AA84F"/>
          <bgColor rgb="FF6AA84F"/>
        </patternFill>
      </fill>
    </dxf>
    <dxf>
      <fill>
        <patternFill>
          <bgColor rgb="FFFFC0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69138"/>
          <bgColor rgb="FFE69138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AA84F"/>
          <bgColor rgb="FF6AA84F"/>
        </patternFill>
      </fill>
    </dxf>
    <dxf>
      <fill>
        <patternFill>
          <bgColor rgb="FFFFC0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69138"/>
          <bgColor rgb="FFE69138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AA84F"/>
          <bgColor rgb="FF6AA84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rightToLeft="1" workbookViewId="0">
      <selection activeCell="C2" sqref="C2"/>
    </sheetView>
  </sheetViews>
  <sheetFormatPr defaultRowHeight="12.75"/>
  <cols>
    <col min="4" max="4" width="11" bestFit="1" customWidth="1"/>
    <col min="5" max="5" width="14.7109375" bestFit="1" customWidth="1"/>
    <col min="6" max="6" width="8.42578125" bestFit="1" customWidth="1"/>
    <col min="7" max="7" width="23.5703125" bestFit="1" customWidth="1"/>
  </cols>
  <sheetData>
    <row r="1" spans="1:7" ht="27.75" thickBot="1">
      <c r="A1" t="s">
        <v>171</v>
      </c>
      <c r="B1" t="s">
        <v>172</v>
      </c>
      <c r="C1" t="s">
        <v>173</v>
      </c>
      <c r="D1" t="s">
        <v>174</v>
      </c>
      <c r="E1" s="18" t="s">
        <v>8</v>
      </c>
      <c r="F1" s="19" t="s">
        <v>9</v>
      </c>
      <c r="G1" s="20" t="s">
        <v>11</v>
      </c>
    </row>
    <row r="2" spans="1:7" ht="16.5" thickTop="1">
      <c r="A2">
        <v>2026</v>
      </c>
      <c r="B2" t="s">
        <v>1</v>
      </c>
      <c r="E2" s="35" t="s">
        <v>151</v>
      </c>
      <c r="F2" s="29" t="s">
        <v>17</v>
      </c>
      <c r="G2" s="30" t="s">
        <v>32</v>
      </c>
    </row>
    <row r="3" spans="1:7" ht="15.75">
      <c r="E3" s="35" t="s">
        <v>152</v>
      </c>
      <c r="F3" s="47" t="s">
        <v>70</v>
      </c>
      <c r="G3" s="37" t="s">
        <v>35</v>
      </c>
    </row>
    <row r="4" spans="1:7" ht="15.75">
      <c r="E4" s="35" t="s">
        <v>153</v>
      </c>
      <c r="F4" s="47"/>
      <c r="G4" s="37" t="s">
        <v>36</v>
      </c>
    </row>
    <row r="5" spans="1:7" ht="15.75">
      <c r="E5" s="35" t="s">
        <v>154</v>
      </c>
      <c r="F5" s="47"/>
      <c r="G5" s="37" t="s">
        <v>37</v>
      </c>
    </row>
    <row r="6" spans="1:7" ht="15.75">
      <c r="E6" s="35" t="s">
        <v>155</v>
      </c>
      <c r="F6" s="58"/>
      <c r="G6" s="37" t="s">
        <v>39</v>
      </c>
    </row>
    <row r="7" spans="1:7" ht="15.75">
      <c r="E7" s="35" t="s">
        <v>156</v>
      </c>
      <c r="G7" s="37" t="s">
        <v>40</v>
      </c>
    </row>
    <row r="8" spans="1:7" ht="15.75">
      <c r="E8" s="35" t="s">
        <v>157</v>
      </c>
      <c r="G8" s="45" t="s">
        <v>41</v>
      </c>
    </row>
    <row r="9" spans="1:7" ht="15.75">
      <c r="E9" s="35" t="s">
        <v>158</v>
      </c>
      <c r="G9" s="45" t="s">
        <v>42</v>
      </c>
    </row>
    <row r="10" spans="1:7" ht="15.75">
      <c r="E10" s="35" t="s">
        <v>159</v>
      </c>
      <c r="G10" s="44" t="s">
        <v>43</v>
      </c>
    </row>
    <row r="11" spans="1:7" ht="15.75">
      <c r="E11" s="35" t="s">
        <v>160</v>
      </c>
      <c r="G11" s="44" t="s">
        <v>20</v>
      </c>
    </row>
    <row r="12" spans="1:7" ht="15.75">
      <c r="E12" s="35" t="s">
        <v>161</v>
      </c>
      <c r="G12" s="44" t="s">
        <v>25</v>
      </c>
    </row>
    <row r="13" spans="1:7" ht="15.75">
      <c r="E13" s="35" t="s">
        <v>162</v>
      </c>
      <c r="G13" s="44" t="s">
        <v>22</v>
      </c>
    </row>
    <row r="14" spans="1:7" ht="15.75">
      <c r="E14" s="35" t="s">
        <v>163</v>
      </c>
      <c r="G14" s="45" t="s">
        <v>44</v>
      </c>
    </row>
    <row r="15" spans="1:7" ht="15.75">
      <c r="E15" s="35" t="s">
        <v>164</v>
      </c>
      <c r="G15" s="37" t="s">
        <v>46</v>
      </c>
    </row>
    <row r="16" spans="1:7" ht="15.75">
      <c r="E16" s="35" t="s">
        <v>165</v>
      </c>
      <c r="G16" s="37" t="s">
        <v>47</v>
      </c>
    </row>
    <row r="17" spans="5:7" ht="15.75">
      <c r="E17" s="35" t="s">
        <v>166</v>
      </c>
      <c r="G17" s="37" t="s">
        <v>48</v>
      </c>
    </row>
    <row r="18" spans="5:7" ht="15.75">
      <c r="E18" s="35" t="s">
        <v>167</v>
      </c>
      <c r="G18" s="45" t="s">
        <v>49</v>
      </c>
    </row>
    <row r="19" spans="5:7" ht="15.75">
      <c r="E19" s="35" t="s">
        <v>168</v>
      </c>
      <c r="G19" s="49" t="s">
        <v>50</v>
      </c>
    </row>
    <row r="20" spans="5:7" ht="15.75">
      <c r="E20" s="35" t="s">
        <v>169</v>
      </c>
      <c r="G20" s="49" t="s">
        <v>51</v>
      </c>
    </row>
    <row r="21" spans="5:7" ht="15.75">
      <c r="E21" s="35" t="s">
        <v>170</v>
      </c>
      <c r="G21" s="44" t="s">
        <v>52</v>
      </c>
    </row>
    <row r="22" spans="5:7" ht="15">
      <c r="G22" s="44" t="s">
        <v>53</v>
      </c>
    </row>
    <row r="23" spans="5:7">
      <c r="G23" s="37" t="s">
        <v>54</v>
      </c>
    </row>
    <row r="24" spans="5:7" ht="15.75" thickBot="1">
      <c r="G24" s="44"/>
    </row>
    <row r="25" spans="5:7" ht="13.5" thickTop="1">
      <c r="G25" s="50" t="s">
        <v>56</v>
      </c>
    </row>
    <row r="26" spans="5:7">
      <c r="G26" s="37" t="s">
        <v>57</v>
      </c>
    </row>
    <row r="27" spans="5:7">
      <c r="G27" s="37" t="s">
        <v>58</v>
      </c>
    </row>
    <row r="28" spans="5:7">
      <c r="G28" s="30" t="s">
        <v>59</v>
      </c>
    </row>
    <row r="29" spans="5:7">
      <c r="G29" s="37" t="s">
        <v>60</v>
      </c>
    </row>
    <row r="30" spans="5:7">
      <c r="G30" s="37" t="s">
        <v>61</v>
      </c>
    </row>
    <row r="31" spans="5:7" ht="15">
      <c r="G31" s="45" t="s">
        <v>62</v>
      </c>
    </row>
    <row r="32" spans="5:7" ht="15">
      <c r="G32" s="45" t="s">
        <v>63</v>
      </c>
    </row>
    <row r="33" spans="7:7" ht="15">
      <c r="G33" s="44" t="s">
        <v>64</v>
      </c>
    </row>
    <row r="34" spans="7:7">
      <c r="G34" s="52" t="s">
        <v>65</v>
      </c>
    </row>
    <row r="35" spans="7:7" ht="15">
      <c r="G35" s="44" t="s">
        <v>43</v>
      </c>
    </row>
    <row r="36" spans="7:7" ht="15">
      <c r="G36" s="45" t="s">
        <v>25</v>
      </c>
    </row>
    <row r="37" spans="7:7">
      <c r="G37" s="52" t="s">
        <v>23</v>
      </c>
    </row>
    <row r="38" spans="7:7" ht="15">
      <c r="G38" s="45" t="s">
        <v>66</v>
      </c>
    </row>
    <row r="39" spans="7:7">
      <c r="G39" s="37" t="s">
        <v>67</v>
      </c>
    </row>
    <row r="40" spans="7:7">
      <c r="G40" s="37" t="s">
        <v>68</v>
      </c>
    </row>
    <row r="41" spans="7:7">
      <c r="G41" s="30" t="s">
        <v>69</v>
      </c>
    </row>
    <row r="42" spans="7:7" ht="15">
      <c r="G42" s="45" t="s">
        <v>71</v>
      </c>
    </row>
    <row r="43" spans="7:7" ht="15">
      <c r="G43" s="44" t="s">
        <v>72</v>
      </c>
    </row>
    <row r="44" spans="7:7" ht="15">
      <c r="G44" s="44" t="s">
        <v>26</v>
      </c>
    </row>
    <row r="45" spans="7:7" ht="15">
      <c r="G45" s="57" t="s">
        <v>24</v>
      </c>
    </row>
    <row r="46" spans="7:7" ht="15.75" thickBot="1">
      <c r="G46" s="45" t="s">
        <v>74</v>
      </c>
    </row>
    <row r="47" spans="7:7" ht="13.5" thickTop="1">
      <c r="G47" s="50" t="s">
        <v>75</v>
      </c>
    </row>
    <row r="48" spans="7:7">
      <c r="G48" s="37" t="s">
        <v>76</v>
      </c>
    </row>
    <row r="49" spans="7:7">
      <c r="G49" s="37" t="s">
        <v>77</v>
      </c>
    </row>
    <row r="50" spans="7:7" ht="15">
      <c r="G50" s="45" t="s">
        <v>78</v>
      </c>
    </row>
    <row r="51" spans="7:7">
      <c r="G51" s="37" t="s">
        <v>79</v>
      </c>
    </row>
    <row r="52" spans="7:7">
      <c r="G52" s="37" t="s">
        <v>80</v>
      </c>
    </row>
    <row r="53" spans="7:7" ht="15">
      <c r="G53" s="45" t="s">
        <v>81</v>
      </c>
    </row>
    <row r="54" spans="7:7" ht="15">
      <c r="G54" s="44" t="s">
        <v>64</v>
      </c>
    </row>
    <row r="55" spans="7:7" ht="15">
      <c r="G55" s="44"/>
    </row>
    <row r="56" spans="7:7">
      <c r="G56" s="52"/>
    </row>
    <row r="57" spans="7:7" ht="15">
      <c r="G57" s="45" t="s">
        <v>82</v>
      </c>
    </row>
    <row r="58" spans="7:7">
      <c r="G58" s="37" t="s">
        <v>83</v>
      </c>
    </row>
    <row r="59" spans="7:7">
      <c r="G59" s="37" t="s">
        <v>84</v>
      </c>
    </row>
    <row r="60" spans="7:7">
      <c r="G60" s="37" t="s">
        <v>85</v>
      </c>
    </row>
    <row r="61" spans="7:7">
      <c r="G61" s="37" t="s">
        <v>86</v>
      </c>
    </row>
    <row r="62" spans="7:7" ht="15">
      <c r="G62" s="44" t="s">
        <v>53</v>
      </c>
    </row>
    <row r="63" spans="7:7" ht="15">
      <c r="G63" s="44" t="s">
        <v>26</v>
      </c>
    </row>
    <row r="64" spans="7:7" ht="15">
      <c r="G64" s="44" t="s">
        <v>53</v>
      </c>
    </row>
    <row r="65" spans="7:7" ht="15.75" thickBot="1">
      <c r="G65" s="57" t="s">
        <v>24</v>
      </c>
    </row>
    <row r="66" spans="7:7" ht="13.5" thickTop="1">
      <c r="G66" s="50" t="s">
        <v>87</v>
      </c>
    </row>
    <row r="67" spans="7:7">
      <c r="G67" s="37" t="s">
        <v>23</v>
      </c>
    </row>
    <row r="68" spans="7:7">
      <c r="G68" s="37" t="s">
        <v>88</v>
      </c>
    </row>
    <row r="69" spans="7:7" ht="15">
      <c r="G69" s="56" t="s">
        <v>89</v>
      </c>
    </row>
    <row r="70" spans="7:7" ht="15">
      <c r="G70" s="44" t="s">
        <v>90</v>
      </c>
    </row>
    <row r="71" spans="7:7" ht="15">
      <c r="G71" s="44" t="s">
        <v>91</v>
      </c>
    </row>
    <row r="72" spans="7:7" ht="15">
      <c r="G72" s="44" t="s">
        <v>92</v>
      </c>
    </row>
    <row r="73" spans="7:7" ht="15">
      <c r="G73" s="45" t="s">
        <v>93</v>
      </c>
    </row>
    <row r="74" spans="7:7" ht="15">
      <c r="G74" s="44" t="s">
        <v>94</v>
      </c>
    </row>
    <row r="75" spans="7:7" ht="15">
      <c r="G75" s="44" t="s">
        <v>95</v>
      </c>
    </row>
    <row r="76" spans="7:7" ht="13.5" thickBot="1">
      <c r="G76" s="52" t="s">
        <v>96</v>
      </c>
    </row>
    <row r="77" spans="7:7" ht="13.5" thickTop="1">
      <c r="G77" s="50" t="s">
        <v>97</v>
      </c>
    </row>
    <row r="78" spans="7:7">
      <c r="G78" s="37" t="s">
        <v>98</v>
      </c>
    </row>
    <row r="79" spans="7:7" ht="15">
      <c r="G79" s="45" t="s">
        <v>99</v>
      </c>
    </row>
    <row r="80" spans="7:7" ht="15">
      <c r="G80" s="44" t="s">
        <v>26</v>
      </c>
    </row>
    <row r="81" spans="7:7">
      <c r="G81" s="52" t="s">
        <v>50</v>
      </c>
    </row>
    <row r="82" spans="7:7" ht="15">
      <c r="G82" s="45" t="s">
        <v>101</v>
      </c>
    </row>
    <row r="83" spans="7:7" ht="15">
      <c r="G83" s="45" t="s">
        <v>21</v>
      </c>
    </row>
    <row r="84" spans="7:7">
      <c r="G84" s="30" t="s">
        <v>102</v>
      </c>
    </row>
    <row r="85" spans="7:7">
      <c r="G85" s="37"/>
    </row>
    <row r="86" spans="7:7" ht="15">
      <c r="G86" s="45" t="s">
        <v>103</v>
      </c>
    </row>
    <row r="87" spans="7:7">
      <c r="G87" s="37" t="s">
        <v>104</v>
      </c>
    </row>
    <row r="88" spans="7:7">
      <c r="G88" s="37" t="s">
        <v>105</v>
      </c>
    </row>
    <row r="89" spans="7:7" ht="15.75" thickBot="1">
      <c r="G89" s="57" t="s">
        <v>25</v>
      </c>
    </row>
    <row r="90" spans="7:7" ht="13.5" thickTop="1">
      <c r="G90" s="50" t="s">
        <v>106</v>
      </c>
    </row>
    <row r="91" spans="7:7">
      <c r="G91" s="30" t="s">
        <v>108</v>
      </c>
    </row>
    <row r="92" spans="7:7">
      <c r="G92" s="30" t="s">
        <v>109</v>
      </c>
    </row>
    <row r="93" spans="7:7" ht="15">
      <c r="G93" s="44" t="s">
        <v>91</v>
      </c>
    </row>
    <row r="94" spans="7:7" ht="15">
      <c r="G94" s="59" t="s">
        <v>21</v>
      </c>
    </row>
    <row r="95" spans="7:7">
      <c r="G95" s="37" t="s">
        <v>110</v>
      </c>
    </row>
    <row r="96" spans="7:7">
      <c r="G96" s="30" t="s">
        <v>111</v>
      </c>
    </row>
    <row r="97" spans="7:7">
      <c r="G97" s="37" t="s">
        <v>112</v>
      </c>
    </row>
    <row r="98" spans="7:7" ht="13.5" thickBot="1">
      <c r="G98" s="52" t="s">
        <v>92</v>
      </c>
    </row>
    <row r="99" spans="7:7" ht="13.5" thickTop="1">
      <c r="G99" s="61" t="s">
        <v>113</v>
      </c>
    </row>
    <row r="100" spans="7:7">
      <c r="G100" s="37" t="s">
        <v>114</v>
      </c>
    </row>
    <row r="101" spans="7:7">
      <c r="G101" s="30" t="s">
        <v>115</v>
      </c>
    </row>
    <row r="102" spans="7:7">
      <c r="G102" s="30" t="s">
        <v>116</v>
      </c>
    </row>
    <row r="103" spans="7:7" ht="15">
      <c r="G103" s="45" t="s">
        <v>43</v>
      </c>
    </row>
    <row r="104" spans="7:7" ht="15">
      <c r="G104" s="44" t="s">
        <v>90</v>
      </c>
    </row>
    <row r="105" spans="7:7" ht="15">
      <c r="G105" s="44" t="s">
        <v>91</v>
      </c>
    </row>
    <row r="106" spans="7:7" ht="15">
      <c r="G106" s="45" t="s">
        <v>21</v>
      </c>
    </row>
    <row r="107" spans="7:7" ht="15">
      <c r="G107" s="59" t="s">
        <v>20</v>
      </c>
    </row>
    <row r="108" spans="7:7">
      <c r="G108" s="30" t="s">
        <v>117</v>
      </c>
    </row>
    <row r="109" spans="7:7" ht="15">
      <c r="G109" s="45" t="s">
        <v>118</v>
      </c>
    </row>
    <row r="110" spans="7:7" ht="15">
      <c r="G110" s="45" t="s">
        <v>27</v>
      </c>
    </row>
    <row r="111" spans="7:7" ht="15">
      <c r="G111" s="44" t="s">
        <v>119</v>
      </c>
    </row>
    <row r="112" spans="7:7" ht="15.75" thickBot="1">
      <c r="G112" s="44"/>
    </row>
    <row r="113" spans="7:7" ht="15.75" thickTop="1">
      <c r="G113" s="55" t="s">
        <v>120</v>
      </c>
    </row>
    <row r="114" spans="7:7" ht="15">
      <c r="G114" s="45" t="s">
        <v>20</v>
      </c>
    </row>
    <row r="115" spans="7:7">
      <c r="G115" s="30" t="s">
        <v>121</v>
      </c>
    </row>
    <row r="116" spans="7:7" ht="15">
      <c r="G116" s="45" t="s">
        <v>50</v>
      </c>
    </row>
    <row r="117" spans="7:7" ht="15.75" thickBot="1">
      <c r="G117" s="45" t="s">
        <v>28</v>
      </c>
    </row>
    <row r="118" spans="7:7" ht="13.5" thickTop="1">
      <c r="G118" s="50" t="s">
        <v>122</v>
      </c>
    </row>
    <row r="119" spans="7:7" ht="15">
      <c r="G119" s="45" t="s">
        <v>123</v>
      </c>
    </row>
    <row r="120" spans="7:7">
      <c r="G120" s="30" t="s">
        <v>124</v>
      </c>
    </row>
    <row r="121" spans="7:7" ht="15">
      <c r="G121" s="44" t="s">
        <v>90</v>
      </c>
    </row>
    <row r="122" spans="7:7" ht="15">
      <c r="G122" s="45" t="s">
        <v>25</v>
      </c>
    </row>
    <row r="123" spans="7:7" ht="15">
      <c r="G123" s="44" t="s">
        <v>91</v>
      </c>
    </row>
    <row r="124" spans="7:7">
      <c r="G124" s="37" t="s">
        <v>28</v>
      </c>
    </row>
    <row r="125" spans="7:7">
      <c r="G125" s="37" t="s">
        <v>125</v>
      </c>
    </row>
    <row r="126" spans="7:7" ht="13.5" thickBot="1">
      <c r="G126" s="63" t="s">
        <v>92</v>
      </c>
    </row>
    <row r="127" spans="7:7" ht="13.5" thickTop="1">
      <c r="G127" s="50" t="s">
        <v>127</v>
      </c>
    </row>
    <row r="128" spans="7:7">
      <c r="G128" s="37" t="s">
        <v>128</v>
      </c>
    </row>
    <row r="129" spans="7:7">
      <c r="G129" s="37" t="s">
        <v>129</v>
      </c>
    </row>
    <row r="130" spans="7:7">
      <c r="G130" s="37" t="s">
        <v>130</v>
      </c>
    </row>
    <row r="131" spans="7:7" ht="15">
      <c r="G131" s="44" t="s">
        <v>91</v>
      </c>
    </row>
    <row r="132" spans="7:7">
      <c r="G132" s="63"/>
    </row>
    <row r="133" spans="7:7">
      <c r="G133" s="30" t="s">
        <v>131</v>
      </c>
    </row>
    <row r="134" spans="7:7">
      <c r="G134" s="37" t="s">
        <v>132</v>
      </c>
    </row>
    <row r="135" spans="7:7">
      <c r="G135" s="37" t="s">
        <v>133</v>
      </c>
    </row>
    <row r="136" spans="7:7" ht="13.5" thickBot="1">
      <c r="G136" s="63" t="s">
        <v>52</v>
      </c>
    </row>
    <row r="137" spans="7:7" ht="13.5" thickTop="1">
      <c r="G137" s="50" t="s">
        <v>134</v>
      </c>
    </row>
    <row r="138" spans="7:7">
      <c r="G138" s="30" t="s">
        <v>135</v>
      </c>
    </row>
    <row r="139" spans="7:7" ht="15">
      <c r="G139" s="44" t="s">
        <v>91</v>
      </c>
    </row>
    <row r="140" spans="7:7" ht="15">
      <c r="G140" s="45" t="s">
        <v>21</v>
      </c>
    </row>
    <row r="141" spans="7:7">
      <c r="G141" s="37" t="s">
        <v>136</v>
      </c>
    </row>
    <row r="142" spans="7:7">
      <c r="G142" s="30" t="s">
        <v>137</v>
      </c>
    </row>
    <row r="143" spans="7:7" ht="15">
      <c r="G143" s="56" t="s">
        <v>51</v>
      </c>
    </row>
    <row r="144" spans="7:7" ht="15">
      <c r="G144" s="44" t="s">
        <v>26</v>
      </c>
    </row>
    <row r="145" spans="7:7" ht="15.75" thickBot="1">
      <c r="G145" s="44"/>
    </row>
    <row r="146" spans="7:7" ht="13.5" thickTop="1">
      <c r="G146" s="50" t="s">
        <v>138</v>
      </c>
    </row>
    <row r="147" spans="7:7" ht="15">
      <c r="G147" s="59" t="s">
        <v>20</v>
      </c>
    </row>
    <row r="148" spans="7:7" ht="15">
      <c r="G148" s="59"/>
    </row>
    <row r="149" spans="7:7">
      <c r="G149" s="37" t="s">
        <v>139</v>
      </c>
    </row>
    <row r="150" spans="7:7" ht="13.5" thickBot="1">
      <c r="G150" s="63" t="s">
        <v>92</v>
      </c>
    </row>
    <row r="151" spans="7:7" ht="14.25" thickTop="1" thickBot="1">
      <c r="G151" s="50" t="s">
        <v>140</v>
      </c>
    </row>
    <row r="152" spans="7:7" ht="16.5" thickTop="1" thickBot="1">
      <c r="G152" s="55" t="s">
        <v>141</v>
      </c>
    </row>
    <row r="153" spans="7:7" ht="16.5" thickTop="1" thickBot="1">
      <c r="G153" s="55" t="s">
        <v>103</v>
      </c>
    </row>
    <row r="154" spans="7:7" ht="15.75" thickTop="1">
      <c r="G154" s="55" t="s">
        <v>142</v>
      </c>
    </row>
    <row r="155" spans="7:7" ht="15">
      <c r="G155" s="59" t="s">
        <v>20</v>
      </c>
    </row>
    <row r="156" spans="7:7" ht="15">
      <c r="G156" s="45"/>
    </row>
    <row r="157" spans="7:7">
      <c r="G157" s="37" t="s">
        <v>143</v>
      </c>
    </row>
    <row r="158" spans="7:7" ht="15">
      <c r="G158" s="44" t="s">
        <v>144</v>
      </c>
    </row>
    <row r="159" spans="7:7" ht="15">
      <c r="G159" s="44" t="s">
        <v>145</v>
      </c>
    </row>
    <row r="160" spans="7:7" ht="15">
      <c r="G160" s="45" t="s">
        <v>52</v>
      </c>
    </row>
    <row r="161" spans="7:7" ht="15">
      <c r="G161" s="59" t="s">
        <v>25</v>
      </c>
    </row>
  </sheetData>
  <autoFilter ref="E1:G16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R159"/>
  <sheetViews>
    <sheetView rightToLeft="1"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E22" sqref="E22"/>
    </sheetView>
  </sheetViews>
  <sheetFormatPr defaultColWidth="12.5703125" defaultRowHeight="15.75" customHeight="1"/>
  <cols>
    <col min="1" max="1" width="8.42578125" style="2" customWidth="1"/>
    <col min="2" max="4" width="8.28515625" style="2" customWidth="1"/>
    <col min="5" max="5" width="17.85546875" style="2" customWidth="1"/>
    <col min="6" max="6" width="6.5703125" style="2" customWidth="1"/>
    <col min="7" max="42" width="4.42578125" style="2" customWidth="1"/>
    <col min="43" max="43" width="12.28515625" style="2" customWidth="1"/>
    <col min="44" max="44" width="4.42578125" style="2" customWidth="1"/>
    <col min="45" max="16384" width="12.5703125" style="2"/>
  </cols>
  <sheetData>
    <row r="1" spans="1:44" ht="8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36">
      <c r="A2" s="3"/>
      <c r="B2" s="4">
        <f ca="1">TODAY()</f>
        <v>46226</v>
      </c>
      <c r="C2" s="4"/>
      <c r="D2" s="4"/>
      <c r="E2" s="5" t="s">
        <v>146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">
        <v>0</v>
      </c>
      <c r="X2" s="6"/>
      <c r="Y2" s="6"/>
      <c r="Z2" s="6"/>
      <c r="AA2" s="5" t="s">
        <v>1</v>
      </c>
      <c r="AB2" s="6"/>
      <c r="AC2" s="6"/>
      <c r="AD2" s="6"/>
      <c r="AE2" s="5" t="s">
        <v>2</v>
      </c>
      <c r="AF2" s="6"/>
      <c r="AG2" s="6"/>
      <c r="AH2" s="5">
        <v>2026</v>
      </c>
      <c r="AI2" s="6"/>
      <c r="AJ2" s="6"/>
      <c r="AK2" s="7"/>
      <c r="AL2" s="1"/>
      <c r="AM2" s="1"/>
      <c r="AN2" s="1"/>
      <c r="AO2" s="1"/>
      <c r="AP2" s="1"/>
      <c r="AQ2" s="1"/>
      <c r="AR2" s="1"/>
    </row>
    <row r="3" spans="1:44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 t="s">
        <v>3</v>
      </c>
      <c r="AL3" s="1"/>
      <c r="AM3" s="1"/>
      <c r="AN3" s="1"/>
      <c r="AO3" s="1"/>
      <c r="AP3" s="1"/>
      <c r="AQ3" s="8">
        <v>46204</v>
      </c>
      <c r="AR3" s="1"/>
    </row>
    <row r="4" spans="1:44" ht="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 t="s">
        <v>4</v>
      </c>
      <c r="AL4" s="1"/>
      <c r="AM4" s="1"/>
      <c r="AN4" s="1"/>
      <c r="AO4" s="1"/>
      <c r="AP4" s="1"/>
      <c r="AQ4" s="8">
        <f>EOMONTH(AQ3,0)</f>
        <v>46234</v>
      </c>
      <c r="AR4" s="1"/>
    </row>
    <row r="5" spans="1:44" ht="22.5" customHeight="1" thickBot="1">
      <c r="A5" s="9"/>
      <c r="B5" s="9"/>
      <c r="C5" s="9"/>
      <c r="D5" s="9"/>
      <c r="E5" s="10"/>
      <c r="F5" s="10"/>
      <c r="G5" s="11"/>
      <c r="H5" s="12" t="s">
        <v>5</v>
      </c>
      <c r="I5" s="12" t="s">
        <v>5</v>
      </c>
      <c r="J5" s="12" t="s">
        <v>5</v>
      </c>
      <c r="K5" s="11"/>
      <c r="L5" s="11"/>
      <c r="M5" s="11"/>
      <c r="N5" s="11"/>
      <c r="O5" s="11"/>
      <c r="P5" s="12" t="s">
        <v>5</v>
      </c>
      <c r="Q5" s="12" t="s">
        <v>5</v>
      </c>
      <c r="R5" s="11"/>
      <c r="S5" s="11"/>
      <c r="T5" s="11"/>
      <c r="U5" s="11"/>
      <c r="V5" s="11"/>
      <c r="W5" s="12" t="s">
        <v>5</v>
      </c>
      <c r="X5" s="12" t="s">
        <v>5</v>
      </c>
      <c r="Y5" s="11"/>
      <c r="Z5" s="11"/>
      <c r="AA5" s="11"/>
      <c r="AB5" s="11"/>
      <c r="AC5" s="64" t="s">
        <v>5</v>
      </c>
      <c r="AD5" s="12" t="s">
        <v>5</v>
      </c>
      <c r="AE5" s="12" t="s">
        <v>5</v>
      </c>
      <c r="AF5" s="11"/>
      <c r="AG5" s="11"/>
      <c r="AH5" s="11"/>
      <c r="AI5" s="11"/>
      <c r="AJ5" s="11"/>
      <c r="AK5" s="12" t="s">
        <v>5</v>
      </c>
      <c r="AL5" s="12"/>
      <c r="AM5" s="13"/>
      <c r="AN5" s="13"/>
      <c r="AO5" s="13"/>
      <c r="AP5" s="13"/>
      <c r="AQ5" s="13"/>
      <c r="AR5" s="13"/>
    </row>
    <row r="6" spans="1:44" ht="36.75" thickTop="1">
      <c r="A6" s="27"/>
      <c r="B6" s="14"/>
      <c r="C6" s="14"/>
      <c r="D6" s="14"/>
      <c r="E6" s="14"/>
      <c r="F6" s="15"/>
      <c r="G6" s="16" t="str">
        <f t="shared" ref="G6:AK6" si="0">TEXT(G7,"DDD")</f>
        <v>الأربعاء</v>
      </c>
      <c r="H6" s="16" t="str">
        <f t="shared" si="0"/>
        <v>الخميس</v>
      </c>
      <c r="I6" s="16" t="str">
        <f t="shared" si="0"/>
        <v>الجمعة</v>
      </c>
      <c r="J6" s="16" t="str">
        <f t="shared" si="0"/>
        <v>السبت</v>
      </c>
      <c r="K6" s="16" t="str">
        <f t="shared" si="0"/>
        <v>الأحد</v>
      </c>
      <c r="L6" s="16" t="str">
        <f t="shared" si="0"/>
        <v>الإثنين</v>
      </c>
      <c r="M6" s="16" t="str">
        <f t="shared" si="0"/>
        <v>الثلاثاء</v>
      </c>
      <c r="N6" s="16" t="str">
        <f t="shared" si="0"/>
        <v>الأربعاء</v>
      </c>
      <c r="O6" s="16" t="str">
        <f t="shared" si="0"/>
        <v>الخميس</v>
      </c>
      <c r="P6" s="16" t="str">
        <f t="shared" si="0"/>
        <v>الجمعة</v>
      </c>
      <c r="Q6" s="16" t="str">
        <f t="shared" si="0"/>
        <v>السبت</v>
      </c>
      <c r="R6" s="16" t="str">
        <f t="shared" si="0"/>
        <v>الأحد</v>
      </c>
      <c r="S6" s="16" t="str">
        <f t="shared" si="0"/>
        <v>الإثنين</v>
      </c>
      <c r="T6" s="16" t="str">
        <f t="shared" si="0"/>
        <v>الثلاثاء</v>
      </c>
      <c r="U6" s="16" t="str">
        <f t="shared" si="0"/>
        <v>الأربعاء</v>
      </c>
      <c r="V6" s="16" t="str">
        <f t="shared" si="0"/>
        <v>الخميس</v>
      </c>
      <c r="W6" s="16" t="str">
        <f t="shared" si="0"/>
        <v>الجمعة</v>
      </c>
      <c r="X6" s="16" t="str">
        <f t="shared" si="0"/>
        <v>السبت</v>
      </c>
      <c r="Y6" s="16" t="str">
        <f t="shared" si="0"/>
        <v>الأحد</v>
      </c>
      <c r="Z6" s="16" t="str">
        <f t="shared" si="0"/>
        <v>الإثنين</v>
      </c>
      <c r="AA6" s="16" t="str">
        <f t="shared" si="0"/>
        <v>الثلاثاء</v>
      </c>
      <c r="AB6" s="16" t="str">
        <f t="shared" si="0"/>
        <v>الأربعاء</v>
      </c>
      <c r="AC6" s="16" t="str">
        <f t="shared" si="0"/>
        <v>الخميس</v>
      </c>
      <c r="AD6" s="16" t="str">
        <f t="shared" si="0"/>
        <v>الجمعة</v>
      </c>
      <c r="AE6" s="16" t="str">
        <f t="shared" si="0"/>
        <v>السبت</v>
      </c>
      <c r="AF6" s="16" t="str">
        <f t="shared" si="0"/>
        <v>الأحد</v>
      </c>
      <c r="AG6" s="16" t="str">
        <f t="shared" si="0"/>
        <v>الإثنين</v>
      </c>
      <c r="AH6" s="16" t="str">
        <f t="shared" si="0"/>
        <v>الثلاثاء</v>
      </c>
      <c r="AI6" s="16" t="str">
        <f t="shared" si="0"/>
        <v>الأربعاء</v>
      </c>
      <c r="AJ6" s="16" t="str">
        <f t="shared" si="0"/>
        <v>الخميس</v>
      </c>
      <c r="AK6" s="16" t="str">
        <f t="shared" si="0"/>
        <v>الجمعة</v>
      </c>
      <c r="AL6" s="17" t="s">
        <v>6</v>
      </c>
      <c r="AM6" s="6"/>
      <c r="AN6" s="6"/>
      <c r="AO6" s="6"/>
      <c r="AP6" s="6"/>
      <c r="AQ6" s="13" t="s">
        <v>7</v>
      </c>
      <c r="AR6" s="13"/>
    </row>
    <row r="7" spans="1:44" ht="27.75" thickBot="1">
      <c r="A7" s="9" t="s">
        <v>29</v>
      </c>
      <c r="B7" s="19" t="s">
        <v>8</v>
      </c>
      <c r="C7" s="19" t="s">
        <v>9</v>
      </c>
      <c r="D7" s="19" t="s">
        <v>10</v>
      </c>
      <c r="E7" s="20" t="s">
        <v>11</v>
      </c>
      <c r="F7" s="21" t="s">
        <v>12</v>
      </c>
      <c r="G7" s="22">
        <f>AQ3</f>
        <v>46204</v>
      </c>
      <c r="H7" s="22">
        <f t="shared" ref="H7:AK7" si="1">G7+1</f>
        <v>46205</v>
      </c>
      <c r="I7" s="22">
        <f t="shared" si="1"/>
        <v>46206</v>
      </c>
      <c r="J7" s="22">
        <f t="shared" si="1"/>
        <v>46207</v>
      </c>
      <c r="K7" s="22">
        <f t="shared" si="1"/>
        <v>46208</v>
      </c>
      <c r="L7" s="22">
        <f t="shared" si="1"/>
        <v>46209</v>
      </c>
      <c r="M7" s="22">
        <f t="shared" si="1"/>
        <v>46210</v>
      </c>
      <c r="N7" s="22">
        <f t="shared" si="1"/>
        <v>46211</v>
      </c>
      <c r="O7" s="22">
        <f t="shared" si="1"/>
        <v>46212</v>
      </c>
      <c r="P7" s="22">
        <f t="shared" si="1"/>
        <v>46213</v>
      </c>
      <c r="Q7" s="22">
        <f t="shared" si="1"/>
        <v>46214</v>
      </c>
      <c r="R7" s="22">
        <f t="shared" si="1"/>
        <v>46215</v>
      </c>
      <c r="S7" s="22">
        <f t="shared" si="1"/>
        <v>46216</v>
      </c>
      <c r="T7" s="22">
        <f t="shared" si="1"/>
        <v>46217</v>
      </c>
      <c r="U7" s="22">
        <f t="shared" si="1"/>
        <v>46218</v>
      </c>
      <c r="V7" s="22">
        <f t="shared" si="1"/>
        <v>46219</v>
      </c>
      <c r="W7" s="22">
        <f t="shared" si="1"/>
        <v>46220</v>
      </c>
      <c r="X7" s="22">
        <f t="shared" si="1"/>
        <v>46221</v>
      </c>
      <c r="Y7" s="22">
        <f t="shared" si="1"/>
        <v>46222</v>
      </c>
      <c r="Z7" s="22">
        <f t="shared" si="1"/>
        <v>46223</v>
      </c>
      <c r="AA7" s="22">
        <f t="shared" si="1"/>
        <v>46224</v>
      </c>
      <c r="AB7" s="22">
        <f t="shared" si="1"/>
        <v>46225</v>
      </c>
      <c r="AC7" s="22">
        <f t="shared" si="1"/>
        <v>46226</v>
      </c>
      <c r="AD7" s="22">
        <f t="shared" si="1"/>
        <v>46227</v>
      </c>
      <c r="AE7" s="22">
        <f t="shared" si="1"/>
        <v>46228</v>
      </c>
      <c r="AF7" s="22">
        <f t="shared" si="1"/>
        <v>46229</v>
      </c>
      <c r="AG7" s="22">
        <f t="shared" si="1"/>
        <v>46230</v>
      </c>
      <c r="AH7" s="22">
        <f t="shared" si="1"/>
        <v>46231</v>
      </c>
      <c r="AI7" s="22">
        <f t="shared" si="1"/>
        <v>46232</v>
      </c>
      <c r="AJ7" s="22">
        <f t="shared" si="1"/>
        <v>46233</v>
      </c>
      <c r="AK7" s="22">
        <f t="shared" si="1"/>
        <v>46234</v>
      </c>
      <c r="AL7" s="23" t="s">
        <v>13</v>
      </c>
      <c r="AM7" s="24" t="s">
        <v>14</v>
      </c>
      <c r="AN7" s="25" t="s">
        <v>30</v>
      </c>
      <c r="AO7" s="25" t="s">
        <v>15</v>
      </c>
      <c r="AP7" s="26" t="s">
        <v>16</v>
      </c>
      <c r="AQ7" s="27"/>
      <c r="AR7" s="28"/>
    </row>
    <row r="8" spans="1:44" ht="16.5" thickTop="1">
      <c r="A8" s="65" t="s">
        <v>31</v>
      </c>
      <c r="B8" s="29" t="s">
        <v>151</v>
      </c>
      <c r="C8" s="29" t="s">
        <v>17</v>
      </c>
      <c r="D8" s="29">
        <v>1</v>
      </c>
      <c r="E8" s="29" t="s">
        <v>32</v>
      </c>
      <c r="F8" s="29" t="s">
        <v>33</v>
      </c>
      <c r="G8" s="77" t="s">
        <v>34</v>
      </c>
      <c r="H8" s="77" t="s">
        <v>5</v>
      </c>
      <c r="I8" s="77" t="s">
        <v>5</v>
      </c>
      <c r="J8" s="77" t="s">
        <v>5</v>
      </c>
      <c r="K8" s="77" t="s">
        <v>34</v>
      </c>
      <c r="L8" s="77" t="s">
        <v>34</v>
      </c>
      <c r="M8" s="77" t="s">
        <v>34</v>
      </c>
      <c r="N8" s="77" t="s">
        <v>34</v>
      </c>
      <c r="O8" s="77" t="s">
        <v>34</v>
      </c>
      <c r="P8" s="77" t="s">
        <v>34</v>
      </c>
      <c r="Q8" s="77" t="s">
        <v>34</v>
      </c>
      <c r="R8" s="77" t="s">
        <v>34</v>
      </c>
      <c r="S8" s="77" t="s">
        <v>34</v>
      </c>
      <c r="T8" s="77" t="s">
        <v>34</v>
      </c>
      <c r="U8" s="77" t="s">
        <v>34</v>
      </c>
      <c r="V8" s="77" t="s">
        <v>34</v>
      </c>
      <c r="W8" s="77" t="s">
        <v>34</v>
      </c>
      <c r="X8" s="77" t="s">
        <v>34</v>
      </c>
      <c r="Y8" s="77" t="s">
        <v>34</v>
      </c>
      <c r="Z8" s="77" t="s">
        <v>34</v>
      </c>
      <c r="AA8" s="77"/>
      <c r="AB8" s="77"/>
      <c r="AC8" s="77"/>
      <c r="AD8" s="77" t="s">
        <v>5</v>
      </c>
      <c r="AE8" s="77" t="s">
        <v>5</v>
      </c>
      <c r="AF8" s="77"/>
      <c r="AG8" s="77"/>
      <c r="AH8" s="77"/>
      <c r="AI8" s="77"/>
      <c r="AJ8" s="77"/>
      <c r="AK8" s="77"/>
      <c r="AL8" s="23">
        <f t="shared" ref="AL8:AL19" si="2">COUNTIF(G8:AK8,"حضور")</f>
        <v>17</v>
      </c>
      <c r="AM8" s="24">
        <f t="shared" ref="AM8:AM19" si="3">COUNTIF(G8:AK8,"بديل")</f>
        <v>0</v>
      </c>
      <c r="AN8" s="32">
        <f t="shared" ref="AN8:AN19" si="4">COUNTIF(G8:AK8,"$$$")</f>
        <v>0</v>
      </c>
      <c r="AO8" s="32">
        <f t="shared" ref="AO8:AO19" si="5">COUNTIF(G8:AK8,"اجازة")</f>
        <v>5</v>
      </c>
      <c r="AP8" s="33">
        <f t="shared" ref="AP8:AP19" si="6">COUNTIF(G8:AK8,"غياب")</f>
        <v>0</v>
      </c>
      <c r="AQ8" s="34"/>
      <c r="AR8" s="28"/>
    </row>
    <row r="9" spans="1:44">
      <c r="A9" s="66" t="s">
        <v>31</v>
      </c>
      <c r="B9" s="36" t="s">
        <v>151</v>
      </c>
      <c r="C9" s="36" t="s">
        <v>17</v>
      </c>
      <c r="D9" s="36">
        <v>2</v>
      </c>
      <c r="E9" s="36" t="s">
        <v>35</v>
      </c>
      <c r="F9" s="36" t="s">
        <v>33</v>
      </c>
      <c r="G9" s="78" t="s">
        <v>34</v>
      </c>
      <c r="H9" s="78" t="s">
        <v>34</v>
      </c>
      <c r="I9" s="78" t="s">
        <v>34</v>
      </c>
      <c r="J9" s="78" t="s">
        <v>34</v>
      </c>
      <c r="K9" s="78" t="s">
        <v>34</v>
      </c>
      <c r="L9" s="78" t="s">
        <v>34</v>
      </c>
      <c r="M9" s="78" t="s">
        <v>34</v>
      </c>
      <c r="N9" s="78" t="s">
        <v>5</v>
      </c>
      <c r="O9" s="78" t="s">
        <v>5</v>
      </c>
      <c r="P9" s="78" t="s">
        <v>5</v>
      </c>
      <c r="Q9" s="78" t="s">
        <v>5</v>
      </c>
      <c r="R9" s="78" t="s">
        <v>34</v>
      </c>
      <c r="S9" s="78" t="s">
        <v>34</v>
      </c>
      <c r="T9" s="78" t="s">
        <v>34</v>
      </c>
      <c r="U9" s="78" t="s">
        <v>34</v>
      </c>
      <c r="V9" s="78" t="s">
        <v>5</v>
      </c>
      <c r="W9" s="78" t="s">
        <v>34</v>
      </c>
      <c r="X9" s="78" t="s">
        <v>34</v>
      </c>
      <c r="Y9" s="78" t="s">
        <v>34</v>
      </c>
      <c r="Z9" s="78" t="s">
        <v>34</v>
      </c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38">
        <f t="shared" si="2"/>
        <v>15</v>
      </c>
      <c r="AM9" s="39">
        <f t="shared" si="3"/>
        <v>0</v>
      </c>
      <c r="AN9" s="40">
        <f t="shared" si="4"/>
        <v>0</v>
      </c>
      <c r="AO9" s="40">
        <f t="shared" si="5"/>
        <v>5</v>
      </c>
      <c r="AP9" s="41">
        <f t="shared" si="6"/>
        <v>0</v>
      </c>
      <c r="AQ9" s="42"/>
      <c r="AR9" s="43"/>
    </row>
    <row r="10" spans="1:44">
      <c r="A10" s="66" t="s">
        <v>31</v>
      </c>
      <c r="B10" s="36" t="s">
        <v>151</v>
      </c>
      <c r="C10" s="36" t="s">
        <v>17</v>
      </c>
      <c r="D10" s="36">
        <v>3</v>
      </c>
      <c r="E10" s="36" t="s">
        <v>36</v>
      </c>
      <c r="F10" s="36" t="s">
        <v>33</v>
      </c>
      <c r="G10" s="78" t="s">
        <v>5</v>
      </c>
      <c r="H10" s="78" t="s">
        <v>5</v>
      </c>
      <c r="I10" s="78" t="s">
        <v>5</v>
      </c>
      <c r="J10" s="78" t="s">
        <v>5</v>
      </c>
      <c r="K10" s="78" t="s">
        <v>34</v>
      </c>
      <c r="L10" s="78" t="s">
        <v>34</v>
      </c>
      <c r="M10" s="78" t="s">
        <v>34</v>
      </c>
      <c r="N10" s="78" t="s">
        <v>34</v>
      </c>
      <c r="O10" s="78" t="s">
        <v>34</v>
      </c>
      <c r="P10" s="78" t="s">
        <v>34</v>
      </c>
      <c r="Q10" s="78" t="s">
        <v>34</v>
      </c>
      <c r="R10" s="78" t="s">
        <v>34</v>
      </c>
      <c r="S10" s="78" t="s">
        <v>34</v>
      </c>
      <c r="T10" s="78" t="s">
        <v>34</v>
      </c>
      <c r="U10" s="78" t="s">
        <v>34</v>
      </c>
      <c r="V10" s="78" t="s">
        <v>34</v>
      </c>
      <c r="W10" s="78" t="s">
        <v>34</v>
      </c>
      <c r="X10" s="78" t="s">
        <v>34</v>
      </c>
      <c r="Y10" s="78" t="s">
        <v>34</v>
      </c>
      <c r="Z10" s="78" t="s">
        <v>34</v>
      </c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38">
        <f t="shared" si="2"/>
        <v>16</v>
      </c>
      <c r="AM10" s="39">
        <f t="shared" si="3"/>
        <v>0</v>
      </c>
      <c r="AN10" s="40">
        <f t="shared" si="4"/>
        <v>0</v>
      </c>
      <c r="AO10" s="40">
        <f t="shared" si="5"/>
        <v>4</v>
      </c>
      <c r="AP10" s="41">
        <f t="shared" si="6"/>
        <v>0</v>
      </c>
      <c r="AQ10" s="42"/>
      <c r="AR10" s="43"/>
    </row>
    <row r="11" spans="1:44">
      <c r="A11" s="66" t="s">
        <v>31</v>
      </c>
      <c r="B11" s="36" t="s">
        <v>151</v>
      </c>
      <c r="C11" s="36" t="s">
        <v>17</v>
      </c>
      <c r="D11" s="36">
        <v>4</v>
      </c>
      <c r="E11" s="36" t="s">
        <v>37</v>
      </c>
      <c r="F11" s="36" t="s">
        <v>33</v>
      </c>
      <c r="G11" s="78" t="s">
        <v>34</v>
      </c>
      <c r="H11" s="78" t="s">
        <v>34</v>
      </c>
      <c r="I11" s="78" t="s">
        <v>34</v>
      </c>
      <c r="J11" s="78" t="s">
        <v>34</v>
      </c>
      <c r="K11" s="78" t="s">
        <v>5</v>
      </c>
      <c r="L11" s="78" t="s">
        <v>34</v>
      </c>
      <c r="M11" s="78" t="s">
        <v>34</v>
      </c>
      <c r="N11" s="78" t="s">
        <v>34</v>
      </c>
      <c r="O11" s="78" t="s">
        <v>34</v>
      </c>
      <c r="P11" s="78" t="s">
        <v>34</v>
      </c>
      <c r="Q11" s="78" t="s">
        <v>34</v>
      </c>
      <c r="R11" s="78" t="s">
        <v>5</v>
      </c>
      <c r="S11" s="78" t="s">
        <v>5</v>
      </c>
      <c r="T11" s="78" t="s">
        <v>5</v>
      </c>
      <c r="U11" s="78" t="s">
        <v>38</v>
      </c>
      <c r="V11" s="78" t="s">
        <v>34</v>
      </c>
      <c r="W11" s="78" t="s">
        <v>34</v>
      </c>
      <c r="X11" s="78" t="s">
        <v>34</v>
      </c>
      <c r="Y11" s="78" t="s">
        <v>34</v>
      </c>
      <c r="Z11" s="78" t="s">
        <v>34</v>
      </c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38">
        <f t="shared" si="2"/>
        <v>15</v>
      </c>
      <c r="AM11" s="39">
        <f t="shared" si="3"/>
        <v>0</v>
      </c>
      <c r="AN11" s="40">
        <f t="shared" si="4"/>
        <v>0</v>
      </c>
      <c r="AO11" s="40">
        <f t="shared" si="5"/>
        <v>4</v>
      </c>
      <c r="AP11" s="41">
        <f t="shared" si="6"/>
        <v>1</v>
      </c>
      <c r="AQ11" s="42"/>
      <c r="AR11" s="43"/>
    </row>
    <row r="12" spans="1:44">
      <c r="A12" s="66" t="s">
        <v>31</v>
      </c>
      <c r="B12" s="36" t="s">
        <v>151</v>
      </c>
      <c r="C12" s="36" t="s">
        <v>17</v>
      </c>
      <c r="D12" s="36">
        <v>5</v>
      </c>
      <c r="E12" s="36" t="s">
        <v>39</v>
      </c>
      <c r="F12" s="36" t="s">
        <v>33</v>
      </c>
      <c r="G12" s="78" t="s">
        <v>34</v>
      </c>
      <c r="H12" s="78" t="s">
        <v>34</v>
      </c>
      <c r="I12" s="78" t="s">
        <v>34</v>
      </c>
      <c r="J12" s="78" t="s">
        <v>34</v>
      </c>
      <c r="K12" s="78" t="s">
        <v>34</v>
      </c>
      <c r="L12" s="78" t="s">
        <v>5</v>
      </c>
      <c r="M12" s="78" t="s">
        <v>34</v>
      </c>
      <c r="N12" s="78" t="s">
        <v>34</v>
      </c>
      <c r="O12" s="78" t="s">
        <v>5</v>
      </c>
      <c r="P12" s="78" t="s">
        <v>5</v>
      </c>
      <c r="Q12" s="78" t="s">
        <v>34</v>
      </c>
      <c r="R12" s="78" t="s">
        <v>34</v>
      </c>
      <c r="S12" s="78" t="s">
        <v>34</v>
      </c>
      <c r="T12" s="78" t="s">
        <v>34</v>
      </c>
      <c r="U12" s="78" t="s">
        <v>34</v>
      </c>
      <c r="V12" s="78" t="s">
        <v>34</v>
      </c>
      <c r="W12" s="78" t="s">
        <v>34</v>
      </c>
      <c r="X12" s="78" t="s">
        <v>34</v>
      </c>
      <c r="Y12" s="78" t="s">
        <v>34</v>
      </c>
      <c r="Z12" s="78" t="s">
        <v>34</v>
      </c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38">
        <f t="shared" si="2"/>
        <v>17</v>
      </c>
      <c r="AM12" s="39">
        <f t="shared" si="3"/>
        <v>0</v>
      </c>
      <c r="AN12" s="40">
        <f t="shared" si="4"/>
        <v>0</v>
      </c>
      <c r="AO12" s="40">
        <f t="shared" si="5"/>
        <v>3</v>
      </c>
      <c r="AP12" s="41">
        <f t="shared" si="6"/>
        <v>0</v>
      </c>
      <c r="AQ12" s="42"/>
      <c r="AR12" s="43"/>
    </row>
    <row r="13" spans="1:44">
      <c r="A13" s="66" t="s">
        <v>31</v>
      </c>
      <c r="B13" s="36" t="s">
        <v>151</v>
      </c>
      <c r="C13" s="36" t="s">
        <v>17</v>
      </c>
      <c r="D13" s="36">
        <v>6</v>
      </c>
      <c r="E13" s="36" t="s">
        <v>40</v>
      </c>
      <c r="F13" s="36" t="s">
        <v>33</v>
      </c>
      <c r="G13" s="78" t="s">
        <v>34</v>
      </c>
      <c r="H13" s="78" t="s">
        <v>34</v>
      </c>
      <c r="I13" s="78" t="s">
        <v>34</v>
      </c>
      <c r="J13" s="78" t="s">
        <v>34</v>
      </c>
      <c r="K13" s="78" t="s">
        <v>34</v>
      </c>
      <c r="L13" s="78" t="s">
        <v>34</v>
      </c>
      <c r="M13" s="78" t="s">
        <v>5</v>
      </c>
      <c r="N13" s="78" t="s">
        <v>5</v>
      </c>
      <c r="O13" s="78" t="s">
        <v>34</v>
      </c>
      <c r="P13" s="78" t="s">
        <v>34</v>
      </c>
      <c r="Q13" s="78" t="s">
        <v>34</v>
      </c>
      <c r="R13" s="78" t="s">
        <v>34</v>
      </c>
      <c r="S13" s="78" t="s">
        <v>34</v>
      </c>
      <c r="T13" s="78" t="s">
        <v>34</v>
      </c>
      <c r="U13" s="78" t="s">
        <v>5</v>
      </c>
      <c r="V13" s="78" t="s">
        <v>5</v>
      </c>
      <c r="W13" s="78" t="s">
        <v>34</v>
      </c>
      <c r="X13" s="78" t="s">
        <v>34</v>
      </c>
      <c r="Y13" s="78" t="s">
        <v>34</v>
      </c>
      <c r="Z13" s="78" t="s">
        <v>34</v>
      </c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38">
        <f t="shared" si="2"/>
        <v>16</v>
      </c>
      <c r="AM13" s="39">
        <f t="shared" si="3"/>
        <v>0</v>
      </c>
      <c r="AN13" s="40">
        <f t="shared" si="4"/>
        <v>0</v>
      </c>
      <c r="AO13" s="40">
        <f t="shared" si="5"/>
        <v>4</v>
      </c>
      <c r="AP13" s="41">
        <f t="shared" si="6"/>
        <v>0</v>
      </c>
      <c r="AQ13" s="42"/>
      <c r="AR13" s="43"/>
    </row>
    <row r="14" spans="1:44">
      <c r="A14" s="65" t="s">
        <v>31</v>
      </c>
      <c r="B14" s="58" t="s">
        <v>151</v>
      </c>
      <c r="C14" s="58" t="s">
        <v>17</v>
      </c>
      <c r="D14" s="58">
        <v>7</v>
      </c>
      <c r="E14" s="58" t="s">
        <v>41</v>
      </c>
      <c r="F14" s="58" t="s">
        <v>33</v>
      </c>
      <c r="G14" s="79"/>
      <c r="H14" s="79"/>
      <c r="I14" s="79"/>
      <c r="J14" s="79"/>
      <c r="K14" s="79"/>
      <c r="L14" s="79" t="s">
        <v>34</v>
      </c>
      <c r="M14" s="79" t="s">
        <v>34</v>
      </c>
      <c r="N14" s="79" t="s">
        <v>34</v>
      </c>
      <c r="O14" s="79" t="s">
        <v>34</v>
      </c>
      <c r="P14" s="79" t="s">
        <v>34</v>
      </c>
      <c r="Q14" s="79" t="s">
        <v>34</v>
      </c>
      <c r="R14" s="79" t="s">
        <v>34</v>
      </c>
      <c r="S14" s="79" t="s">
        <v>34</v>
      </c>
      <c r="T14" s="79" t="s">
        <v>34</v>
      </c>
      <c r="U14" s="79" t="s">
        <v>34</v>
      </c>
      <c r="V14" s="79" t="s">
        <v>34</v>
      </c>
      <c r="W14" s="79" t="s">
        <v>14</v>
      </c>
      <c r="X14" s="79" t="s">
        <v>14</v>
      </c>
      <c r="Y14" s="79" t="s">
        <v>34</v>
      </c>
      <c r="Z14" s="79" t="s">
        <v>34</v>
      </c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23">
        <f t="shared" si="2"/>
        <v>13</v>
      </c>
      <c r="AM14" s="24">
        <f t="shared" si="3"/>
        <v>2</v>
      </c>
      <c r="AN14" s="32">
        <f t="shared" si="4"/>
        <v>0</v>
      </c>
      <c r="AO14" s="32">
        <f t="shared" si="5"/>
        <v>0</v>
      </c>
      <c r="AP14" s="33">
        <f t="shared" si="6"/>
        <v>0</v>
      </c>
      <c r="AQ14" s="67"/>
      <c r="AR14" s="67"/>
    </row>
    <row r="15" spans="1:44">
      <c r="A15" s="65" t="s">
        <v>31</v>
      </c>
      <c r="B15" s="58" t="s">
        <v>151</v>
      </c>
      <c r="C15" s="58" t="s">
        <v>17</v>
      </c>
      <c r="D15" s="58" t="s">
        <v>18</v>
      </c>
      <c r="E15" s="58" t="s">
        <v>43</v>
      </c>
      <c r="F15" s="58" t="s">
        <v>14</v>
      </c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 t="s">
        <v>34</v>
      </c>
      <c r="T15" s="79" t="s">
        <v>34</v>
      </c>
      <c r="U15" s="79" t="s">
        <v>34</v>
      </c>
      <c r="V15" s="79" t="s">
        <v>34</v>
      </c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23">
        <f t="shared" si="2"/>
        <v>4</v>
      </c>
      <c r="AM15" s="24">
        <f t="shared" si="3"/>
        <v>0</v>
      </c>
      <c r="AN15" s="32">
        <f t="shared" si="4"/>
        <v>0</v>
      </c>
      <c r="AO15" s="32">
        <f t="shared" si="5"/>
        <v>0</v>
      </c>
      <c r="AP15" s="33">
        <f t="shared" si="6"/>
        <v>0</v>
      </c>
      <c r="AQ15" s="42"/>
      <c r="AR15" s="43"/>
    </row>
    <row r="16" spans="1:44">
      <c r="A16" s="65" t="s">
        <v>31</v>
      </c>
      <c r="B16" s="58" t="s">
        <v>151</v>
      </c>
      <c r="C16" s="58" t="s">
        <v>17</v>
      </c>
      <c r="D16" s="58" t="s">
        <v>18</v>
      </c>
      <c r="E16" s="58" t="s">
        <v>20</v>
      </c>
      <c r="F16" s="58" t="s">
        <v>14</v>
      </c>
      <c r="G16" s="79"/>
      <c r="H16" s="79" t="s">
        <v>34</v>
      </c>
      <c r="I16" s="79" t="s">
        <v>5</v>
      </c>
      <c r="J16" s="79" t="s">
        <v>34</v>
      </c>
      <c r="K16" s="79"/>
      <c r="L16" s="79"/>
      <c r="M16" s="79"/>
      <c r="N16" s="79"/>
      <c r="O16" s="79"/>
      <c r="P16" s="79" t="s">
        <v>5</v>
      </c>
      <c r="Q16" s="79"/>
      <c r="R16" s="79"/>
      <c r="S16" s="79"/>
      <c r="T16" s="79"/>
      <c r="U16" s="79"/>
      <c r="V16" s="79"/>
      <c r="W16" s="79" t="s">
        <v>5</v>
      </c>
      <c r="X16" s="79"/>
      <c r="Y16" s="79" t="s">
        <v>5</v>
      </c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 t="s">
        <v>5</v>
      </c>
      <c r="AL16" s="23">
        <f t="shared" si="2"/>
        <v>2</v>
      </c>
      <c r="AM16" s="24">
        <f t="shared" si="3"/>
        <v>0</v>
      </c>
      <c r="AN16" s="32">
        <f t="shared" si="4"/>
        <v>0</v>
      </c>
      <c r="AO16" s="32">
        <f t="shared" si="5"/>
        <v>5</v>
      </c>
      <c r="AP16" s="33">
        <f t="shared" si="6"/>
        <v>0</v>
      </c>
      <c r="AQ16" s="42"/>
      <c r="AR16" s="43"/>
    </row>
    <row r="17" spans="1:44">
      <c r="A17" s="65" t="s">
        <v>31</v>
      </c>
      <c r="B17" s="58" t="s">
        <v>151</v>
      </c>
      <c r="C17" s="58" t="s">
        <v>17</v>
      </c>
      <c r="D17" s="58" t="s">
        <v>18</v>
      </c>
      <c r="E17" s="58" t="s">
        <v>25</v>
      </c>
      <c r="F17" s="58" t="s">
        <v>14</v>
      </c>
      <c r="G17" s="79"/>
      <c r="H17" s="79"/>
      <c r="I17" s="79"/>
      <c r="J17" s="79"/>
      <c r="K17" s="79" t="s">
        <v>5</v>
      </c>
      <c r="L17" s="79" t="s">
        <v>5</v>
      </c>
      <c r="M17" s="79" t="s">
        <v>34</v>
      </c>
      <c r="N17" s="79" t="s">
        <v>5</v>
      </c>
      <c r="O17" s="79"/>
      <c r="P17" s="79" t="s">
        <v>5</v>
      </c>
      <c r="Q17" s="79" t="s">
        <v>5</v>
      </c>
      <c r="R17" s="79" t="s">
        <v>5</v>
      </c>
      <c r="S17" s="79" t="s">
        <v>5</v>
      </c>
      <c r="T17" s="79" t="s">
        <v>5</v>
      </c>
      <c r="U17" s="79" t="s">
        <v>5</v>
      </c>
      <c r="V17" s="79" t="s">
        <v>5</v>
      </c>
      <c r="W17" s="79" t="s">
        <v>5</v>
      </c>
      <c r="X17" s="79" t="s">
        <v>5</v>
      </c>
      <c r="Y17" s="79" t="s">
        <v>5</v>
      </c>
      <c r="Z17" s="79" t="s">
        <v>5</v>
      </c>
      <c r="AA17" s="79" t="s">
        <v>5</v>
      </c>
      <c r="AB17" s="79" t="s">
        <v>5</v>
      </c>
      <c r="AC17" s="79" t="s">
        <v>5</v>
      </c>
      <c r="AD17" s="79" t="s">
        <v>5</v>
      </c>
      <c r="AE17" s="79" t="s">
        <v>5</v>
      </c>
      <c r="AF17" s="79" t="s">
        <v>5</v>
      </c>
      <c r="AG17" s="79" t="s">
        <v>5</v>
      </c>
      <c r="AH17" s="79" t="s">
        <v>5</v>
      </c>
      <c r="AI17" s="79" t="s">
        <v>5</v>
      </c>
      <c r="AJ17" s="79" t="s">
        <v>5</v>
      </c>
      <c r="AK17" s="79" t="s">
        <v>5</v>
      </c>
      <c r="AL17" s="23">
        <f t="shared" si="2"/>
        <v>1</v>
      </c>
      <c r="AM17" s="24">
        <f t="shared" si="3"/>
        <v>0</v>
      </c>
      <c r="AN17" s="32">
        <f t="shared" si="4"/>
        <v>0</v>
      </c>
      <c r="AO17" s="32">
        <f t="shared" si="5"/>
        <v>25</v>
      </c>
      <c r="AP17" s="33">
        <f t="shared" si="6"/>
        <v>0</v>
      </c>
      <c r="AQ17" s="42"/>
      <c r="AR17" s="43"/>
    </row>
    <row r="18" spans="1:44">
      <c r="A18" s="66" t="s">
        <v>31</v>
      </c>
      <c r="B18" s="36" t="s">
        <v>151</v>
      </c>
      <c r="C18" s="36" t="s">
        <v>17</v>
      </c>
      <c r="D18" s="36" t="s">
        <v>18</v>
      </c>
      <c r="E18" s="36" t="s">
        <v>22</v>
      </c>
      <c r="F18" s="36" t="s">
        <v>14</v>
      </c>
      <c r="G18" s="78" t="s">
        <v>34</v>
      </c>
      <c r="H18" s="78"/>
      <c r="I18" s="78" t="s">
        <v>34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38">
        <f t="shared" si="2"/>
        <v>2</v>
      </c>
      <c r="AM18" s="39">
        <f t="shared" si="3"/>
        <v>0</v>
      </c>
      <c r="AN18" s="40">
        <f t="shared" si="4"/>
        <v>0</v>
      </c>
      <c r="AO18" s="40">
        <f t="shared" si="5"/>
        <v>0</v>
      </c>
      <c r="AP18" s="41">
        <f t="shared" si="6"/>
        <v>0</v>
      </c>
      <c r="AQ18" s="42"/>
      <c r="AR18" s="43"/>
    </row>
    <row r="19" spans="1:44">
      <c r="A19" s="66" t="s">
        <v>31</v>
      </c>
      <c r="B19" s="36" t="s">
        <v>151</v>
      </c>
      <c r="C19" s="36" t="s">
        <v>17</v>
      </c>
      <c r="D19" s="36">
        <v>7</v>
      </c>
      <c r="E19" s="36" t="s">
        <v>44</v>
      </c>
      <c r="F19" s="36" t="s">
        <v>33</v>
      </c>
      <c r="G19" s="78" t="s">
        <v>34</v>
      </c>
      <c r="H19" s="78" t="s">
        <v>34</v>
      </c>
      <c r="I19" s="78" t="s">
        <v>34</v>
      </c>
      <c r="J19" s="78" t="s">
        <v>34</v>
      </c>
      <c r="K19" s="78" t="s">
        <v>45</v>
      </c>
      <c r="L19" s="78" t="s">
        <v>45</v>
      </c>
      <c r="M19" s="78" t="s">
        <v>45</v>
      </c>
      <c r="N19" s="78" t="s">
        <v>45</v>
      </c>
      <c r="O19" s="78" t="s">
        <v>45</v>
      </c>
      <c r="P19" s="78" t="s">
        <v>45</v>
      </c>
      <c r="Q19" s="78" t="s">
        <v>45</v>
      </c>
      <c r="R19" s="78" t="s">
        <v>45</v>
      </c>
      <c r="S19" s="78" t="s">
        <v>45</v>
      </c>
      <c r="T19" s="78" t="s">
        <v>45</v>
      </c>
      <c r="U19" s="78" t="s">
        <v>45</v>
      </c>
      <c r="V19" s="78" t="s">
        <v>45</v>
      </c>
      <c r="W19" s="78" t="s">
        <v>45</v>
      </c>
      <c r="X19" s="78" t="s">
        <v>45</v>
      </c>
      <c r="Y19" s="78" t="s">
        <v>45</v>
      </c>
      <c r="Z19" s="78" t="s">
        <v>45</v>
      </c>
      <c r="AA19" s="78" t="s">
        <v>45</v>
      </c>
      <c r="AB19" s="78" t="s">
        <v>45</v>
      </c>
      <c r="AC19" s="78" t="s">
        <v>45</v>
      </c>
      <c r="AD19" s="78" t="s">
        <v>45</v>
      </c>
      <c r="AE19" s="78" t="s">
        <v>45</v>
      </c>
      <c r="AF19" s="78" t="s">
        <v>45</v>
      </c>
      <c r="AG19" s="78" t="s">
        <v>45</v>
      </c>
      <c r="AH19" s="78" t="s">
        <v>45</v>
      </c>
      <c r="AI19" s="78" t="s">
        <v>45</v>
      </c>
      <c r="AJ19" s="78" t="s">
        <v>45</v>
      </c>
      <c r="AK19" s="78" t="s">
        <v>45</v>
      </c>
      <c r="AL19" s="38">
        <f t="shared" si="2"/>
        <v>4</v>
      </c>
      <c r="AM19" s="39">
        <f t="shared" si="3"/>
        <v>0</v>
      </c>
      <c r="AN19" s="40">
        <f t="shared" si="4"/>
        <v>0</v>
      </c>
      <c r="AO19" s="40">
        <f t="shared" si="5"/>
        <v>0</v>
      </c>
      <c r="AP19" s="41">
        <f t="shared" si="6"/>
        <v>0</v>
      </c>
      <c r="AQ19" s="42"/>
      <c r="AR19" s="43"/>
    </row>
    <row r="20" spans="1:44">
      <c r="A20" s="66" t="s">
        <v>31</v>
      </c>
      <c r="B20" s="46" t="s">
        <v>151</v>
      </c>
      <c r="C20" s="46" t="s">
        <v>19</v>
      </c>
      <c r="D20" s="46">
        <v>1</v>
      </c>
      <c r="E20" s="46" t="s">
        <v>46</v>
      </c>
      <c r="F20" s="46" t="s">
        <v>33</v>
      </c>
      <c r="G20" s="80" t="s">
        <v>34</v>
      </c>
      <c r="H20" s="80" t="s">
        <v>34</v>
      </c>
      <c r="I20" s="80" t="s">
        <v>5</v>
      </c>
      <c r="J20" s="80" t="s">
        <v>5</v>
      </c>
      <c r="K20" s="80" t="s">
        <v>34</v>
      </c>
      <c r="L20" s="80" t="s">
        <v>34</v>
      </c>
      <c r="M20" s="80" t="s">
        <v>34</v>
      </c>
      <c r="N20" s="80" t="s">
        <v>34</v>
      </c>
      <c r="O20" s="80" t="s">
        <v>34</v>
      </c>
      <c r="P20" s="80" t="s">
        <v>34</v>
      </c>
      <c r="Q20" s="80" t="s">
        <v>34</v>
      </c>
      <c r="R20" s="80" t="s">
        <v>34</v>
      </c>
      <c r="S20" s="80" t="s">
        <v>34</v>
      </c>
      <c r="T20" s="80" t="s">
        <v>34</v>
      </c>
      <c r="U20" s="80" t="s">
        <v>34</v>
      </c>
      <c r="V20" s="80" t="s">
        <v>34</v>
      </c>
      <c r="W20" s="80" t="s">
        <v>5</v>
      </c>
      <c r="X20" s="80" t="s">
        <v>5</v>
      </c>
      <c r="Y20" s="80" t="s">
        <v>34</v>
      </c>
      <c r="Z20" s="80" t="s">
        <v>34</v>
      </c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38">
        <f t="shared" ref="AL20:AL25" si="7">COUNTIF(G20:AK20,"حضور")</f>
        <v>16</v>
      </c>
      <c r="AM20" s="39">
        <f t="shared" ref="AM20:AM25" si="8">COUNTIF(G20:AK20,"بديل")</f>
        <v>0</v>
      </c>
      <c r="AN20" s="40">
        <f t="shared" ref="AN20:AN25" si="9">COUNTIF(G20:AK20,"$$$")</f>
        <v>0</v>
      </c>
      <c r="AO20" s="40">
        <f t="shared" ref="AO20:AO25" si="10">COUNTIF(G20:AK20,"اجازة")</f>
        <v>4</v>
      </c>
      <c r="AP20" s="41">
        <f t="shared" ref="AP20:AP25" si="11">COUNTIF(G20:AK20,"غياب")</f>
        <v>0</v>
      </c>
      <c r="AQ20" s="42"/>
      <c r="AR20" s="43"/>
    </row>
    <row r="21" spans="1:44">
      <c r="A21" s="66" t="s">
        <v>31</v>
      </c>
      <c r="B21" s="47" t="s">
        <v>151</v>
      </c>
      <c r="C21" s="47" t="s">
        <v>19</v>
      </c>
      <c r="D21" s="47">
        <v>2</v>
      </c>
      <c r="E21" s="47" t="s">
        <v>47</v>
      </c>
      <c r="F21" s="47" t="s">
        <v>33</v>
      </c>
      <c r="G21" s="81" t="s">
        <v>34</v>
      </c>
      <c r="H21" s="81" t="s">
        <v>38</v>
      </c>
      <c r="I21" s="81" t="s">
        <v>38</v>
      </c>
      <c r="J21" s="81" t="s">
        <v>34</v>
      </c>
      <c r="K21" s="81" t="s">
        <v>34</v>
      </c>
      <c r="L21" s="81" t="s">
        <v>34</v>
      </c>
      <c r="M21" s="81" t="s">
        <v>34</v>
      </c>
      <c r="N21" s="81" t="s">
        <v>34</v>
      </c>
      <c r="O21" s="81" t="s">
        <v>34</v>
      </c>
      <c r="P21" s="81" t="s">
        <v>5</v>
      </c>
      <c r="Q21" s="81" t="s">
        <v>5</v>
      </c>
      <c r="R21" s="81" t="s">
        <v>34</v>
      </c>
      <c r="S21" s="81" t="s">
        <v>34</v>
      </c>
      <c r="T21" s="81" t="s">
        <v>34</v>
      </c>
      <c r="U21" s="81" t="s">
        <v>34</v>
      </c>
      <c r="V21" s="81" t="s">
        <v>34</v>
      </c>
      <c r="W21" s="81" t="s">
        <v>34</v>
      </c>
      <c r="X21" s="81" t="s">
        <v>34</v>
      </c>
      <c r="Y21" s="81" t="s">
        <v>34</v>
      </c>
      <c r="Z21" s="81" t="s">
        <v>34</v>
      </c>
      <c r="AA21" s="81"/>
      <c r="AB21" s="81"/>
      <c r="AC21" s="81"/>
      <c r="AD21" s="81" t="s">
        <v>5</v>
      </c>
      <c r="AE21" s="81" t="s">
        <v>5</v>
      </c>
      <c r="AF21" s="81"/>
      <c r="AG21" s="81"/>
      <c r="AH21" s="81"/>
      <c r="AI21" s="81"/>
      <c r="AJ21" s="81"/>
      <c r="AK21" s="81"/>
      <c r="AL21" s="38">
        <f t="shared" si="7"/>
        <v>16</v>
      </c>
      <c r="AM21" s="39">
        <f t="shared" si="8"/>
        <v>0</v>
      </c>
      <c r="AN21" s="40">
        <f t="shared" si="9"/>
        <v>0</v>
      </c>
      <c r="AO21" s="40">
        <f t="shared" si="10"/>
        <v>4</v>
      </c>
      <c r="AP21" s="41">
        <f t="shared" si="11"/>
        <v>2</v>
      </c>
      <c r="AQ21" s="42"/>
      <c r="AR21" s="43"/>
    </row>
    <row r="22" spans="1:44">
      <c r="A22" s="66" t="s">
        <v>31</v>
      </c>
      <c r="B22" s="47" t="s">
        <v>151</v>
      </c>
      <c r="C22" s="47" t="s">
        <v>19</v>
      </c>
      <c r="D22" s="47">
        <v>4</v>
      </c>
      <c r="E22" s="47" t="s">
        <v>48</v>
      </c>
      <c r="F22" s="47" t="s">
        <v>33</v>
      </c>
      <c r="G22" s="81" t="s">
        <v>34</v>
      </c>
      <c r="H22" s="81" t="s">
        <v>34</v>
      </c>
      <c r="I22" s="81" t="s">
        <v>34</v>
      </c>
      <c r="J22" s="81" t="s">
        <v>34</v>
      </c>
      <c r="K22" s="81" t="s">
        <v>5</v>
      </c>
      <c r="L22" s="81" t="s">
        <v>34</v>
      </c>
      <c r="M22" s="81" t="s">
        <v>34</v>
      </c>
      <c r="N22" s="81" t="s">
        <v>34</v>
      </c>
      <c r="O22" s="81" t="s">
        <v>34</v>
      </c>
      <c r="P22" s="81" t="s">
        <v>34</v>
      </c>
      <c r="Q22" s="81" t="s">
        <v>34</v>
      </c>
      <c r="R22" s="81" t="s">
        <v>5</v>
      </c>
      <c r="S22" s="81" t="s">
        <v>34</v>
      </c>
      <c r="T22" s="81" t="s">
        <v>34</v>
      </c>
      <c r="U22" s="81" t="s">
        <v>34</v>
      </c>
      <c r="V22" s="81" t="s">
        <v>34</v>
      </c>
      <c r="W22" s="81" t="s">
        <v>34</v>
      </c>
      <c r="X22" s="81" t="s">
        <v>34</v>
      </c>
      <c r="Y22" s="81" t="s">
        <v>5</v>
      </c>
      <c r="Z22" s="81" t="s">
        <v>34</v>
      </c>
      <c r="AA22" s="81"/>
      <c r="AB22" s="81"/>
      <c r="AC22" s="81"/>
      <c r="AD22" s="81"/>
      <c r="AE22" s="81"/>
      <c r="AF22" s="81" t="s">
        <v>5</v>
      </c>
      <c r="AG22" s="81"/>
      <c r="AH22" s="81"/>
      <c r="AI22" s="81"/>
      <c r="AJ22" s="81"/>
      <c r="AK22" s="81"/>
      <c r="AL22" s="38">
        <f t="shared" si="7"/>
        <v>17</v>
      </c>
      <c r="AM22" s="39">
        <f t="shared" si="8"/>
        <v>0</v>
      </c>
      <c r="AN22" s="40">
        <f t="shared" si="9"/>
        <v>0</v>
      </c>
      <c r="AO22" s="40">
        <f t="shared" si="10"/>
        <v>4</v>
      </c>
      <c r="AP22" s="41">
        <f t="shared" si="11"/>
        <v>0</v>
      </c>
      <c r="AQ22" s="42"/>
      <c r="AR22" s="43"/>
    </row>
    <row r="23" spans="1:44">
      <c r="A23" s="66" t="s">
        <v>31</v>
      </c>
      <c r="B23" s="47" t="s">
        <v>151</v>
      </c>
      <c r="C23" s="47" t="s">
        <v>19</v>
      </c>
      <c r="D23" s="47">
        <v>5</v>
      </c>
      <c r="E23" s="47" t="s">
        <v>49</v>
      </c>
      <c r="F23" s="47" t="s">
        <v>33</v>
      </c>
      <c r="G23" s="81" t="s">
        <v>34</v>
      </c>
      <c r="H23" s="81" t="s">
        <v>34</v>
      </c>
      <c r="I23" s="81" t="s">
        <v>34</v>
      </c>
      <c r="J23" s="81" t="s">
        <v>34</v>
      </c>
      <c r="K23" s="81" t="s">
        <v>34</v>
      </c>
      <c r="L23" s="81" t="s">
        <v>34</v>
      </c>
      <c r="M23" s="81" t="s">
        <v>34</v>
      </c>
      <c r="N23" s="81" t="s">
        <v>34</v>
      </c>
      <c r="O23" s="81" t="s">
        <v>34</v>
      </c>
      <c r="P23" s="81" t="s">
        <v>34</v>
      </c>
      <c r="Q23" s="81" t="s">
        <v>34</v>
      </c>
      <c r="R23" s="81" t="s">
        <v>5</v>
      </c>
      <c r="S23" s="81" t="s">
        <v>5</v>
      </c>
      <c r="T23" s="81" t="s">
        <v>5</v>
      </c>
      <c r="U23" s="81" t="s">
        <v>5</v>
      </c>
      <c r="V23" s="81" t="s">
        <v>34</v>
      </c>
      <c r="W23" s="81" t="s">
        <v>34</v>
      </c>
      <c r="X23" s="81" t="s">
        <v>34</v>
      </c>
      <c r="Y23" s="81" t="s">
        <v>34</v>
      </c>
      <c r="Z23" s="81" t="s">
        <v>34</v>
      </c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38">
        <f t="shared" si="7"/>
        <v>16</v>
      </c>
      <c r="AM23" s="39">
        <f t="shared" si="8"/>
        <v>0</v>
      </c>
      <c r="AN23" s="40">
        <f t="shared" si="9"/>
        <v>0</v>
      </c>
      <c r="AO23" s="40">
        <f t="shared" si="10"/>
        <v>4</v>
      </c>
      <c r="AP23" s="41">
        <f t="shared" si="11"/>
        <v>0</v>
      </c>
      <c r="AQ23" s="48"/>
      <c r="AR23" s="43"/>
    </row>
    <row r="24" spans="1:44">
      <c r="A24" s="66" t="s">
        <v>31</v>
      </c>
      <c r="B24" s="47" t="s">
        <v>151</v>
      </c>
      <c r="C24" s="47" t="s">
        <v>19</v>
      </c>
      <c r="D24" s="47" t="s">
        <v>18</v>
      </c>
      <c r="E24" s="47" t="s">
        <v>50</v>
      </c>
      <c r="F24" s="47" t="s">
        <v>14</v>
      </c>
      <c r="G24" s="81"/>
      <c r="H24" s="81"/>
      <c r="I24" s="81"/>
      <c r="J24" s="81"/>
      <c r="K24" s="81"/>
      <c r="L24" s="81"/>
      <c r="M24" s="81"/>
      <c r="N24" s="81"/>
      <c r="O24" s="81" t="s">
        <v>34</v>
      </c>
      <c r="P24" s="81"/>
      <c r="Q24" s="81"/>
      <c r="R24" s="81" t="s">
        <v>34</v>
      </c>
      <c r="S24" s="81" t="s">
        <v>34</v>
      </c>
      <c r="T24" s="81" t="s">
        <v>34</v>
      </c>
      <c r="U24" s="81" t="s">
        <v>34</v>
      </c>
      <c r="V24" s="81" t="s">
        <v>34</v>
      </c>
      <c r="W24" s="81" t="s">
        <v>34</v>
      </c>
      <c r="X24" s="81" t="s">
        <v>34</v>
      </c>
      <c r="Y24" s="81" t="s">
        <v>34</v>
      </c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38">
        <f t="shared" si="7"/>
        <v>9</v>
      </c>
      <c r="AM24" s="39">
        <f t="shared" si="8"/>
        <v>0</v>
      </c>
      <c r="AN24" s="40">
        <f t="shared" si="9"/>
        <v>0</v>
      </c>
      <c r="AO24" s="40">
        <f t="shared" si="10"/>
        <v>0</v>
      </c>
      <c r="AP24" s="41">
        <f t="shared" si="11"/>
        <v>0</v>
      </c>
      <c r="AQ24" s="42"/>
      <c r="AR24" s="43"/>
    </row>
    <row r="25" spans="1:44">
      <c r="A25" s="66" t="s">
        <v>31</v>
      </c>
      <c r="B25" s="47" t="s">
        <v>151</v>
      </c>
      <c r="C25" s="47" t="s">
        <v>19</v>
      </c>
      <c r="D25" s="47" t="s">
        <v>18</v>
      </c>
      <c r="E25" s="47" t="s">
        <v>51</v>
      </c>
      <c r="F25" s="47" t="s">
        <v>14</v>
      </c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 t="s">
        <v>34</v>
      </c>
      <c r="T25" s="81" t="s">
        <v>34</v>
      </c>
      <c r="U25" s="81" t="s">
        <v>34</v>
      </c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38">
        <f t="shared" si="7"/>
        <v>3</v>
      </c>
      <c r="AM25" s="39">
        <f t="shared" si="8"/>
        <v>0</v>
      </c>
      <c r="AN25" s="40">
        <f t="shared" si="9"/>
        <v>0</v>
      </c>
      <c r="AO25" s="40">
        <f t="shared" si="10"/>
        <v>0</v>
      </c>
      <c r="AP25" s="41">
        <f t="shared" si="11"/>
        <v>0</v>
      </c>
      <c r="AQ25" s="42"/>
      <c r="AR25" s="43"/>
    </row>
    <row r="26" spans="1:44">
      <c r="A26" s="66"/>
      <c r="B26" s="47" t="s">
        <v>151</v>
      </c>
      <c r="C26" s="47" t="s">
        <v>19</v>
      </c>
      <c r="D26" s="47" t="s">
        <v>18</v>
      </c>
      <c r="E26" s="47" t="s">
        <v>52</v>
      </c>
      <c r="F26" s="47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 t="s">
        <v>34</v>
      </c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38"/>
      <c r="AM26" s="39"/>
      <c r="AN26" s="40"/>
      <c r="AO26" s="40"/>
      <c r="AP26" s="41"/>
      <c r="AQ26" s="42"/>
      <c r="AR26" s="43"/>
    </row>
    <row r="27" spans="1:44">
      <c r="A27" s="66" t="s">
        <v>31</v>
      </c>
      <c r="B27" s="47" t="s">
        <v>151</v>
      </c>
      <c r="C27" s="47" t="s">
        <v>19</v>
      </c>
      <c r="D27" s="47" t="s">
        <v>18</v>
      </c>
      <c r="E27" s="47" t="s">
        <v>53</v>
      </c>
      <c r="F27" s="47" t="s">
        <v>14</v>
      </c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 t="s">
        <v>34</v>
      </c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38">
        <f t="shared" ref="AL27:AL29" si="12">COUNTIF(G27:AK27,"حضور")</f>
        <v>1</v>
      </c>
      <c r="AM27" s="39">
        <f t="shared" ref="AM27:AM29" si="13">COUNTIF(G27:AK27,"بديل")</f>
        <v>0</v>
      </c>
      <c r="AN27" s="40">
        <f t="shared" ref="AN27:AN29" si="14">COUNTIF(G27:AK27,"$$$")</f>
        <v>0</v>
      </c>
      <c r="AO27" s="40">
        <f t="shared" ref="AO27:AO29" si="15">COUNTIF(G27:AK27,"اجازة")</f>
        <v>0</v>
      </c>
      <c r="AP27" s="41">
        <f t="shared" ref="AP27:AP29" si="16">COUNTIF(G27:AK27,"غياب")</f>
        <v>0</v>
      </c>
      <c r="AQ27" s="42"/>
      <c r="AR27" s="43"/>
    </row>
    <row r="28" spans="1:44">
      <c r="A28" s="66" t="s">
        <v>31</v>
      </c>
      <c r="B28" s="47" t="s">
        <v>151</v>
      </c>
      <c r="C28" s="47" t="s">
        <v>19</v>
      </c>
      <c r="D28" s="47">
        <v>3</v>
      </c>
      <c r="E28" s="47" t="s">
        <v>54</v>
      </c>
      <c r="F28" s="47" t="s">
        <v>33</v>
      </c>
      <c r="G28" s="81" t="s">
        <v>34</v>
      </c>
      <c r="H28" s="81" t="s">
        <v>5</v>
      </c>
      <c r="I28" s="81" t="s">
        <v>34</v>
      </c>
      <c r="J28" s="81" t="s">
        <v>34</v>
      </c>
      <c r="K28" s="81" t="s">
        <v>34</v>
      </c>
      <c r="L28" s="81" t="s">
        <v>34</v>
      </c>
      <c r="M28" s="81" t="s">
        <v>34</v>
      </c>
      <c r="N28" s="81" t="s">
        <v>34</v>
      </c>
      <c r="O28" s="81" t="s">
        <v>5</v>
      </c>
      <c r="P28" s="81" t="s">
        <v>34</v>
      </c>
      <c r="Q28" s="81" t="s">
        <v>34</v>
      </c>
      <c r="R28" s="81" t="s">
        <v>55</v>
      </c>
      <c r="S28" s="81" t="s">
        <v>55</v>
      </c>
      <c r="T28" s="81" t="s">
        <v>55</v>
      </c>
      <c r="U28" s="81" t="s">
        <v>55</v>
      </c>
      <c r="V28" s="81" t="s">
        <v>55</v>
      </c>
      <c r="W28" s="81" t="s">
        <v>55</v>
      </c>
      <c r="X28" s="81" t="s">
        <v>55</v>
      </c>
      <c r="Y28" s="81" t="s">
        <v>55</v>
      </c>
      <c r="Z28" s="81" t="s">
        <v>55</v>
      </c>
      <c r="AA28" s="81" t="s">
        <v>55</v>
      </c>
      <c r="AB28" s="81" t="s">
        <v>55</v>
      </c>
      <c r="AC28" s="81" t="s">
        <v>55</v>
      </c>
      <c r="AD28" s="81" t="s">
        <v>55</v>
      </c>
      <c r="AE28" s="81" t="s">
        <v>55</v>
      </c>
      <c r="AF28" s="81" t="s">
        <v>55</v>
      </c>
      <c r="AG28" s="81" t="s">
        <v>55</v>
      </c>
      <c r="AH28" s="81" t="s">
        <v>55</v>
      </c>
      <c r="AI28" s="81" t="s">
        <v>55</v>
      </c>
      <c r="AJ28" s="81" t="s">
        <v>55</v>
      </c>
      <c r="AK28" s="81" t="s">
        <v>55</v>
      </c>
      <c r="AL28" s="38">
        <f t="shared" si="12"/>
        <v>9</v>
      </c>
      <c r="AM28" s="39">
        <f t="shared" si="13"/>
        <v>0</v>
      </c>
      <c r="AN28" s="40">
        <f t="shared" si="14"/>
        <v>0</v>
      </c>
      <c r="AO28" s="40">
        <f t="shared" si="15"/>
        <v>2</v>
      </c>
      <c r="AP28" s="41">
        <f t="shared" si="16"/>
        <v>0</v>
      </c>
      <c r="AQ28" s="42"/>
      <c r="AR28" s="43"/>
    </row>
    <row r="29" spans="1:44">
      <c r="A29" s="66" t="s">
        <v>31</v>
      </c>
      <c r="B29" s="47" t="s">
        <v>151</v>
      </c>
      <c r="C29" s="47" t="s">
        <v>19</v>
      </c>
      <c r="D29" s="47" t="s">
        <v>18</v>
      </c>
      <c r="E29" s="47"/>
      <c r="F29" s="47" t="s">
        <v>14</v>
      </c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38">
        <f t="shared" si="12"/>
        <v>0</v>
      </c>
      <c r="AM29" s="39">
        <f t="shared" si="13"/>
        <v>0</v>
      </c>
      <c r="AN29" s="40">
        <f t="shared" si="14"/>
        <v>0</v>
      </c>
      <c r="AO29" s="40">
        <f t="shared" si="15"/>
        <v>0</v>
      </c>
      <c r="AP29" s="41">
        <f t="shared" si="16"/>
        <v>0</v>
      </c>
      <c r="AQ29" s="42"/>
      <c r="AR29" s="43"/>
    </row>
    <row r="30" spans="1:44">
      <c r="A30" s="66" t="s">
        <v>31</v>
      </c>
      <c r="B30" s="36" t="s">
        <v>152</v>
      </c>
      <c r="C30" s="36" t="s">
        <v>17</v>
      </c>
      <c r="D30" s="36">
        <v>1</v>
      </c>
      <c r="E30" s="36" t="s">
        <v>56</v>
      </c>
      <c r="F30" s="36" t="s">
        <v>33</v>
      </c>
      <c r="G30" s="78" t="s">
        <v>34</v>
      </c>
      <c r="H30" s="78" t="s">
        <v>5</v>
      </c>
      <c r="I30" s="78" t="s">
        <v>5</v>
      </c>
      <c r="J30" s="78" t="s">
        <v>5</v>
      </c>
      <c r="K30" s="78" t="s">
        <v>34</v>
      </c>
      <c r="L30" s="78" t="s">
        <v>34</v>
      </c>
      <c r="M30" s="78" t="s">
        <v>34</v>
      </c>
      <c r="N30" s="78" t="s">
        <v>34</v>
      </c>
      <c r="O30" s="78" t="s">
        <v>34</v>
      </c>
      <c r="P30" s="78" t="s">
        <v>34</v>
      </c>
      <c r="Q30" s="78" t="s">
        <v>34</v>
      </c>
      <c r="R30" s="78" t="s">
        <v>34</v>
      </c>
      <c r="S30" s="78" t="s">
        <v>34</v>
      </c>
      <c r="T30" s="78" t="s">
        <v>34</v>
      </c>
      <c r="U30" s="78" t="s">
        <v>34</v>
      </c>
      <c r="V30" s="78" t="s">
        <v>34</v>
      </c>
      <c r="W30" s="78" t="s">
        <v>34</v>
      </c>
      <c r="X30" s="78" t="s">
        <v>34</v>
      </c>
      <c r="Y30" s="78" t="s">
        <v>34</v>
      </c>
      <c r="Z30" s="78" t="s">
        <v>34</v>
      </c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 t="s">
        <v>5</v>
      </c>
      <c r="AL30" s="38">
        <f t="shared" ref="AL30:AL42" si="17">COUNTIF(G30:AK30,"حضور")</f>
        <v>17</v>
      </c>
      <c r="AM30" s="39">
        <f t="shared" ref="AM30:AM42" si="18">COUNTIF(G30:AK30,"بديل")</f>
        <v>0</v>
      </c>
      <c r="AN30" s="40">
        <f t="shared" ref="AN30:AN42" si="19">COUNTIF(G30:AK30,"$$$")</f>
        <v>0</v>
      </c>
      <c r="AO30" s="40">
        <f t="shared" ref="AO30:AO42" si="20">COUNTIF(G30:AK30,"اجازة")</f>
        <v>4</v>
      </c>
      <c r="AP30" s="41">
        <f t="shared" ref="AP30:AP42" si="21">COUNTIF(G30:AK30,"غياب")</f>
        <v>0</v>
      </c>
      <c r="AQ30" s="42"/>
      <c r="AR30" s="43"/>
    </row>
    <row r="31" spans="1:44">
      <c r="A31" s="66" t="s">
        <v>31</v>
      </c>
      <c r="B31" s="36" t="s">
        <v>152</v>
      </c>
      <c r="C31" s="36" t="s">
        <v>17</v>
      </c>
      <c r="D31" s="36">
        <v>6</v>
      </c>
      <c r="E31" s="36" t="s">
        <v>57</v>
      </c>
      <c r="F31" s="36" t="s">
        <v>33</v>
      </c>
      <c r="G31" s="78" t="s">
        <v>34</v>
      </c>
      <c r="H31" s="78" t="s">
        <v>34</v>
      </c>
      <c r="I31" s="78" t="s">
        <v>34</v>
      </c>
      <c r="J31" s="78" t="s">
        <v>34</v>
      </c>
      <c r="K31" s="78" t="s">
        <v>34</v>
      </c>
      <c r="L31" s="78" t="s">
        <v>34</v>
      </c>
      <c r="M31" s="78" t="s">
        <v>34</v>
      </c>
      <c r="N31" s="78" t="s">
        <v>34</v>
      </c>
      <c r="O31" s="78" t="s">
        <v>34</v>
      </c>
      <c r="P31" s="78" t="s">
        <v>34</v>
      </c>
      <c r="Q31" s="78" t="s">
        <v>34</v>
      </c>
      <c r="R31" s="78" t="s">
        <v>34</v>
      </c>
      <c r="S31" s="78" t="s">
        <v>34</v>
      </c>
      <c r="T31" s="78" t="s">
        <v>34</v>
      </c>
      <c r="U31" s="78" t="s">
        <v>34</v>
      </c>
      <c r="V31" s="78" t="s">
        <v>34</v>
      </c>
      <c r="W31" s="78" t="s">
        <v>5</v>
      </c>
      <c r="X31" s="78" t="s">
        <v>5</v>
      </c>
      <c r="Y31" s="78" t="s">
        <v>5</v>
      </c>
      <c r="Z31" s="78" t="s">
        <v>38</v>
      </c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38">
        <f t="shared" si="17"/>
        <v>16</v>
      </c>
      <c r="AM31" s="39">
        <f t="shared" si="18"/>
        <v>0</v>
      </c>
      <c r="AN31" s="40">
        <f t="shared" si="19"/>
        <v>0</v>
      </c>
      <c r="AO31" s="40">
        <f t="shared" si="20"/>
        <v>3</v>
      </c>
      <c r="AP31" s="41">
        <f t="shared" si="21"/>
        <v>1</v>
      </c>
      <c r="AQ31" s="42"/>
      <c r="AR31" s="43"/>
    </row>
    <row r="32" spans="1:44">
      <c r="A32" s="66" t="s">
        <v>31</v>
      </c>
      <c r="B32" s="36" t="s">
        <v>152</v>
      </c>
      <c r="C32" s="36" t="s">
        <v>17</v>
      </c>
      <c r="D32" s="36">
        <v>3</v>
      </c>
      <c r="E32" s="36" t="s">
        <v>58</v>
      </c>
      <c r="F32" s="36" t="s">
        <v>33</v>
      </c>
      <c r="G32" s="78" t="s">
        <v>34</v>
      </c>
      <c r="H32" s="78" t="s">
        <v>34</v>
      </c>
      <c r="I32" s="78" t="s">
        <v>34</v>
      </c>
      <c r="J32" s="78" t="s">
        <v>34</v>
      </c>
      <c r="K32" s="78" t="s">
        <v>30</v>
      </c>
      <c r="L32" s="78" t="s">
        <v>34</v>
      </c>
      <c r="M32" s="78" t="s">
        <v>38</v>
      </c>
      <c r="N32" s="78" t="s">
        <v>34</v>
      </c>
      <c r="O32" s="78" t="s">
        <v>34</v>
      </c>
      <c r="P32" s="78" t="s">
        <v>34</v>
      </c>
      <c r="Q32" s="78" t="s">
        <v>34</v>
      </c>
      <c r="R32" s="78" t="s">
        <v>34</v>
      </c>
      <c r="S32" s="78" t="s">
        <v>34</v>
      </c>
      <c r="T32" s="78" t="s">
        <v>30</v>
      </c>
      <c r="U32" s="78" t="s">
        <v>30</v>
      </c>
      <c r="V32" s="78" t="s">
        <v>30</v>
      </c>
      <c r="W32" s="78" t="s">
        <v>34</v>
      </c>
      <c r="X32" s="78" t="s">
        <v>34</v>
      </c>
      <c r="Y32" s="78" t="s">
        <v>34</v>
      </c>
      <c r="Z32" s="78" t="s">
        <v>34</v>
      </c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38">
        <f t="shared" si="17"/>
        <v>15</v>
      </c>
      <c r="AM32" s="39">
        <f t="shared" si="18"/>
        <v>0</v>
      </c>
      <c r="AN32" s="40">
        <f t="shared" si="19"/>
        <v>4</v>
      </c>
      <c r="AO32" s="40">
        <f t="shared" si="20"/>
        <v>0</v>
      </c>
      <c r="AP32" s="41">
        <f t="shared" si="21"/>
        <v>1</v>
      </c>
      <c r="AQ32" s="42"/>
      <c r="AR32" s="43"/>
    </row>
    <row r="33" spans="1:44">
      <c r="A33" s="65" t="s">
        <v>31</v>
      </c>
      <c r="B33" s="58" t="s">
        <v>152</v>
      </c>
      <c r="C33" s="58" t="s">
        <v>17</v>
      </c>
      <c r="D33" s="58">
        <v>2</v>
      </c>
      <c r="E33" s="58" t="s">
        <v>59</v>
      </c>
      <c r="F33" s="58" t="s">
        <v>33</v>
      </c>
      <c r="G33" s="79" t="s">
        <v>34</v>
      </c>
      <c r="H33" s="79" t="s">
        <v>34</v>
      </c>
      <c r="I33" s="79" t="s">
        <v>34</v>
      </c>
      <c r="J33" s="79" t="s">
        <v>34</v>
      </c>
      <c r="K33" s="79" t="s">
        <v>34</v>
      </c>
      <c r="L33" s="79" t="s">
        <v>34</v>
      </c>
      <c r="M33" s="79" t="s">
        <v>34</v>
      </c>
      <c r="N33" s="79" t="s">
        <v>34</v>
      </c>
      <c r="O33" s="79" t="s">
        <v>5</v>
      </c>
      <c r="P33" s="79" t="s">
        <v>5</v>
      </c>
      <c r="Q33" s="79" t="s">
        <v>5</v>
      </c>
      <c r="R33" s="79" t="s">
        <v>5</v>
      </c>
      <c r="S33" s="79" t="s">
        <v>5</v>
      </c>
      <c r="T33" s="79" t="s">
        <v>38</v>
      </c>
      <c r="U33" s="79" t="s">
        <v>34</v>
      </c>
      <c r="V33" s="79" t="s">
        <v>34</v>
      </c>
      <c r="W33" s="79" t="s">
        <v>34</v>
      </c>
      <c r="X33" s="79" t="s">
        <v>34</v>
      </c>
      <c r="Y33" s="79" t="s">
        <v>34</v>
      </c>
      <c r="Z33" s="79" t="s">
        <v>34</v>
      </c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23">
        <f t="shared" si="17"/>
        <v>14</v>
      </c>
      <c r="AM33" s="24">
        <f t="shared" si="18"/>
        <v>0</v>
      </c>
      <c r="AN33" s="32">
        <f t="shared" si="19"/>
        <v>0</v>
      </c>
      <c r="AO33" s="32">
        <f t="shared" si="20"/>
        <v>5</v>
      </c>
      <c r="AP33" s="33">
        <f t="shared" si="21"/>
        <v>1</v>
      </c>
      <c r="AQ33" s="34"/>
      <c r="AR33" s="28"/>
    </row>
    <row r="34" spans="1:44">
      <c r="A34" s="66" t="s">
        <v>31</v>
      </c>
      <c r="B34" s="36" t="s">
        <v>152</v>
      </c>
      <c r="C34" s="36" t="s">
        <v>17</v>
      </c>
      <c r="D34" s="36">
        <v>5</v>
      </c>
      <c r="E34" s="36" t="s">
        <v>60</v>
      </c>
      <c r="F34" s="36" t="s">
        <v>33</v>
      </c>
      <c r="G34" s="78" t="s">
        <v>34</v>
      </c>
      <c r="H34" s="78" t="s">
        <v>34</v>
      </c>
      <c r="I34" s="78" t="s">
        <v>34</v>
      </c>
      <c r="J34" s="78" t="s">
        <v>34</v>
      </c>
      <c r="K34" s="78" t="s">
        <v>34</v>
      </c>
      <c r="L34" s="78" t="s">
        <v>34</v>
      </c>
      <c r="M34" s="78" t="s">
        <v>34</v>
      </c>
      <c r="N34" s="78" t="s">
        <v>34</v>
      </c>
      <c r="O34" s="78" t="s">
        <v>34</v>
      </c>
      <c r="P34" s="78" t="s">
        <v>34</v>
      </c>
      <c r="Q34" s="78" t="s">
        <v>34</v>
      </c>
      <c r="R34" s="78" t="s">
        <v>34</v>
      </c>
      <c r="S34" s="78" t="s">
        <v>34</v>
      </c>
      <c r="T34" s="78" t="s">
        <v>34</v>
      </c>
      <c r="U34" s="78" t="s">
        <v>34</v>
      </c>
      <c r="V34" s="78" t="s">
        <v>34</v>
      </c>
      <c r="W34" s="78" t="s">
        <v>34</v>
      </c>
      <c r="X34" s="78" t="s">
        <v>34</v>
      </c>
      <c r="Y34" s="78" t="s">
        <v>5</v>
      </c>
      <c r="Z34" s="78" t="s">
        <v>5</v>
      </c>
      <c r="AA34" s="78" t="s">
        <v>5</v>
      </c>
      <c r="AB34" s="78" t="s">
        <v>5</v>
      </c>
      <c r="AC34" s="78"/>
      <c r="AD34" s="78"/>
      <c r="AE34" s="78"/>
      <c r="AF34" s="78"/>
      <c r="AG34" s="78"/>
      <c r="AH34" s="78"/>
      <c r="AI34" s="78"/>
      <c r="AJ34" s="78"/>
      <c r="AK34" s="78"/>
      <c r="AL34" s="38">
        <f t="shared" si="17"/>
        <v>18</v>
      </c>
      <c r="AM34" s="39">
        <f t="shared" si="18"/>
        <v>0</v>
      </c>
      <c r="AN34" s="40">
        <f t="shared" si="19"/>
        <v>0</v>
      </c>
      <c r="AO34" s="40">
        <f t="shared" si="20"/>
        <v>4</v>
      </c>
      <c r="AP34" s="41">
        <f t="shared" si="21"/>
        <v>0</v>
      </c>
      <c r="AQ34" s="42"/>
      <c r="AR34" s="43"/>
    </row>
    <row r="35" spans="1:44">
      <c r="A35" s="66" t="s">
        <v>31</v>
      </c>
      <c r="B35" s="36" t="s">
        <v>152</v>
      </c>
      <c r="C35" s="36" t="s">
        <v>17</v>
      </c>
      <c r="D35" s="36">
        <v>4</v>
      </c>
      <c r="E35" s="36" t="s">
        <v>61</v>
      </c>
      <c r="F35" s="36" t="s">
        <v>33</v>
      </c>
      <c r="G35" s="78" t="s">
        <v>34</v>
      </c>
      <c r="H35" s="78" t="s">
        <v>34</v>
      </c>
      <c r="I35" s="78" t="s">
        <v>34</v>
      </c>
      <c r="J35" s="78" t="s">
        <v>34</v>
      </c>
      <c r="K35" s="78" t="s">
        <v>34</v>
      </c>
      <c r="L35" s="78" t="s">
        <v>34</v>
      </c>
      <c r="M35" s="78" t="s">
        <v>34</v>
      </c>
      <c r="N35" s="78" t="s">
        <v>34</v>
      </c>
      <c r="O35" s="78" t="s">
        <v>34</v>
      </c>
      <c r="P35" s="78" t="s">
        <v>34</v>
      </c>
      <c r="Q35" s="78" t="s">
        <v>34</v>
      </c>
      <c r="R35" s="78" t="s">
        <v>34</v>
      </c>
      <c r="S35" s="78" t="s">
        <v>34</v>
      </c>
      <c r="T35" s="78" t="s">
        <v>34</v>
      </c>
      <c r="U35" s="78" t="s">
        <v>34</v>
      </c>
      <c r="V35" s="78" t="s">
        <v>34</v>
      </c>
      <c r="W35" s="78" t="s">
        <v>34</v>
      </c>
      <c r="X35" s="78" t="s">
        <v>34</v>
      </c>
      <c r="Y35" s="78" t="s">
        <v>34</v>
      </c>
      <c r="Z35" s="78" t="s">
        <v>34</v>
      </c>
      <c r="AA35" s="78"/>
      <c r="AB35" s="78"/>
      <c r="AC35" s="78" t="s">
        <v>5</v>
      </c>
      <c r="AD35" s="78" t="s">
        <v>5</v>
      </c>
      <c r="AE35" s="78" t="s">
        <v>5</v>
      </c>
      <c r="AF35" s="78" t="s">
        <v>5</v>
      </c>
      <c r="AG35" s="78"/>
      <c r="AH35" s="78"/>
      <c r="AI35" s="78"/>
      <c r="AJ35" s="78"/>
      <c r="AK35" s="78"/>
      <c r="AL35" s="38">
        <f t="shared" si="17"/>
        <v>20</v>
      </c>
      <c r="AM35" s="39">
        <f t="shared" si="18"/>
        <v>0</v>
      </c>
      <c r="AN35" s="40">
        <f t="shared" si="19"/>
        <v>0</v>
      </c>
      <c r="AO35" s="40">
        <f t="shared" si="20"/>
        <v>4</v>
      </c>
      <c r="AP35" s="41">
        <f t="shared" si="21"/>
        <v>0</v>
      </c>
      <c r="AQ35" s="42"/>
      <c r="AR35" s="43"/>
    </row>
    <row r="36" spans="1:44">
      <c r="A36" s="66" t="s">
        <v>31</v>
      </c>
      <c r="B36" s="36" t="s">
        <v>152</v>
      </c>
      <c r="C36" s="36" t="s">
        <v>17</v>
      </c>
      <c r="D36" s="36">
        <v>7</v>
      </c>
      <c r="E36" s="36" t="s">
        <v>62</v>
      </c>
      <c r="F36" s="36" t="s">
        <v>33</v>
      </c>
      <c r="G36" s="78"/>
      <c r="H36" s="78" t="s">
        <v>34</v>
      </c>
      <c r="I36" s="78" t="s">
        <v>34</v>
      </c>
      <c r="J36" s="78" t="s">
        <v>34</v>
      </c>
      <c r="K36" s="78" t="s">
        <v>34</v>
      </c>
      <c r="L36" s="78" t="s">
        <v>34</v>
      </c>
      <c r="M36" s="78" t="s">
        <v>34</v>
      </c>
      <c r="N36" s="78" t="s">
        <v>34</v>
      </c>
      <c r="O36" s="78" t="s">
        <v>34</v>
      </c>
      <c r="P36" s="78" t="s">
        <v>34</v>
      </c>
      <c r="Q36" s="78" t="s">
        <v>34</v>
      </c>
      <c r="R36" s="78" t="s">
        <v>34</v>
      </c>
      <c r="S36" s="78" t="s">
        <v>34</v>
      </c>
      <c r="T36" s="78" t="s">
        <v>5</v>
      </c>
      <c r="U36" s="78" t="s">
        <v>5</v>
      </c>
      <c r="V36" s="78" t="s">
        <v>5</v>
      </c>
      <c r="W36" s="78" t="s">
        <v>5</v>
      </c>
      <c r="X36" s="78" t="s">
        <v>34</v>
      </c>
      <c r="Y36" s="78" t="s">
        <v>34</v>
      </c>
      <c r="Z36" s="78" t="s">
        <v>34</v>
      </c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38">
        <f t="shared" si="17"/>
        <v>15</v>
      </c>
      <c r="AM36" s="39">
        <f t="shared" si="18"/>
        <v>0</v>
      </c>
      <c r="AN36" s="40">
        <f t="shared" si="19"/>
        <v>0</v>
      </c>
      <c r="AO36" s="40">
        <f t="shared" si="20"/>
        <v>4</v>
      </c>
      <c r="AP36" s="41">
        <f t="shared" si="21"/>
        <v>0</v>
      </c>
      <c r="AQ36" s="42"/>
      <c r="AR36" s="43"/>
    </row>
    <row r="37" spans="1:44">
      <c r="A37" s="66" t="s">
        <v>31</v>
      </c>
      <c r="B37" s="36" t="s">
        <v>152</v>
      </c>
      <c r="C37" s="36" t="s">
        <v>17</v>
      </c>
      <c r="D37" s="36">
        <v>8</v>
      </c>
      <c r="E37" s="36" t="s">
        <v>63</v>
      </c>
      <c r="F37" s="36" t="s">
        <v>33</v>
      </c>
      <c r="G37" s="78"/>
      <c r="H37" s="78"/>
      <c r="I37" s="78"/>
      <c r="J37" s="78"/>
      <c r="K37" s="78"/>
      <c r="L37" s="78" t="s">
        <v>34</v>
      </c>
      <c r="M37" s="78" t="s">
        <v>34</v>
      </c>
      <c r="N37" s="78" t="s">
        <v>34</v>
      </c>
      <c r="O37" s="78" t="s">
        <v>34</v>
      </c>
      <c r="P37" s="78" t="s">
        <v>34</v>
      </c>
      <c r="Q37" s="78" t="s">
        <v>34</v>
      </c>
      <c r="R37" s="78" t="s">
        <v>34</v>
      </c>
      <c r="S37" s="78" t="s">
        <v>34</v>
      </c>
      <c r="T37" s="78" t="s">
        <v>34</v>
      </c>
      <c r="U37" s="78" t="s">
        <v>38</v>
      </c>
      <c r="V37" s="78" t="s">
        <v>34</v>
      </c>
      <c r="W37" s="78" t="s">
        <v>34</v>
      </c>
      <c r="X37" s="78" t="s">
        <v>34</v>
      </c>
      <c r="Y37" s="78" t="s">
        <v>34</v>
      </c>
      <c r="Z37" s="78" t="s">
        <v>34</v>
      </c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38">
        <f t="shared" si="17"/>
        <v>14</v>
      </c>
      <c r="AM37" s="39">
        <f t="shared" si="18"/>
        <v>0</v>
      </c>
      <c r="AN37" s="40">
        <f t="shared" si="19"/>
        <v>0</v>
      </c>
      <c r="AO37" s="40">
        <f t="shared" si="20"/>
        <v>0</v>
      </c>
      <c r="AP37" s="41">
        <f t="shared" si="21"/>
        <v>1</v>
      </c>
      <c r="AQ37" s="67"/>
      <c r="AR37" s="67"/>
    </row>
    <row r="38" spans="1:44">
      <c r="A38" s="66" t="s">
        <v>31</v>
      </c>
      <c r="B38" s="36" t="s">
        <v>152</v>
      </c>
      <c r="C38" s="36" t="s">
        <v>17</v>
      </c>
      <c r="D38" s="36" t="s">
        <v>18</v>
      </c>
      <c r="E38" s="36" t="s">
        <v>64</v>
      </c>
      <c r="F38" s="36" t="s">
        <v>14</v>
      </c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 t="s">
        <v>34</v>
      </c>
      <c r="Z38" s="78" t="s">
        <v>34</v>
      </c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38">
        <f t="shared" si="17"/>
        <v>2</v>
      </c>
      <c r="AM38" s="39">
        <f t="shared" si="18"/>
        <v>0</v>
      </c>
      <c r="AN38" s="40">
        <f t="shared" si="19"/>
        <v>0</v>
      </c>
      <c r="AO38" s="40">
        <f t="shared" si="20"/>
        <v>0</v>
      </c>
      <c r="AP38" s="41">
        <f t="shared" si="21"/>
        <v>0</v>
      </c>
      <c r="AQ38" s="42"/>
      <c r="AR38" s="43"/>
    </row>
    <row r="39" spans="1:44">
      <c r="A39" s="66" t="s">
        <v>31</v>
      </c>
      <c r="B39" s="51" t="s">
        <v>152</v>
      </c>
      <c r="C39" s="51" t="s">
        <v>17</v>
      </c>
      <c r="D39" s="51" t="s">
        <v>18</v>
      </c>
      <c r="E39" s="51" t="s">
        <v>65</v>
      </c>
      <c r="F39" s="51" t="s">
        <v>14</v>
      </c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 t="s">
        <v>34</v>
      </c>
      <c r="X39" s="82" t="s">
        <v>34</v>
      </c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38">
        <f t="shared" si="17"/>
        <v>2</v>
      </c>
      <c r="AM39" s="39">
        <f t="shared" si="18"/>
        <v>0</v>
      </c>
      <c r="AN39" s="40">
        <f t="shared" si="19"/>
        <v>0</v>
      </c>
      <c r="AO39" s="40">
        <f t="shared" si="20"/>
        <v>0</v>
      </c>
      <c r="AP39" s="41">
        <f t="shared" si="21"/>
        <v>0</v>
      </c>
      <c r="AQ39" s="42"/>
      <c r="AR39" s="43"/>
    </row>
    <row r="40" spans="1:44">
      <c r="A40" s="66" t="s">
        <v>31</v>
      </c>
      <c r="B40" s="51" t="s">
        <v>152</v>
      </c>
      <c r="C40" s="51" t="s">
        <v>17</v>
      </c>
      <c r="D40" s="51" t="s">
        <v>18</v>
      </c>
      <c r="E40" s="51" t="s">
        <v>43</v>
      </c>
      <c r="F40" s="51" t="s">
        <v>14</v>
      </c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 t="s">
        <v>34</v>
      </c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23">
        <f t="shared" si="17"/>
        <v>1</v>
      </c>
      <c r="AM40" s="24">
        <f t="shared" si="18"/>
        <v>0</v>
      </c>
      <c r="AN40" s="32">
        <f t="shared" si="19"/>
        <v>0</v>
      </c>
      <c r="AO40" s="32">
        <f t="shared" si="20"/>
        <v>0</v>
      </c>
      <c r="AP40" s="33">
        <f t="shared" si="21"/>
        <v>0</v>
      </c>
      <c r="AQ40" s="42"/>
      <c r="AR40" s="43"/>
    </row>
    <row r="41" spans="1:44">
      <c r="A41" s="66" t="s">
        <v>31</v>
      </c>
      <c r="B41" s="36" t="s">
        <v>152</v>
      </c>
      <c r="C41" s="36" t="s">
        <v>17</v>
      </c>
      <c r="D41" s="36" t="s">
        <v>18</v>
      </c>
      <c r="E41" s="36" t="s">
        <v>25</v>
      </c>
      <c r="F41" s="36" t="s">
        <v>14</v>
      </c>
      <c r="G41" s="78" t="s">
        <v>38</v>
      </c>
      <c r="H41" s="78" t="s">
        <v>34</v>
      </c>
      <c r="I41" s="78"/>
      <c r="J41" s="78"/>
      <c r="K41" s="78" t="s">
        <v>5</v>
      </c>
      <c r="L41" s="78" t="s">
        <v>5</v>
      </c>
      <c r="M41" s="78"/>
      <c r="N41" s="78" t="s">
        <v>5</v>
      </c>
      <c r="O41" s="78"/>
      <c r="P41" s="78" t="s">
        <v>5</v>
      </c>
      <c r="Q41" s="78" t="s">
        <v>5</v>
      </c>
      <c r="R41" s="78" t="s">
        <v>5</v>
      </c>
      <c r="S41" s="78" t="s">
        <v>5</v>
      </c>
      <c r="T41" s="78" t="s">
        <v>5</v>
      </c>
      <c r="U41" s="78" t="s">
        <v>5</v>
      </c>
      <c r="V41" s="78" t="s">
        <v>5</v>
      </c>
      <c r="W41" s="78" t="s">
        <v>5</v>
      </c>
      <c r="X41" s="78" t="s">
        <v>5</v>
      </c>
      <c r="Y41" s="78" t="s">
        <v>5</v>
      </c>
      <c r="Z41" s="78" t="s">
        <v>5</v>
      </c>
      <c r="AA41" s="78" t="s">
        <v>5</v>
      </c>
      <c r="AB41" s="78" t="s">
        <v>5</v>
      </c>
      <c r="AC41" s="78" t="s">
        <v>5</v>
      </c>
      <c r="AD41" s="78" t="s">
        <v>5</v>
      </c>
      <c r="AE41" s="78" t="s">
        <v>5</v>
      </c>
      <c r="AF41" s="78" t="s">
        <v>5</v>
      </c>
      <c r="AG41" s="78" t="s">
        <v>5</v>
      </c>
      <c r="AH41" s="78" t="s">
        <v>5</v>
      </c>
      <c r="AI41" s="78" t="s">
        <v>5</v>
      </c>
      <c r="AJ41" s="78" t="s">
        <v>5</v>
      </c>
      <c r="AK41" s="78" t="s">
        <v>5</v>
      </c>
      <c r="AL41" s="38">
        <f t="shared" si="17"/>
        <v>1</v>
      </c>
      <c r="AM41" s="39">
        <f t="shared" si="18"/>
        <v>0</v>
      </c>
      <c r="AN41" s="40">
        <f t="shared" si="19"/>
        <v>0</v>
      </c>
      <c r="AO41" s="40">
        <f t="shared" si="20"/>
        <v>25</v>
      </c>
      <c r="AP41" s="41">
        <f t="shared" si="21"/>
        <v>1</v>
      </c>
      <c r="AQ41" s="42"/>
      <c r="AR41" s="43"/>
    </row>
    <row r="42" spans="1:44">
      <c r="A42" s="66" t="s">
        <v>31</v>
      </c>
      <c r="B42" s="36" t="s">
        <v>152</v>
      </c>
      <c r="C42" s="36" t="s">
        <v>17</v>
      </c>
      <c r="D42" s="36" t="s">
        <v>18</v>
      </c>
      <c r="E42" s="36" t="s">
        <v>23</v>
      </c>
      <c r="F42" s="36" t="s">
        <v>14</v>
      </c>
      <c r="G42" s="78"/>
      <c r="H42" s="78" t="s">
        <v>14</v>
      </c>
      <c r="I42" s="78" t="s">
        <v>14</v>
      </c>
      <c r="J42" s="78" t="s">
        <v>14</v>
      </c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38">
        <f t="shared" si="17"/>
        <v>0</v>
      </c>
      <c r="AM42" s="39">
        <f t="shared" si="18"/>
        <v>3</v>
      </c>
      <c r="AN42" s="40">
        <f t="shared" si="19"/>
        <v>0</v>
      </c>
      <c r="AO42" s="40">
        <f t="shared" si="20"/>
        <v>0</v>
      </c>
      <c r="AP42" s="41">
        <f t="shared" si="21"/>
        <v>0</v>
      </c>
      <c r="AQ42" s="48"/>
      <c r="AR42" s="43"/>
    </row>
    <row r="43" spans="1:44">
      <c r="A43" s="66" t="s">
        <v>31</v>
      </c>
      <c r="B43" s="46" t="s">
        <v>152</v>
      </c>
      <c r="C43" s="46" t="s">
        <v>19</v>
      </c>
      <c r="D43" s="46">
        <v>1</v>
      </c>
      <c r="E43" s="46" t="s">
        <v>66</v>
      </c>
      <c r="F43" s="46" t="s">
        <v>33</v>
      </c>
      <c r="G43" s="80" t="s">
        <v>5</v>
      </c>
      <c r="H43" s="80" t="s">
        <v>5</v>
      </c>
      <c r="I43" s="80" t="s">
        <v>5</v>
      </c>
      <c r="J43" s="80" t="s">
        <v>5</v>
      </c>
      <c r="K43" s="80" t="s">
        <v>34</v>
      </c>
      <c r="L43" s="80" t="s">
        <v>34</v>
      </c>
      <c r="M43" s="80" t="s">
        <v>34</v>
      </c>
      <c r="N43" s="80" t="s">
        <v>34</v>
      </c>
      <c r="O43" s="80" t="s">
        <v>34</v>
      </c>
      <c r="P43" s="80" t="s">
        <v>34</v>
      </c>
      <c r="Q43" s="80" t="s">
        <v>34</v>
      </c>
      <c r="R43" s="80" t="s">
        <v>34</v>
      </c>
      <c r="S43" s="80" t="s">
        <v>34</v>
      </c>
      <c r="T43" s="80" t="s">
        <v>34</v>
      </c>
      <c r="U43" s="80" t="s">
        <v>34</v>
      </c>
      <c r="V43" s="80" t="s">
        <v>34</v>
      </c>
      <c r="W43" s="80" t="s">
        <v>34</v>
      </c>
      <c r="X43" s="80" t="s">
        <v>34</v>
      </c>
      <c r="Y43" s="80" t="s">
        <v>34</v>
      </c>
      <c r="Z43" s="80" t="s">
        <v>34</v>
      </c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38">
        <f t="shared" ref="AL43:AL51" si="22">COUNTIF(G43:AK43,"حضور")</f>
        <v>16</v>
      </c>
      <c r="AM43" s="39">
        <f t="shared" ref="AM43:AM51" si="23">COUNTIF(G43:AK43,"بديل")</f>
        <v>0</v>
      </c>
      <c r="AN43" s="40">
        <f t="shared" ref="AN43:AN51" si="24">COUNTIF(G43:AK43,"$$$")</f>
        <v>0</v>
      </c>
      <c r="AO43" s="40">
        <f t="shared" ref="AO43:AO51" si="25">COUNTIF(G43:AK43,"اجازة")</f>
        <v>4</v>
      </c>
      <c r="AP43" s="41">
        <f t="shared" ref="AP43:AP51" si="26">COUNTIF(G43:AK43,"غياب")</f>
        <v>0</v>
      </c>
      <c r="AQ43" s="42"/>
      <c r="AR43" s="43"/>
    </row>
    <row r="44" spans="1:44">
      <c r="A44" s="66" t="s">
        <v>31</v>
      </c>
      <c r="B44" s="47" t="s">
        <v>152</v>
      </c>
      <c r="C44" s="47" t="s">
        <v>19</v>
      </c>
      <c r="D44" s="47">
        <v>2</v>
      </c>
      <c r="E44" s="47" t="s">
        <v>67</v>
      </c>
      <c r="F44" s="47" t="s">
        <v>33</v>
      </c>
      <c r="G44" s="81" t="s">
        <v>34</v>
      </c>
      <c r="H44" s="81" t="s">
        <v>34</v>
      </c>
      <c r="I44" s="81" t="s">
        <v>34</v>
      </c>
      <c r="J44" s="81" t="s">
        <v>34</v>
      </c>
      <c r="K44" s="81" t="s">
        <v>34</v>
      </c>
      <c r="L44" s="81" t="s">
        <v>34</v>
      </c>
      <c r="M44" s="81" t="s">
        <v>34</v>
      </c>
      <c r="N44" s="81" t="s">
        <v>34</v>
      </c>
      <c r="O44" s="81" t="s">
        <v>34</v>
      </c>
      <c r="P44" s="81" t="s">
        <v>5</v>
      </c>
      <c r="Q44" s="81" t="s">
        <v>5</v>
      </c>
      <c r="R44" s="81" t="s">
        <v>34</v>
      </c>
      <c r="S44" s="81" t="s">
        <v>34</v>
      </c>
      <c r="T44" s="81" t="s">
        <v>34</v>
      </c>
      <c r="U44" s="81" t="s">
        <v>34</v>
      </c>
      <c r="V44" s="81" t="s">
        <v>34</v>
      </c>
      <c r="W44" s="81" t="s">
        <v>5</v>
      </c>
      <c r="X44" s="81" t="s">
        <v>34</v>
      </c>
      <c r="Y44" s="81" t="s">
        <v>34</v>
      </c>
      <c r="Z44" s="81" t="s">
        <v>34</v>
      </c>
      <c r="AA44" s="81"/>
      <c r="AB44" s="81"/>
      <c r="AC44" s="81"/>
      <c r="AD44" s="81" t="s">
        <v>5</v>
      </c>
      <c r="AE44" s="81"/>
      <c r="AF44" s="81"/>
      <c r="AG44" s="81"/>
      <c r="AH44" s="81"/>
      <c r="AI44" s="81"/>
      <c r="AJ44" s="81"/>
      <c r="AK44" s="81"/>
      <c r="AL44" s="38">
        <f t="shared" si="22"/>
        <v>17</v>
      </c>
      <c r="AM44" s="39">
        <f t="shared" si="23"/>
        <v>0</v>
      </c>
      <c r="AN44" s="40">
        <f t="shared" si="24"/>
        <v>0</v>
      </c>
      <c r="AO44" s="40">
        <f t="shared" si="25"/>
        <v>4</v>
      </c>
      <c r="AP44" s="41">
        <f t="shared" si="26"/>
        <v>0</v>
      </c>
      <c r="AQ44" s="42"/>
      <c r="AR44" s="43"/>
    </row>
    <row r="45" spans="1:44">
      <c r="A45" s="66" t="s">
        <v>31</v>
      </c>
      <c r="B45" s="47" t="s">
        <v>152</v>
      </c>
      <c r="C45" s="47" t="s">
        <v>19</v>
      </c>
      <c r="D45" s="47">
        <v>3</v>
      </c>
      <c r="E45" s="47" t="s">
        <v>68</v>
      </c>
      <c r="F45" s="47" t="s">
        <v>33</v>
      </c>
      <c r="G45" s="81" t="s">
        <v>34</v>
      </c>
      <c r="H45" s="81" t="s">
        <v>34</v>
      </c>
      <c r="I45" s="81" t="s">
        <v>34</v>
      </c>
      <c r="J45" s="81" t="s">
        <v>34</v>
      </c>
      <c r="K45" s="81" t="s">
        <v>5</v>
      </c>
      <c r="L45" s="81" t="s">
        <v>5</v>
      </c>
      <c r="M45" s="81" t="s">
        <v>34</v>
      </c>
      <c r="N45" s="81" t="s">
        <v>34</v>
      </c>
      <c r="O45" s="81" t="s">
        <v>34</v>
      </c>
      <c r="P45" s="81" t="s">
        <v>34</v>
      </c>
      <c r="Q45" s="81" t="s">
        <v>34</v>
      </c>
      <c r="R45" s="81" t="s">
        <v>5</v>
      </c>
      <c r="S45" s="81" t="s">
        <v>5</v>
      </c>
      <c r="T45" s="81" t="s">
        <v>34</v>
      </c>
      <c r="U45" s="81" t="s">
        <v>34</v>
      </c>
      <c r="V45" s="81" t="s">
        <v>34</v>
      </c>
      <c r="W45" s="81" t="s">
        <v>34</v>
      </c>
      <c r="X45" s="81" t="s">
        <v>34</v>
      </c>
      <c r="Y45" s="81" t="s">
        <v>34</v>
      </c>
      <c r="Z45" s="81" t="s">
        <v>34</v>
      </c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38">
        <f t="shared" si="22"/>
        <v>16</v>
      </c>
      <c r="AM45" s="39">
        <f t="shared" si="23"/>
        <v>0</v>
      </c>
      <c r="AN45" s="40">
        <f t="shared" si="24"/>
        <v>0</v>
      </c>
      <c r="AO45" s="40">
        <f t="shared" si="25"/>
        <v>4</v>
      </c>
      <c r="AP45" s="41">
        <f t="shared" si="26"/>
        <v>0</v>
      </c>
      <c r="AQ45" s="42"/>
      <c r="AR45" s="43"/>
    </row>
    <row r="46" spans="1:44">
      <c r="A46" s="65" t="s">
        <v>31</v>
      </c>
      <c r="B46" s="53" t="s">
        <v>152</v>
      </c>
      <c r="C46" s="53" t="s">
        <v>19</v>
      </c>
      <c r="D46" s="53">
        <v>4</v>
      </c>
      <c r="E46" s="53" t="s">
        <v>69</v>
      </c>
      <c r="F46" s="53" t="s">
        <v>33</v>
      </c>
      <c r="G46" s="83" t="s">
        <v>34</v>
      </c>
      <c r="H46" s="83" t="s">
        <v>34</v>
      </c>
      <c r="I46" s="83" t="s">
        <v>34</v>
      </c>
      <c r="J46" s="83" t="s">
        <v>34</v>
      </c>
      <c r="K46" s="83" t="s">
        <v>34</v>
      </c>
      <c r="L46" s="83" t="s">
        <v>34</v>
      </c>
      <c r="M46" s="83" t="s">
        <v>34</v>
      </c>
      <c r="N46" s="83" t="s">
        <v>34</v>
      </c>
      <c r="O46" s="83" t="s">
        <v>5</v>
      </c>
      <c r="P46" s="83" t="s">
        <v>34</v>
      </c>
      <c r="Q46" s="83" t="s">
        <v>34</v>
      </c>
      <c r="R46" s="83" t="s">
        <v>34</v>
      </c>
      <c r="S46" s="83" t="s">
        <v>34</v>
      </c>
      <c r="T46" s="83" t="s">
        <v>34</v>
      </c>
      <c r="U46" s="83" t="s">
        <v>34</v>
      </c>
      <c r="V46" s="83" t="s">
        <v>34</v>
      </c>
      <c r="W46" s="83" t="s">
        <v>34</v>
      </c>
      <c r="X46" s="83" t="s">
        <v>34</v>
      </c>
      <c r="Y46" s="83" t="s">
        <v>34</v>
      </c>
      <c r="Z46" s="83" t="s">
        <v>34</v>
      </c>
      <c r="AA46" s="83"/>
      <c r="AB46" s="83"/>
      <c r="AC46" s="83"/>
      <c r="AD46" s="83"/>
      <c r="AE46" s="83"/>
      <c r="AF46" s="83"/>
      <c r="AG46" s="83"/>
      <c r="AH46" s="83" t="s">
        <v>5</v>
      </c>
      <c r="AI46" s="83" t="s">
        <v>5</v>
      </c>
      <c r="AJ46" s="83" t="s">
        <v>5</v>
      </c>
      <c r="AK46" s="83" t="s">
        <v>5</v>
      </c>
      <c r="AL46" s="23">
        <f t="shared" si="22"/>
        <v>19</v>
      </c>
      <c r="AM46" s="24">
        <f t="shared" si="23"/>
        <v>0</v>
      </c>
      <c r="AN46" s="32">
        <f t="shared" si="24"/>
        <v>0</v>
      </c>
      <c r="AO46" s="32">
        <f t="shared" si="25"/>
        <v>5</v>
      </c>
      <c r="AP46" s="33">
        <f t="shared" si="26"/>
        <v>0</v>
      </c>
      <c r="AQ46" s="34"/>
      <c r="AR46" s="28"/>
    </row>
    <row r="47" spans="1:44">
      <c r="A47" s="65" t="s">
        <v>31</v>
      </c>
      <c r="B47" s="47" t="s">
        <v>152</v>
      </c>
      <c r="C47" s="47" t="s">
        <v>70</v>
      </c>
      <c r="D47" s="47">
        <v>5</v>
      </c>
      <c r="E47" s="47" t="s">
        <v>71</v>
      </c>
      <c r="F47" s="47" t="s">
        <v>33</v>
      </c>
      <c r="G47" s="81"/>
      <c r="H47" s="81"/>
      <c r="I47" s="81"/>
      <c r="J47" s="81"/>
      <c r="K47" s="81"/>
      <c r="L47" s="81" t="s">
        <v>34</v>
      </c>
      <c r="M47" s="81" t="s">
        <v>34</v>
      </c>
      <c r="N47" s="81" t="s">
        <v>34</v>
      </c>
      <c r="O47" s="81" t="s">
        <v>34</v>
      </c>
      <c r="P47" s="81" t="s">
        <v>34</v>
      </c>
      <c r="Q47" s="81" t="s">
        <v>34</v>
      </c>
      <c r="R47" s="81" t="s">
        <v>34</v>
      </c>
      <c r="S47" s="81" t="s">
        <v>34</v>
      </c>
      <c r="T47" s="81" t="s">
        <v>5</v>
      </c>
      <c r="U47" s="81" t="s">
        <v>34</v>
      </c>
      <c r="V47" s="81" t="s">
        <v>34</v>
      </c>
      <c r="W47" s="81" t="s">
        <v>34</v>
      </c>
      <c r="X47" s="81" t="s">
        <v>34</v>
      </c>
      <c r="Y47" s="81" t="s">
        <v>34</v>
      </c>
      <c r="Z47" s="81" t="s">
        <v>34</v>
      </c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23">
        <f t="shared" si="22"/>
        <v>14</v>
      </c>
      <c r="AM47" s="24">
        <f t="shared" si="23"/>
        <v>0</v>
      </c>
      <c r="AN47" s="32">
        <f t="shared" si="24"/>
        <v>0</v>
      </c>
      <c r="AO47" s="32">
        <f t="shared" si="25"/>
        <v>1</v>
      </c>
      <c r="AP47" s="33">
        <f t="shared" si="26"/>
        <v>0</v>
      </c>
      <c r="AQ47" s="42"/>
      <c r="AR47" s="43"/>
    </row>
    <row r="48" spans="1:44">
      <c r="A48" s="65" t="s">
        <v>31</v>
      </c>
      <c r="B48" s="47" t="s">
        <v>152</v>
      </c>
      <c r="C48" s="47" t="s">
        <v>70</v>
      </c>
      <c r="D48" s="47" t="s">
        <v>18</v>
      </c>
      <c r="E48" s="47" t="s">
        <v>72</v>
      </c>
      <c r="F48" s="47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 t="s">
        <v>34</v>
      </c>
      <c r="T48" s="81" t="s">
        <v>38</v>
      </c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23">
        <f t="shared" si="22"/>
        <v>1</v>
      </c>
      <c r="AM48" s="24">
        <f t="shared" si="23"/>
        <v>0</v>
      </c>
      <c r="AN48" s="32">
        <f t="shared" si="24"/>
        <v>0</v>
      </c>
      <c r="AO48" s="32">
        <f t="shared" si="25"/>
        <v>0</v>
      </c>
      <c r="AP48" s="33">
        <f t="shared" si="26"/>
        <v>1</v>
      </c>
      <c r="AQ48" s="42"/>
      <c r="AR48" s="43"/>
    </row>
    <row r="49" spans="1:44">
      <c r="A49" s="66" t="s">
        <v>31</v>
      </c>
      <c r="B49" s="47" t="s">
        <v>152</v>
      </c>
      <c r="C49" s="47" t="s">
        <v>19</v>
      </c>
      <c r="D49" s="47" t="s">
        <v>18</v>
      </c>
      <c r="E49" s="47" t="s">
        <v>26</v>
      </c>
      <c r="F49" s="47" t="s">
        <v>14</v>
      </c>
      <c r="G49" s="81"/>
      <c r="H49" s="81"/>
      <c r="I49" s="81" t="s">
        <v>5</v>
      </c>
      <c r="J49" s="81" t="s">
        <v>34</v>
      </c>
      <c r="K49" s="81"/>
      <c r="L49" s="81" t="s">
        <v>5</v>
      </c>
      <c r="M49" s="81"/>
      <c r="N49" s="81" t="s">
        <v>5</v>
      </c>
      <c r="O49" s="81"/>
      <c r="P49" s="81" t="s">
        <v>5</v>
      </c>
      <c r="Q49" s="81" t="s">
        <v>5</v>
      </c>
      <c r="R49" s="81" t="s">
        <v>5</v>
      </c>
      <c r="S49" s="81" t="s">
        <v>5</v>
      </c>
      <c r="T49" s="81" t="s">
        <v>5</v>
      </c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38">
        <f t="shared" si="22"/>
        <v>1</v>
      </c>
      <c r="AM49" s="39">
        <f t="shared" si="23"/>
        <v>0</v>
      </c>
      <c r="AN49" s="40">
        <f t="shared" si="24"/>
        <v>0</v>
      </c>
      <c r="AO49" s="40">
        <f t="shared" si="25"/>
        <v>8</v>
      </c>
      <c r="AP49" s="41">
        <f t="shared" si="26"/>
        <v>0</v>
      </c>
      <c r="AQ49" s="42"/>
      <c r="AR49" s="43"/>
    </row>
    <row r="50" spans="1:44" ht="16.5" thickBot="1">
      <c r="A50" s="66" t="s">
        <v>31</v>
      </c>
      <c r="B50" s="54" t="s">
        <v>152</v>
      </c>
      <c r="C50" s="54" t="s">
        <v>19</v>
      </c>
      <c r="D50" s="54" t="s">
        <v>18</v>
      </c>
      <c r="E50" s="54" t="s">
        <v>24</v>
      </c>
      <c r="F50" s="54" t="s">
        <v>73</v>
      </c>
      <c r="G50" s="84"/>
      <c r="H50" s="84"/>
      <c r="I50" s="84"/>
      <c r="J50" s="84"/>
      <c r="K50" s="84" t="s">
        <v>34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38">
        <f t="shared" si="22"/>
        <v>1</v>
      </c>
      <c r="AM50" s="39">
        <f t="shared" si="23"/>
        <v>0</v>
      </c>
      <c r="AN50" s="40">
        <f t="shared" si="24"/>
        <v>0</v>
      </c>
      <c r="AO50" s="40">
        <f t="shared" si="25"/>
        <v>0</v>
      </c>
      <c r="AP50" s="41">
        <f t="shared" si="26"/>
        <v>0</v>
      </c>
      <c r="AQ50" s="42"/>
      <c r="AR50" s="43"/>
    </row>
    <row r="51" spans="1:44" ht="16.5" thickTop="1">
      <c r="A51" s="66" t="s">
        <v>31</v>
      </c>
      <c r="B51" s="47" t="s">
        <v>152</v>
      </c>
      <c r="C51" s="47" t="s">
        <v>19</v>
      </c>
      <c r="D51" s="47">
        <v>5</v>
      </c>
      <c r="E51" s="47" t="s">
        <v>74</v>
      </c>
      <c r="F51" s="47" t="s">
        <v>33</v>
      </c>
      <c r="G51" s="81" t="s">
        <v>34</v>
      </c>
      <c r="H51" s="81" t="s">
        <v>34</v>
      </c>
      <c r="I51" s="81" t="s">
        <v>34</v>
      </c>
      <c r="J51" s="81" t="s">
        <v>34</v>
      </c>
      <c r="K51" s="81" t="s">
        <v>45</v>
      </c>
      <c r="L51" s="81" t="s">
        <v>45</v>
      </c>
      <c r="M51" s="81" t="s">
        <v>45</v>
      </c>
      <c r="N51" s="81" t="s">
        <v>45</v>
      </c>
      <c r="O51" s="81" t="s">
        <v>45</v>
      </c>
      <c r="P51" s="81" t="s">
        <v>45</v>
      </c>
      <c r="Q51" s="81" t="s">
        <v>45</v>
      </c>
      <c r="R51" s="81" t="s">
        <v>45</v>
      </c>
      <c r="S51" s="81" t="s">
        <v>45</v>
      </c>
      <c r="T51" s="81" t="s">
        <v>45</v>
      </c>
      <c r="U51" s="81" t="s">
        <v>45</v>
      </c>
      <c r="V51" s="81" t="s">
        <v>45</v>
      </c>
      <c r="W51" s="81" t="s">
        <v>45</v>
      </c>
      <c r="X51" s="81" t="s">
        <v>45</v>
      </c>
      <c r="Y51" s="81" t="s">
        <v>45</v>
      </c>
      <c r="Z51" s="81" t="s">
        <v>45</v>
      </c>
      <c r="AA51" s="81" t="s">
        <v>45</v>
      </c>
      <c r="AB51" s="81" t="s">
        <v>45</v>
      </c>
      <c r="AC51" s="81" t="s">
        <v>45</v>
      </c>
      <c r="AD51" s="81" t="s">
        <v>45</v>
      </c>
      <c r="AE51" s="81" t="s">
        <v>45</v>
      </c>
      <c r="AF51" s="81" t="s">
        <v>45</v>
      </c>
      <c r="AG51" s="81" t="s">
        <v>45</v>
      </c>
      <c r="AH51" s="81" t="s">
        <v>45</v>
      </c>
      <c r="AI51" s="81" t="s">
        <v>45</v>
      </c>
      <c r="AJ51" s="81" t="s">
        <v>45</v>
      </c>
      <c r="AK51" s="81" t="s">
        <v>45</v>
      </c>
      <c r="AL51" s="38">
        <f t="shared" si="22"/>
        <v>4</v>
      </c>
      <c r="AM51" s="39">
        <f t="shared" si="23"/>
        <v>0</v>
      </c>
      <c r="AN51" s="40">
        <f t="shared" si="24"/>
        <v>0</v>
      </c>
      <c r="AO51" s="40">
        <f t="shared" si="25"/>
        <v>0</v>
      </c>
      <c r="AP51" s="41">
        <f t="shared" si="26"/>
        <v>0</v>
      </c>
      <c r="AQ51" s="48"/>
      <c r="AR51" s="43"/>
    </row>
    <row r="52" spans="1:44">
      <c r="A52" s="66" t="s">
        <v>31</v>
      </c>
      <c r="B52" s="36" t="s">
        <v>153</v>
      </c>
      <c r="C52" s="36" t="s">
        <v>17</v>
      </c>
      <c r="D52" s="36">
        <v>1</v>
      </c>
      <c r="E52" s="36" t="s">
        <v>75</v>
      </c>
      <c r="F52" s="36" t="s">
        <v>33</v>
      </c>
      <c r="G52" s="78" t="s">
        <v>34</v>
      </c>
      <c r="H52" s="78" t="s">
        <v>34</v>
      </c>
      <c r="I52" s="78" t="s">
        <v>34</v>
      </c>
      <c r="J52" s="78" t="s">
        <v>34</v>
      </c>
      <c r="K52" s="78" t="s">
        <v>34</v>
      </c>
      <c r="L52" s="78" t="s">
        <v>5</v>
      </c>
      <c r="M52" s="78" t="s">
        <v>5</v>
      </c>
      <c r="N52" s="78" t="s">
        <v>5</v>
      </c>
      <c r="O52" s="78" t="s">
        <v>38</v>
      </c>
      <c r="P52" s="78" t="s">
        <v>38</v>
      </c>
      <c r="Q52" s="78" t="s">
        <v>34</v>
      </c>
      <c r="R52" s="78" t="s">
        <v>34</v>
      </c>
      <c r="S52" s="78" t="s">
        <v>34</v>
      </c>
      <c r="T52" s="78" t="s">
        <v>34</v>
      </c>
      <c r="U52" s="78" t="s">
        <v>34</v>
      </c>
      <c r="V52" s="78" t="s">
        <v>34</v>
      </c>
      <c r="W52" s="78" t="s">
        <v>34</v>
      </c>
      <c r="X52" s="78" t="s">
        <v>34</v>
      </c>
      <c r="Y52" s="78" t="s">
        <v>34</v>
      </c>
      <c r="Z52" s="78" t="s">
        <v>34</v>
      </c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38">
        <f t="shared" ref="AL52:AL61" si="27">COUNTIF(G52:AK52,"حضور")</f>
        <v>15</v>
      </c>
      <c r="AM52" s="39">
        <f t="shared" ref="AM52:AM61" si="28">COUNTIF(G52:AK52,"بديل")</f>
        <v>0</v>
      </c>
      <c r="AN52" s="40">
        <f t="shared" ref="AN52:AN61" si="29">COUNTIF(G52:AK52,"$$$")</f>
        <v>0</v>
      </c>
      <c r="AO52" s="40">
        <f t="shared" ref="AO52:AO61" si="30">COUNTIF(G52:AK52,"اجازة")</f>
        <v>3</v>
      </c>
      <c r="AP52" s="41">
        <f t="shared" ref="AP52:AP61" si="31">COUNTIF(G52:AK52,"غياب")</f>
        <v>2</v>
      </c>
      <c r="AQ52" s="42"/>
      <c r="AR52" s="43"/>
    </row>
    <row r="53" spans="1:44">
      <c r="A53" s="66" t="s">
        <v>31</v>
      </c>
      <c r="B53" s="36" t="s">
        <v>153</v>
      </c>
      <c r="C53" s="36" t="s">
        <v>17</v>
      </c>
      <c r="D53" s="36">
        <v>2</v>
      </c>
      <c r="E53" s="36" t="s">
        <v>76</v>
      </c>
      <c r="F53" s="36" t="s">
        <v>33</v>
      </c>
      <c r="G53" s="78" t="s">
        <v>34</v>
      </c>
      <c r="H53" s="78" t="s">
        <v>34</v>
      </c>
      <c r="I53" s="78" t="s">
        <v>34</v>
      </c>
      <c r="J53" s="78" t="s">
        <v>34</v>
      </c>
      <c r="K53" s="78" t="s">
        <v>34</v>
      </c>
      <c r="L53" s="78" t="s">
        <v>34</v>
      </c>
      <c r="M53" s="78" t="s">
        <v>34</v>
      </c>
      <c r="N53" s="78" t="s">
        <v>34</v>
      </c>
      <c r="O53" s="78" t="s">
        <v>34</v>
      </c>
      <c r="P53" s="78" t="s">
        <v>34</v>
      </c>
      <c r="Q53" s="78" t="s">
        <v>5</v>
      </c>
      <c r="R53" s="78" t="s">
        <v>5</v>
      </c>
      <c r="S53" s="78" t="s">
        <v>5</v>
      </c>
      <c r="T53" s="78" t="s">
        <v>5</v>
      </c>
      <c r="U53" s="78" t="s">
        <v>34</v>
      </c>
      <c r="V53" s="78" t="s">
        <v>34</v>
      </c>
      <c r="W53" s="78" t="s">
        <v>34</v>
      </c>
      <c r="X53" s="78" t="s">
        <v>34</v>
      </c>
      <c r="Y53" s="78" t="s">
        <v>34</v>
      </c>
      <c r="Z53" s="78" t="s">
        <v>34</v>
      </c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38">
        <f t="shared" si="27"/>
        <v>16</v>
      </c>
      <c r="AM53" s="39">
        <f t="shared" si="28"/>
        <v>0</v>
      </c>
      <c r="AN53" s="40">
        <f t="shared" si="29"/>
        <v>0</v>
      </c>
      <c r="AO53" s="40">
        <f t="shared" si="30"/>
        <v>4</v>
      </c>
      <c r="AP53" s="41">
        <f t="shared" si="31"/>
        <v>0</v>
      </c>
      <c r="AQ53" s="42"/>
      <c r="AR53" s="43"/>
    </row>
    <row r="54" spans="1:44">
      <c r="A54" s="66" t="s">
        <v>31</v>
      </c>
      <c r="B54" s="36" t="s">
        <v>153</v>
      </c>
      <c r="C54" s="36" t="s">
        <v>17</v>
      </c>
      <c r="D54" s="36">
        <v>3</v>
      </c>
      <c r="E54" s="36" t="s">
        <v>77</v>
      </c>
      <c r="F54" s="36" t="s">
        <v>33</v>
      </c>
      <c r="G54" s="78" t="s">
        <v>34</v>
      </c>
      <c r="H54" s="78" t="s">
        <v>34</v>
      </c>
      <c r="I54" s="78" t="s">
        <v>5</v>
      </c>
      <c r="J54" s="78" t="s">
        <v>5</v>
      </c>
      <c r="K54" s="78" t="s">
        <v>38</v>
      </c>
      <c r="L54" s="78" t="s">
        <v>34</v>
      </c>
      <c r="M54" s="78" t="s">
        <v>34</v>
      </c>
      <c r="N54" s="78" t="s">
        <v>34</v>
      </c>
      <c r="O54" s="78" t="s">
        <v>34</v>
      </c>
      <c r="P54" s="78" t="s">
        <v>34</v>
      </c>
      <c r="Q54" s="78" t="s">
        <v>34</v>
      </c>
      <c r="R54" s="78" t="s">
        <v>34</v>
      </c>
      <c r="S54" s="78" t="s">
        <v>34</v>
      </c>
      <c r="T54" s="78" t="s">
        <v>34</v>
      </c>
      <c r="U54" s="78" t="s">
        <v>34</v>
      </c>
      <c r="V54" s="78" t="s">
        <v>34</v>
      </c>
      <c r="W54" s="78" t="s">
        <v>34</v>
      </c>
      <c r="X54" s="78" t="s">
        <v>34</v>
      </c>
      <c r="Y54" s="78" t="s">
        <v>34</v>
      </c>
      <c r="Z54" s="78" t="s">
        <v>34</v>
      </c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38">
        <f t="shared" si="27"/>
        <v>17</v>
      </c>
      <c r="AM54" s="39">
        <f t="shared" si="28"/>
        <v>0</v>
      </c>
      <c r="AN54" s="40">
        <f t="shared" si="29"/>
        <v>0</v>
      </c>
      <c r="AO54" s="40">
        <f t="shared" si="30"/>
        <v>2</v>
      </c>
      <c r="AP54" s="41">
        <f t="shared" si="31"/>
        <v>1</v>
      </c>
      <c r="AQ54" s="42"/>
      <c r="AR54" s="43"/>
    </row>
    <row r="55" spans="1:44">
      <c r="A55" s="66" t="s">
        <v>31</v>
      </c>
      <c r="B55" s="36" t="s">
        <v>153</v>
      </c>
      <c r="C55" s="36" t="s">
        <v>17</v>
      </c>
      <c r="D55" s="36">
        <v>4</v>
      </c>
      <c r="E55" s="36" t="s">
        <v>78</v>
      </c>
      <c r="F55" s="36" t="s">
        <v>33</v>
      </c>
      <c r="G55" s="78" t="s">
        <v>5</v>
      </c>
      <c r="H55" s="78" t="s">
        <v>5</v>
      </c>
      <c r="I55" s="78" t="s">
        <v>34</v>
      </c>
      <c r="J55" s="78" t="s">
        <v>34</v>
      </c>
      <c r="K55" s="78" t="s">
        <v>34</v>
      </c>
      <c r="L55" s="78" t="s">
        <v>34</v>
      </c>
      <c r="M55" s="78" t="s">
        <v>34</v>
      </c>
      <c r="N55" s="78" t="s">
        <v>34</v>
      </c>
      <c r="O55" s="78" t="s">
        <v>34</v>
      </c>
      <c r="P55" s="78" t="s">
        <v>34</v>
      </c>
      <c r="Q55" s="78" t="s">
        <v>34</v>
      </c>
      <c r="R55" s="78" t="s">
        <v>34</v>
      </c>
      <c r="S55" s="78" t="s">
        <v>34</v>
      </c>
      <c r="T55" s="78" t="s">
        <v>34</v>
      </c>
      <c r="U55" s="78" t="s">
        <v>34</v>
      </c>
      <c r="V55" s="78" t="s">
        <v>34</v>
      </c>
      <c r="W55" s="78" t="s">
        <v>5</v>
      </c>
      <c r="X55" s="78" t="s">
        <v>5</v>
      </c>
      <c r="Y55" s="78" t="s">
        <v>34</v>
      </c>
      <c r="Z55" s="78" t="s">
        <v>34</v>
      </c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38">
        <f t="shared" si="27"/>
        <v>16</v>
      </c>
      <c r="AM55" s="39">
        <f t="shared" si="28"/>
        <v>0</v>
      </c>
      <c r="AN55" s="40">
        <f t="shared" si="29"/>
        <v>0</v>
      </c>
      <c r="AO55" s="40">
        <f t="shared" si="30"/>
        <v>4</v>
      </c>
      <c r="AP55" s="41">
        <f t="shared" si="31"/>
        <v>0</v>
      </c>
      <c r="AQ55" s="42"/>
      <c r="AR55" s="43"/>
    </row>
    <row r="56" spans="1:44">
      <c r="A56" s="66" t="s">
        <v>31</v>
      </c>
      <c r="B56" s="36" t="s">
        <v>153</v>
      </c>
      <c r="C56" s="36" t="s">
        <v>17</v>
      </c>
      <c r="D56" s="36">
        <v>5</v>
      </c>
      <c r="E56" s="36" t="s">
        <v>79</v>
      </c>
      <c r="F56" s="36" t="s">
        <v>33</v>
      </c>
      <c r="G56" s="78" t="s">
        <v>34</v>
      </c>
      <c r="H56" s="78" t="s">
        <v>34</v>
      </c>
      <c r="I56" s="78" t="s">
        <v>34</v>
      </c>
      <c r="J56" s="78" t="s">
        <v>34</v>
      </c>
      <c r="K56" s="78" t="s">
        <v>5</v>
      </c>
      <c r="L56" s="78" t="s">
        <v>34</v>
      </c>
      <c r="M56" s="78" t="s">
        <v>34</v>
      </c>
      <c r="N56" s="78" t="s">
        <v>34</v>
      </c>
      <c r="O56" s="78" t="s">
        <v>34</v>
      </c>
      <c r="P56" s="78" t="s">
        <v>34</v>
      </c>
      <c r="Q56" s="78" t="s">
        <v>34</v>
      </c>
      <c r="R56" s="78" t="s">
        <v>34</v>
      </c>
      <c r="S56" s="78" t="s">
        <v>34</v>
      </c>
      <c r="T56" s="78" t="s">
        <v>34</v>
      </c>
      <c r="U56" s="78" t="s">
        <v>5</v>
      </c>
      <c r="V56" s="78" t="s">
        <v>5</v>
      </c>
      <c r="W56" s="78" t="s">
        <v>34</v>
      </c>
      <c r="X56" s="78" t="s">
        <v>34</v>
      </c>
      <c r="Y56" s="78" t="s">
        <v>34</v>
      </c>
      <c r="Z56" s="78" t="s">
        <v>34</v>
      </c>
      <c r="AA56" s="78"/>
      <c r="AB56" s="78"/>
      <c r="AC56" s="78"/>
      <c r="AD56" s="78"/>
      <c r="AE56" s="78"/>
      <c r="AF56" s="78" t="s">
        <v>5</v>
      </c>
      <c r="AG56" s="78"/>
      <c r="AH56" s="78"/>
      <c r="AI56" s="78"/>
      <c r="AJ56" s="78"/>
      <c r="AK56" s="78"/>
      <c r="AL56" s="38">
        <f t="shared" si="27"/>
        <v>17</v>
      </c>
      <c r="AM56" s="39">
        <f t="shared" si="28"/>
        <v>0</v>
      </c>
      <c r="AN56" s="40">
        <f t="shared" si="29"/>
        <v>0</v>
      </c>
      <c r="AO56" s="40">
        <f t="shared" si="30"/>
        <v>4</v>
      </c>
      <c r="AP56" s="41">
        <f t="shared" si="31"/>
        <v>0</v>
      </c>
      <c r="AQ56" s="42"/>
      <c r="AR56" s="43"/>
    </row>
    <row r="57" spans="1:44">
      <c r="A57" s="66" t="s">
        <v>31</v>
      </c>
      <c r="B57" s="36" t="s">
        <v>153</v>
      </c>
      <c r="C57" s="36" t="s">
        <v>17</v>
      </c>
      <c r="D57" s="36">
        <v>6</v>
      </c>
      <c r="E57" s="36" t="s">
        <v>80</v>
      </c>
      <c r="F57" s="36" t="s">
        <v>33</v>
      </c>
      <c r="G57" s="78" t="s">
        <v>34</v>
      </c>
      <c r="H57" s="78" t="s">
        <v>34</v>
      </c>
      <c r="I57" s="78" t="s">
        <v>34</v>
      </c>
      <c r="J57" s="78" t="s">
        <v>34</v>
      </c>
      <c r="K57" s="78" t="s">
        <v>34</v>
      </c>
      <c r="L57" s="78" t="s">
        <v>34</v>
      </c>
      <c r="M57" s="78" t="s">
        <v>34</v>
      </c>
      <c r="N57" s="78" t="s">
        <v>34</v>
      </c>
      <c r="O57" s="78" t="s">
        <v>38</v>
      </c>
      <c r="P57" s="78" t="s">
        <v>34</v>
      </c>
      <c r="Q57" s="78" t="s">
        <v>34</v>
      </c>
      <c r="R57" s="78" t="s">
        <v>34</v>
      </c>
      <c r="S57" s="78" t="s">
        <v>34</v>
      </c>
      <c r="T57" s="78" t="s">
        <v>34</v>
      </c>
      <c r="U57" s="78" t="s">
        <v>34</v>
      </c>
      <c r="V57" s="78" t="s">
        <v>34</v>
      </c>
      <c r="W57" s="78" t="s">
        <v>34</v>
      </c>
      <c r="X57" s="78" t="s">
        <v>34</v>
      </c>
      <c r="Y57" s="78" t="s">
        <v>34</v>
      </c>
      <c r="Z57" s="78" t="s">
        <v>34</v>
      </c>
      <c r="AA57" s="78"/>
      <c r="AB57" s="78"/>
      <c r="AC57" s="78"/>
      <c r="AD57" s="78"/>
      <c r="AE57" s="78"/>
      <c r="AF57" s="78"/>
      <c r="AG57" s="78"/>
      <c r="AH57" s="78" t="s">
        <v>5</v>
      </c>
      <c r="AI57" s="78"/>
      <c r="AJ57" s="78"/>
      <c r="AK57" s="78"/>
      <c r="AL57" s="38">
        <f t="shared" si="27"/>
        <v>19</v>
      </c>
      <c r="AM57" s="39">
        <f t="shared" si="28"/>
        <v>0</v>
      </c>
      <c r="AN57" s="40">
        <f t="shared" si="29"/>
        <v>0</v>
      </c>
      <c r="AO57" s="40">
        <f t="shared" si="30"/>
        <v>1</v>
      </c>
      <c r="AP57" s="41">
        <f t="shared" si="31"/>
        <v>1</v>
      </c>
      <c r="AQ57" s="42"/>
      <c r="AR57" s="43"/>
    </row>
    <row r="58" spans="1:44">
      <c r="A58" s="66" t="s">
        <v>31</v>
      </c>
      <c r="B58" s="36" t="s">
        <v>153</v>
      </c>
      <c r="C58" s="36" t="s">
        <v>17</v>
      </c>
      <c r="D58" s="36">
        <v>7</v>
      </c>
      <c r="E58" s="36" t="s">
        <v>81</v>
      </c>
      <c r="F58" s="36" t="s">
        <v>33</v>
      </c>
      <c r="G58" s="78" t="s">
        <v>34</v>
      </c>
      <c r="H58" s="78" t="s">
        <v>34</v>
      </c>
      <c r="I58" s="78" t="s">
        <v>34</v>
      </c>
      <c r="J58" s="78" t="s">
        <v>34</v>
      </c>
      <c r="K58" s="78" t="s">
        <v>34</v>
      </c>
      <c r="L58" s="78" t="s">
        <v>34</v>
      </c>
      <c r="M58" s="78" t="s">
        <v>34</v>
      </c>
      <c r="N58" s="78" t="s">
        <v>34</v>
      </c>
      <c r="O58" s="78" t="s">
        <v>34</v>
      </c>
      <c r="P58" s="78" t="s">
        <v>34</v>
      </c>
      <c r="Q58" s="78" t="s">
        <v>34</v>
      </c>
      <c r="R58" s="78" t="s">
        <v>34</v>
      </c>
      <c r="S58" s="78" t="s">
        <v>34</v>
      </c>
      <c r="T58" s="78" t="s">
        <v>34</v>
      </c>
      <c r="U58" s="78" t="s">
        <v>34</v>
      </c>
      <c r="V58" s="78" t="s">
        <v>34</v>
      </c>
      <c r="W58" s="78" t="s">
        <v>34</v>
      </c>
      <c r="X58" s="78" t="s">
        <v>34</v>
      </c>
      <c r="Y58" s="78" t="s">
        <v>34</v>
      </c>
      <c r="Z58" s="78" t="s">
        <v>34</v>
      </c>
      <c r="AA58" s="78"/>
      <c r="AB58" s="78"/>
      <c r="AC58" s="78"/>
      <c r="AD58" s="78"/>
      <c r="AE58" s="78"/>
      <c r="AF58" s="78"/>
      <c r="AG58" s="78" t="s">
        <v>5</v>
      </c>
      <c r="AH58" s="78" t="s">
        <v>5</v>
      </c>
      <c r="AI58" s="78" t="s">
        <v>5</v>
      </c>
      <c r="AJ58" s="78" t="s">
        <v>5</v>
      </c>
      <c r="AK58" s="78" t="s">
        <v>5</v>
      </c>
      <c r="AL58" s="38">
        <f t="shared" si="27"/>
        <v>20</v>
      </c>
      <c r="AM58" s="39">
        <f t="shared" si="28"/>
        <v>0</v>
      </c>
      <c r="AN58" s="40">
        <f t="shared" si="29"/>
        <v>0</v>
      </c>
      <c r="AO58" s="40">
        <f t="shared" si="30"/>
        <v>5</v>
      </c>
      <c r="AP58" s="41">
        <f t="shared" si="31"/>
        <v>0</v>
      </c>
      <c r="AQ58" s="42"/>
      <c r="AR58" s="43"/>
    </row>
    <row r="59" spans="1:44">
      <c r="A59" s="66" t="s">
        <v>31</v>
      </c>
      <c r="B59" s="36" t="s">
        <v>153</v>
      </c>
      <c r="C59" s="36" t="s">
        <v>17</v>
      </c>
      <c r="D59" s="36" t="s">
        <v>18</v>
      </c>
      <c r="E59" s="36" t="s">
        <v>64</v>
      </c>
      <c r="F59" s="36" t="s">
        <v>14</v>
      </c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 t="s">
        <v>34</v>
      </c>
      <c r="T59" s="78" t="s">
        <v>34</v>
      </c>
      <c r="U59" s="78" t="s">
        <v>34</v>
      </c>
      <c r="V59" s="78" t="s">
        <v>34</v>
      </c>
      <c r="W59" s="78" t="s">
        <v>34</v>
      </c>
      <c r="X59" s="78" t="s">
        <v>34</v>
      </c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38">
        <f t="shared" si="27"/>
        <v>6</v>
      </c>
      <c r="AM59" s="39">
        <f t="shared" si="28"/>
        <v>0</v>
      </c>
      <c r="AN59" s="40">
        <f t="shared" si="29"/>
        <v>0</v>
      </c>
      <c r="AO59" s="40">
        <f t="shared" si="30"/>
        <v>0</v>
      </c>
      <c r="AP59" s="41">
        <f t="shared" si="31"/>
        <v>0</v>
      </c>
      <c r="AQ59" s="68"/>
      <c r="AR59" s="68"/>
    </row>
    <row r="60" spans="1:44">
      <c r="A60" s="66" t="s">
        <v>31</v>
      </c>
      <c r="B60" s="36" t="s">
        <v>153</v>
      </c>
      <c r="C60" s="36" t="s">
        <v>17</v>
      </c>
      <c r="D60" s="36" t="s">
        <v>18</v>
      </c>
      <c r="E60" s="36"/>
      <c r="F60" s="36" t="s">
        <v>14</v>
      </c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38">
        <f t="shared" si="27"/>
        <v>0</v>
      </c>
      <c r="AM60" s="39">
        <f t="shared" si="28"/>
        <v>0</v>
      </c>
      <c r="AN60" s="40">
        <f t="shared" si="29"/>
        <v>0</v>
      </c>
      <c r="AO60" s="40">
        <f t="shared" si="30"/>
        <v>0</v>
      </c>
      <c r="AP60" s="41">
        <f t="shared" si="31"/>
        <v>0</v>
      </c>
      <c r="AQ60" s="48"/>
      <c r="AR60" s="43"/>
    </row>
    <row r="61" spans="1:44">
      <c r="A61" s="66" t="s">
        <v>31</v>
      </c>
      <c r="B61" s="51" t="s">
        <v>153</v>
      </c>
      <c r="C61" s="51" t="s">
        <v>17</v>
      </c>
      <c r="D61" s="51" t="s">
        <v>18</v>
      </c>
      <c r="E61" s="51"/>
      <c r="F61" s="51" t="s">
        <v>14</v>
      </c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38">
        <f t="shared" si="27"/>
        <v>0</v>
      </c>
      <c r="AM61" s="39">
        <f t="shared" si="28"/>
        <v>0</v>
      </c>
      <c r="AN61" s="40">
        <f t="shared" si="29"/>
        <v>0</v>
      </c>
      <c r="AO61" s="40">
        <f t="shared" si="30"/>
        <v>0</v>
      </c>
      <c r="AP61" s="41">
        <f t="shared" si="31"/>
        <v>0</v>
      </c>
      <c r="AQ61" s="42"/>
      <c r="AR61" s="43"/>
    </row>
    <row r="62" spans="1:44">
      <c r="A62" s="66" t="s">
        <v>31</v>
      </c>
      <c r="B62" s="46" t="s">
        <v>153</v>
      </c>
      <c r="C62" s="46" t="s">
        <v>19</v>
      </c>
      <c r="D62" s="46">
        <v>1</v>
      </c>
      <c r="E62" s="46" t="s">
        <v>82</v>
      </c>
      <c r="F62" s="46" t="s">
        <v>33</v>
      </c>
      <c r="G62" s="80" t="s">
        <v>34</v>
      </c>
      <c r="H62" s="80" t="s">
        <v>5</v>
      </c>
      <c r="I62" s="80" t="s">
        <v>5</v>
      </c>
      <c r="J62" s="80" t="s">
        <v>34</v>
      </c>
      <c r="K62" s="80" t="s">
        <v>34</v>
      </c>
      <c r="L62" s="80" t="s">
        <v>34</v>
      </c>
      <c r="M62" s="80" t="s">
        <v>34</v>
      </c>
      <c r="N62" s="80" t="s">
        <v>34</v>
      </c>
      <c r="O62" s="80" t="s">
        <v>34</v>
      </c>
      <c r="P62" s="80" t="s">
        <v>34</v>
      </c>
      <c r="Q62" s="80" t="s">
        <v>34</v>
      </c>
      <c r="R62" s="80" t="s">
        <v>34</v>
      </c>
      <c r="S62" s="80" t="s">
        <v>34</v>
      </c>
      <c r="T62" s="80" t="s">
        <v>34</v>
      </c>
      <c r="U62" s="80" t="s">
        <v>34</v>
      </c>
      <c r="V62" s="80" t="s">
        <v>34</v>
      </c>
      <c r="W62" s="80" t="s">
        <v>5</v>
      </c>
      <c r="X62" s="80" t="s">
        <v>5</v>
      </c>
      <c r="Y62" s="80" t="s">
        <v>34</v>
      </c>
      <c r="Z62" s="80" t="s">
        <v>34</v>
      </c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38">
        <f t="shared" ref="AL62:AL70" si="32">COUNTIF(G62:AK62,"حضور")</f>
        <v>16</v>
      </c>
      <c r="AM62" s="39">
        <f t="shared" ref="AM62:AM70" si="33">COUNTIF(G62:AK62,"بديل")</f>
        <v>0</v>
      </c>
      <c r="AN62" s="40">
        <f t="shared" ref="AN62:AN70" si="34">COUNTIF(G62:AK62,"$$$")</f>
        <v>0</v>
      </c>
      <c r="AO62" s="40">
        <f t="shared" ref="AO62:AO70" si="35">COUNTIF(G62:AK62,"اجازة")</f>
        <v>4</v>
      </c>
      <c r="AP62" s="41">
        <f t="shared" ref="AP62:AP70" si="36">COUNTIF(G62:AK62,"غياب")</f>
        <v>0</v>
      </c>
      <c r="AQ62" s="42"/>
      <c r="AR62" s="43"/>
    </row>
    <row r="63" spans="1:44">
      <c r="A63" s="66" t="s">
        <v>31</v>
      </c>
      <c r="B63" s="47" t="s">
        <v>153</v>
      </c>
      <c r="C63" s="47" t="s">
        <v>19</v>
      </c>
      <c r="D63" s="47">
        <v>2</v>
      </c>
      <c r="E63" s="47" t="s">
        <v>83</v>
      </c>
      <c r="F63" s="47" t="s">
        <v>33</v>
      </c>
      <c r="G63" s="81" t="s">
        <v>34</v>
      </c>
      <c r="H63" s="81" t="s">
        <v>34</v>
      </c>
      <c r="I63" s="81" t="s">
        <v>34</v>
      </c>
      <c r="J63" s="81" t="s">
        <v>5</v>
      </c>
      <c r="K63" s="81" t="s">
        <v>5</v>
      </c>
      <c r="L63" s="81" t="s">
        <v>34</v>
      </c>
      <c r="M63" s="81" t="s">
        <v>34</v>
      </c>
      <c r="N63" s="81" t="s">
        <v>34</v>
      </c>
      <c r="O63" s="81" t="s">
        <v>34</v>
      </c>
      <c r="P63" s="81" t="s">
        <v>34</v>
      </c>
      <c r="Q63" s="81" t="s">
        <v>34</v>
      </c>
      <c r="R63" s="81" t="s">
        <v>34</v>
      </c>
      <c r="S63" s="81" t="s">
        <v>34</v>
      </c>
      <c r="T63" s="81" t="s">
        <v>5</v>
      </c>
      <c r="U63" s="81" t="s">
        <v>5</v>
      </c>
      <c r="V63" s="81" t="s">
        <v>5</v>
      </c>
      <c r="W63" s="81" t="s">
        <v>5</v>
      </c>
      <c r="X63" s="81" t="s">
        <v>5</v>
      </c>
      <c r="Y63" s="81" t="s">
        <v>34</v>
      </c>
      <c r="Z63" s="81" t="s">
        <v>34</v>
      </c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38">
        <f t="shared" si="32"/>
        <v>13</v>
      </c>
      <c r="AM63" s="39">
        <f t="shared" si="33"/>
        <v>0</v>
      </c>
      <c r="AN63" s="40">
        <f t="shared" si="34"/>
        <v>0</v>
      </c>
      <c r="AO63" s="40">
        <f t="shared" si="35"/>
        <v>7</v>
      </c>
      <c r="AP63" s="41">
        <f t="shared" si="36"/>
        <v>0</v>
      </c>
      <c r="AQ63" s="42"/>
      <c r="AR63" s="43"/>
    </row>
    <row r="64" spans="1:44">
      <c r="A64" s="66" t="s">
        <v>31</v>
      </c>
      <c r="B64" s="47" t="s">
        <v>153</v>
      </c>
      <c r="C64" s="47" t="s">
        <v>19</v>
      </c>
      <c r="D64" s="47">
        <v>3</v>
      </c>
      <c r="E64" s="47" t="s">
        <v>84</v>
      </c>
      <c r="F64" s="47" t="s">
        <v>33</v>
      </c>
      <c r="G64" s="81" t="s">
        <v>5</v>
      </c>
      <c r="H64" s="81" t="s">
        <v>34</v>
      </c>
      <c r="I64" s="81" t="s">
        <v>34</v>
      </c>
      <c r="J64" s="81" t="s">
        <v>34</v>
      </c>
      <c r="K64" s="81" t="s">
        <v>34</v>
      </c>
      <c r="L64" s="81" t="s">
        <v>34</v>
      </c>
      <c r="M64" s="81" t="s">
        <v>34</v>
      </c>
      <c r="N64" s="81" t="s">
        <v>34</v>
      </c>
      <c r="O64" s="81" t="s">
        <v>34</v>
      </c>
      <c r="P64" s="81" t="s">
        <v>5</v>
      </c>
      <c r="Q64" s="81" t="s">
        <v>34</v>
      </c>
      <c r="R64" s="81" t="s">
        <v>34</v>
      </c>
      <c r="S64" s="81" t="s">
        <v>34</v>
      </c>
      <c r="T64" s="81" t="s">
        <v>34</v>
      </c>
      <c r="U64" s="81" t="s">
        <v>34</v>
      </c>
      <c r="V64" s="81" t="s">
        <v>5</v>
      </c>
      <c r="W64" s="81" t="s">
        <v>34</v>
      </c>
      <c r="X64" s="81" t="s">
        <v>34</v>
      </c>
      <c r="Y64" s="81" t="s">
        <v>34</v>
      </c>
      <c r="Z64" s="81" t="s">
        <v>34</v>
      </c>
      <c r="AA64" s="81"/>
      <c r="AB64" s="81"/>
      <c r="AC64" s="81"/>
      <c r="AD64" s="81"/>
      <c r="AE64" s="81" t="s">
        <v>5</v>
      </c>
      <c r="AF64" s="81"/>
      <c r="AG64" s="81"/>
      <c r="AH64" s="81"/>
      <c r="AI64" s="81"/>
      <c r="AJ64" s="81"/>
      <c r="AK64" s="81"/>
      <c r="AL64" s="38">
        <f t="shared" si="32"/>
        <v>17</v>
      </c>
      <c r="AM64" s="39">
        <f t="shared" si="33"/>
        <v>0</v>
      </c>
      <c r="AN64" s="40">
        <f t="shared" si="34"/>
        <v>0</v>
      </c>
      <c r="AO64" s="40">
        <f t="shared" si="35"/>
        <v>4</v>
      </c>
      <c r="AP64" s="41">
        <f t="shared" si="36"/>
        <v>0</v>
      </c>
      <c r="AQ64" s="42"/>
      <c r="AR64" s="43"/>
    </row>
    <row r="65" spans="1:44">
      <c r="A65" s="66" t="s">
        <v>31</v>
      </c>
      <c r="B65" s="47" t="s">
        <v>153</v>
      </c>
      <c r="C65" s="47" t="s">
        <v>19</v>
      </c>
      <c r="D65" s="47">
        <v>4</v>
      </c>
      <c r="E65" s="47" t="s">
        <v>85</v>
      </c>
      <c r="F65" s="47" t="s">
        <v>33</v>
      </c>
      <c r="G65" s="81" t="s">
        <v>34</v>
      </c>
      <c r="H65" s="81" t="s">
        <v>34</v>
      </c>
      <c r="I65" s="81" t="s">
        <v>5</v>
      </c>
      <c r="J65" s="81" t="s">
        <v>5</v>
      </c>
      <c r="K65" s="81" t="s">
        <v>34</v>
      </c>
      <c r="L65" s="81" t="s">
        <v>34</v>
      </c>
      <c r="M65" s="81" t="s">
        <v>34</v>
      </c>
      <c r="N65" s="81" t="s">
        <v>34</v>
      </c>
      <c r="O65" s="81" t="s">
        <v>34</v>
      </c>
      <c r="P65" s="81" t="s">
        <v>34</v>
      </c>
      <c r="Q65" s="81" t="s">
        <v>5</v>
      </c>
      <c r="R65" s="81" t="s">
        <v>34</v>
      </c>
      <c r="S65" s="81" t="s">
        <v>34</v>
      </c>
      <c r="T65" s="81" t="s">
        <v>34</v>
      </c>
      <c r="U65" s="81" t="s">
        <v>34</v>
      </c>
      <c r="V65" s="81" t="s">
        <v>34</v>
      </c>
      <c r="W65" s="81" t="s">
        <v>5</v>
      </c>
      <c r="X65" s="81" t="s">
        <v>34</v>
      </c>
      <c r="Y65" s="81" t="s">
        <v>34</v>
      </c>
      <c r="Z65" s="81" t="s">
        <v>34</v>
      </c>
      <c r="AA65" s="81"/>
      <c r="AB65" s="81"/>
      <c r="AC65" s="81"/>
      <c r="AD65" s="81" t="s">
        <v>5</v>
      </c>
      <c r="AE65" s="81"/>
      <c r="AF65" s="81"/>
      <c r="AG65" s="81"/>
      <c r="AH65" s="81"/>
      <c r="AI65" s="81"/>
      <c r="AJ65" s="81"/>
      <c r="AK65" s="81"/>
      <c r="AL65" s="38">
        <f t="shared" si="32"/>
        <v>16</v>
      </c>
      <c r="AM65" s="39">
        <f t="shared" si="33"/>
        <v>0</v>
      </c>
      <c r="AN65" s="40">
        <f t="shared" si="34"/>
        <v>0</v>
      </c>
      <c r="AO65" s="40">
        <f t="shared" si="35"/>
        <v>5</v>
      </c>
      <c r="AP65" s="41">
        <f t="shared" si="36"/>
        <v>0</v>
      </c>
      <c r="AQ65" s="42"/>
      <c r="AR65" s="43"/>
    </row>
    <row r="66" spans="1:44">
      <c r="A66" s="66" t="s">
        <v>31</v>
      </c>
      <c r="B66" s="47" t="s">
        <v>153</v>
      </c>
      <c r="C66" s="47" t="s">
        <v>19</v>
      </c>
      <c r="D66" s="47">
        <v>5</v>
      </c>
      <c r="E66" s="47" t="s">
        <v>86</v>
      </c>
      <c r="F66" s="47" t="s">
        <v>33</v>
      </c>
      <c r="G66" s="81" t="s">
        <v>34</v>
      </c>
      <c r="H66" s="81" t="s">
        <v>34</v>
      </c>
      <c r="I66" s="81" t="s">
        <v>34</v>
      </c>
      <c r="J66" s="81" t="s">
        <v>34</v>
      </c>
      <c r="K66" s="81" t="s">
        <v>34</v>
      </c>
      <c r="L66" s="81" t="s">
        <v>34</v>
      </c>
      <c r="M66" s="81" t="s">
        <v>34</v>
      </c>
      <c r="N66" s="81" t="s">
        <v>34</v>
      </c>
      <c r="O66" s="81" t="s">
        <v>5</v>
      </c>
      <c r="P66" s="81" t="s">
        <v>5</v>
      </c>
      <c r="Q66" s="81" t="s">
        <v>38</v>
      </c>
      <c r="R66" s="81" t="s">
        <v>34</v>
      </c>
      <c r="S66" s="81" t="s">
        <v>34</v>
      </c>
      <c r="T66" s="81" t="s">
        <v>34</v>
      </c>
      <c r="U66" s="81" t="s">
        <v>34</v>
      </c>
      <c r="V66" s="81" t="s">
        <v>34</v>
      </c>
      <c r="W66" s="81" t="s">
        <v>34</v>
      </c>
      <c r="X66" s="81" t="s">
        <v>34</v>
      </c>
      <c r="Y66" s="81" t="s">
        <v>34</v>
      </c>
      <c r="Z66" s="81" t="s">
        <v>34</v>
      </c>
      <c r="AA66" s="81"/>
      <c r="AB66" s="81"/>
      <c r="AC66" s="81" t="s">
        <v>5</v>
      </c>
      <c r="AD66" s="81" t="s">
        <v>5</v>
      </c>
      <c r="AE66" s="81"/>
      <c r="AF66" s="81"/>
      <c r="AG66" s="81"/>
      <c r="AH66" s="81"/>
      <c r="AI66" s="81"/>
      <c r="AJ66" s="81"/>
      <c r="AK66" s="81"/>
      <c r="AL66" s="38">
        <f t="shared" si="32"/>
        <v>17</v>
      </c>
      <c r="AM66" s="39">
        <f t="shared" si="33"/>
        <v>0</v>
      </c>
      <c r="AN66" s="40">
        <f t="shared" si="34"/>
        <v>0</v>
      </c>
      <c r="AO66" s="40">
        <f t="shared" si="35"/>
        <v>4</v>
      </c>
      <c r="AP66" s="41">
        <f t="shared" si="36"/>
        <v>1</v>
      </c>
      <c r="AQ66" s="42"/>
      <c r="AR66" s="43"/>
    </row>
    <row r="67" spans="1:44">
      <c r="A67" s="66" t="s">
        <v>31</v>
      </c>
      <c r="B67" s="47" t="s">
        <v>153</v>
      </c>
      <c r="C67" s="47" t="s">
        <v>19</v>
      </c>
      <c r="D67" s="47"/>
      <c r="E67" s="47" t="s">
        <v>53</v>
      </c>
      <c r="F67" s="47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 t="s">
        <v>34</v>
      </c>
      <c r="V67" s="81" t="s">
        <v>34</v>
      </c>
      <c r="W67" s="81" t="s">
        <v>34</v>
      </c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38">
        <f t="shared" si="32"/>
        <v>3</v>
      </c>
      <c r="AM67" s="39">
        <f t="shared" si="33"/>
        <v>0</v>
      </c>
      <c r="AN67" s="40">
        <f t="shared" si="34"/>
        <v>0</v>
      </c>
      <c r="AO67" s="40">
        <f t="shared" si="35"/>
        <v>0</v>
      </c>
      <c r="AP67" s="41">
        <f t="shared" si="36"/>
        <v>0</v>
      </c>
      <c r="AQ67" s="42"/>
      <c r="AR67" s="43"/>
    </row>
    <row r="68" spans="1:44">
      <c r="A68" s="66" t="s">
        <v>31</v>
      </c>
      <c r="B68" s="47" t="s">
        <v>153</v>
      </c>
      <c r="C68" s="47" t="s">
        <v>19</v>
      </c>
      <c r="D68" s="47" t="s">
        <v>18</v>
      </c>
      <c r="E68" s="47" t="s">
        <v>26</v>
      </c>
      <c r="F68" s="47" t="s">
        <v>14</v>
      </c>
      <c r="G68" s="81" t="s">
        <v>34</v>
      </c>
      <c r="H68" s="81"/>
      <c r="I68" s="81" t="s">
        <v>5</v>
      </c>
      <c r="J68" s="81"/>
      <c r="K68" s="81"/>
      <c r="L68" s="81" t="s">
        <v>5</v>
      </c>
      <c r="M68" s="81"/>
      <c r="N68" s="81" t="s">
        <v>5</v>
      </c>
      <c r="O68" s="81"/>
      <c r="P68" s="81" t="s">
        <v>5</v>
      </c>
      <c r="Q68" s="81" t="s">
        <v>5</v>
      </c>
      <c r="R68" s="81" t="s">
        <v>5</v>
      </c>
      <c r="S68" s="81" t="s">
        <v>5</v>
      </c>
      <c r="T68" s="81" t="s">
        <v>5</v>
      </c>
      <c r="U68" s="81"/>
      <c r="V68" s="81"/>
      <c r="W68" s="81"/>
      <c r="X68" s="81" t="s">
        <v>34</v>
      </c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38">
        <f t="shared" si="32"/>
        <v>2</v>
      </c>
      <c r="AM68" s="39">
        <f t="shared" si="33"/>
        <v>0</v>
      </c>
      <c r="AN68" s="40">
        <f t="shared" si="34"/>
        <v>0</v>
      </c>
      <c r="AO68" s="40">
        <f t="shared" si="35"/>
        <v>8</v>
      </c>
      <c r="AP68" s="41">
        <f t="shared" si="36"/>
        <v>0</v>
      </c>
      <c r="AQ68" s="42"/>
      <c r="AR68" s="43"/>
    </row>
    <row r="69" spans="1:44">
      <c r="A69" s="66" t="s">
        <v>31</v>
      </c>
      <c r="B69" s="47" t="s">
        <v>153</v>
      </c>
      <c r="C69" s="47" t="s">
        <v>19</v>
      </c>
      <c r="D69" s="47" t="s">
        <v>18</v>
      </c>
      <c r="E69" s="47" t="s">
        <v>53</v>
      </c>
      <c r="F69" s="47" t="s">
        <v>14</v>
      </c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 t="s">
        <v>34</v>
      </c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38">
        <f t="shared" si="32"/>
        <v>1</v>
      </c>
      <c r="AM69" s="39">
        <f t="shared" si="33"/>
        <v>0</v>
      </c>
      <c r="AN69" s="40">
        <f t="shared" si="34"/>
        <v>0</v>
      </c>
      <c r="AO69" s="40">
        <f t="shared" si="35"/>
        <v>0</v>
      </c>
      <c r="AP69" s="41">
        <f t="shared" si="36"/>
        <v>0</v>
      </c>
      <c r="AQ69" s="42"/>
      <c r="AR69" s="43"/>
    </row>
    <row r="70" spans="1:44" ht="16.5" thickBot="1">
      <c r="A70" s="66" t="s">
        <v>31</v>
      </c>
      <c r="B70" s="54" t="s">
        <v>153</v>
      </c>
      <c r="C70" s="54" t="s">
        <v>19</v>
      </c>
      <c r="D70" s="54" t="s">
        <v>18</v>
      </c>
      <c r="E70" s="54" t="s">
        <v>24</v>
      </c>
      <c r="F70" s="54"/>
      <c r="G70" s="84"/>
      <c r="H70" s="84" t="s">
        <v>34</v>
      </c>
      <c r="I70" s="84" t="s">
        <v>34</v>
      </c>
      <c r="J70" s="84" t="s">
        <v>34</v>
      </c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38">
        <f t="shared" si="32"/>
        <v>3</v>
      </c>
      <c r="AM70" s="39">
        <f t="shared" si="33"/>
        <v>0</v>
      </c>
      <c r="AN70" s="40">
        <f t="shared" si="34"/>
        <v>0</v>
      </c>
      <c r="AO70" s="40">
        <f t="shared" si="35"/>
        <v>0</v>
      </c>
      <c r="AP70" s="41">
        <f t="shared" si="36"/>
        <v>0</v>
      </c>
      <c r="AQ70" s="42"/>
      <c r="AR70" s="43"/>
    </row>
    <row r="71" spans="1:44" ht="16.5" thickTop="1">
      <c r="A71" s="66" t="s">
        <v>31</v>
      </c>
      <c r="B71" s="36" t="s">
        <v>154</v>
      </c>
      <c r="C71" s="36" t="s">
        <v>17</v>
      </c>
      <c r="D71" s="36">
        <v>1</v>
      </c>
      <c r="E71" s="36" t="s">
        <v>87</v>
      </c>
      <c r="F71" s="36" t="s">
        <v>33</v>
      </c>
      <c r="G71" s="78" t="s">
        <v>34</v>
      </c>
      <c r="H71" s="78" t="s">
        <v>34</v>
      </c>
      <c r="I71" s="78" t="s">
        <v>34</v>
      </c>
      <c r="J71" s="78" t="s">
        <v>34</v>
      </c>
      <c r="K71" s="78" t="s">
        <v>34</v>
      </c>
      <c r="L71" s="78" t="s">
        <v>34</v>
      </c>
      <c r="M71" s="78" t="s">
        <v>34</v>
      </c>
      <c r="N71" s="78" t="s">
        <v>34</v>
      </c>
      <c r="O71" s="78" t="s">
        <v>34</v>
      </c>
      <c r="P71" s="78" t="s">
        <v>5</v>
      </c>
      <c r="Q71" s="78" t="s">
        <v>5</v>
      </c>
      <c r="R71" s="78" t="s">
        <v>34</v>
      </c>
      <c r="S71" s="78" t="s">
        <v>34</v>
      </c>
      <c r="T71" s="78" t="s">
        <v>34</v>
      </c>
      <c r="U71" s="78" t="s">
        <v>34</v>
      </c>
      <c r="V71" s="78" t="s">
        <v>34</v>
      </c>
      <c r="W71" s="78" t="s">
        <v>34</v>
      </c>
      <c r="X71" s="78" t="s">
        <v>34</v>
      </c>
      <c r="Y71" s="78" t="s">
        <v>34</v>
      </c>
      <c r="Z71" s="78" t="s">
        <v>34</v>
      </c>
      <c r="AA71" s="78"/>
      <c r="AB71" s="78"/>
      <c r="AC71" s="78"/>
      <c r="AD71" s="78" t="s">
        <v>5</v>
      </c>
      <c r="AE71" s="78" t="s">
        <v>5</v>
      </c>
      <c r="AF71" s="78"/>
      <c r="AG71" s="78"/>
      <c r="AH71" s="78"/>
      <c r="AI71" s="78"/>
      <c r="AJ71" s="78"/>
      <c r="AK71" s="78"/>
      <c r="AL71" s="38">
        <f t="shared" ref="AL71:AL79" si="37">COUNTIF(G71:AK71,"حضور")</f>
        <v>18</v>
      </c>
      <c r="AM71" s="39">
        <f t="shared" ref="AM71:AM79" si="38">COUNTIF(G71:AK71,"بديل")</f>
        <v>0</v>
      </c>
      <c r="AN71" s="40">
        <f t="shared" ref="AN71:AN79" si="39">COUNTIF(G71:AK71,"$$$")</f>
        <v>0</v>
      </c>
      <c r="AO71" s="40">
        <f t="shared" ref="AO71:AO79" si="40">COUNTIF(G71:AK71,"اجازة")</f>
        <v>4</v>
      </c>
      <c r="AP71" s="41">
        <f t="shared" ref="AP71:AP79" si="41">COUNTIF(G71:AK71,"غياب")</f>
        <v>0</v>
      </c>
      <c r="AQ71" s="42"/>
      <c r="AR71" s="43"/>
    </row>
    <row r="72" spans="1:44">
      <c r="A72" s="66" t="s">
        <v>31</v>
      </c>
      <c r="B72" s="36" t="s">
        <v>154</v>
      </c>
      <c r="C72" s="36" t="s">
        <v>17</v>
      </c>
      <c r="D72" s="36">
        <v>2</v>
      </c>
      <c r="E72" s="36" t="s">
        <v>23</v>
      </c>
      <c r="F72" s="36" t="s">
        <v>33</v>
      </c>
      <c r="G72" s="78" t="s">
        <v>34</v>
      </c>
      <c r="H72" s="78" t="s">
        <v>14</v>
      </c>
      <c r="I72" s="78" t="s">
        <v>14</v>
      </c>
      <c r="J72" s="78" t="s">
        <v>14</v>
      </c>
      <c r="K72" s="78" t="s">
        <v>34</v>
      </c>
      <c r="L72" s="78" t="s">
        <v>34</v>
      </c>
      <c r="M72" s="78" t="s">
        <v>34</v>
      </c>
      <c r="N72" s="78" t="s">
        <v>34</v>
      </c>
      <c r="O72" s="78" t="s">
        <v>34</v>
      </c>
      <c r="P72" s="78" t="s">
        <v>34</v>
      </c>
      <c r="Q72" s="78" t="s">
        <v>34</v>
      </c>
      <c r="R72" s="78" t="s">
        <v>34</v>
      </c>
      <c r="S72" s="78" t="s">
        <v>34</v>
      </c>
      <c r="T72" s="78" t="s">
        <v>34</v>
      </c>
      <c r="U72" s="78" t="s">
        <v>34</v>
      </c>
      <c r="V72" s="78" t="s">
        <v>34</v>
      </c>
      <c r="W72" s="78" t="s">
        <v>34</v>
      </c>
      <c r="X72" s="78" t="s">
        <v>34</v>
      </c>
      <c r="Y72" s="78" t="s">
        <v>34</v>
      </c>
      <c r="Z72" s="78" t="s">
        <v>34</v>
      </c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38">
        <f t="shared" si="37"/>
        <v>17</v>
      </c>
      <c r="AM72" s="39">
        <f t="shared" si="38"/>
        <v>3</v>
      </c>
      <c r="AN72" s="40">
        <f t="shared" si="39"/>
        <v>0</v>
      </c>
      <c r="AO72" s="40">
        <f t="shared" si="40"/>
        <v>0</v>
      </c>
      <c r="AP72" s="41">
        <f t="shared" si="41"/>
        <v>0</v>
      </c>
      <c r="AQ72" s="42"/>
      <c r="AR72" s="43"/>
    </row>
    <row r="73" spans="1:44">
      <c r="A73" s="66" t="s">
        <v>31</v>
      </c>
      <c r="B73" s="36" t="s">
        <v>154</v>
      </c>
      <c r="C73" s="36" t="s">
        <v>17</v>
      </c>
      <c r="D73" s="36">
        <v>3</v>
      </c>
      <c r="E73" s="36" t="s">
        <v>88</v>
      </c>
      <c r="F73" s="36" t="s">
        <v>33</v>
      </c>
      <c r="G73" s="78" t="s">
        <v>34</v>
      </c>
      <c r="H73" s="78" t="s">
        <v>34</v>
      </c>
      <c r="I73" s="78" t="s">
        <v>34</v>
      </c>
      <c r="J73" s="78" t="s">
        <v>34</v>
      </c>
      <c r="K73" s="78" t="s">
        <v>34</v>
      </c>
      <c r="L73" s="78" t="s">
        <v>34</v>
      </c>
      <c r="M73" s="78" t="s">
        <v>34</v>
      </c>
      <c r="N73" s="78" t="s">
        <v>34</v>
      </c>
      <c r="O73" s="78" t="s">
        <v>34</v>
      </c>
      <c r="P73" s="78" t="s">
        <v>34</v>
      </c>
      <c r="Q73" s="78" t="s">
        <v>34</v>
      </c>
      <c r="R73" s="78" t="s">
        <v>5</v>
      </c>
      <c r="S73" s="78" t="s">
        <v>5</v>
      </c>
      <c r="T73" s="78" t="s">
        <v>5</v>
      </c>
      <c r="U73" s="78" t="s">
        <v>5</v>
      </c>
      <c r="V73" s="78" t="s">
        <v>34</v>
      </c>
      <c r="W73" s="78" t="s">
        <v>34</v>
      </c>
      <c r="X73" s="78" t="s">
        <v>34</v>
      </c>
      <c r="Y73" s="78" t="s">
        <v>34</v>
      </c>
      <c r="Z73" s="78" t="s">
        <v>34</v>
      </c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38">
        <f t="shared" si="37"/>
        <v>16</v>
      </c>
      <c r="AM73" s="39">
        <f t="shared" si="38"/>
        <v>0</v>
      </c>
      <c r="AN73" s="40">
        <f t="shared" si="39"/>
        <v>0</v>
      </c>
      <c r="AO73" s="40">
        <f t="shared" si="40"/>
        <v>4</v>
      </c>
      <c r="AP73" s="41">
        <f t="shared" si="41"/>
        <v>0</v>
      </c>
      <c r="AQ73" s="42"/>
      <c r="AR73" s="43"/>
    </row>
    <row r="74" spans="1:44">
      <c r="A74" s="65" t="s">
        <v>31</v>
      </c>
      <c r="B74" s="58" t="s">
        <v>154</v>
      </c>
      <c r="C74" s="58" t="s">
        <v>17</v>
      </c>
      <c r="D74" s="58" t="s">
        <v>18</v>
      </c>
      <c r="E74" s="58" t="s">
        <v>90</v>
      </c>
      <c r="F74" s="58" t="s">
        <v>14</v>
      </c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 t="s">
        <v>34</v>
      </c>
      <c r="T74" s="79" t="s">
        <v>34</v>
      </c>
      <c r="U74" s="79" t="s">
        <v>34</v>
      </c>
      <c r="V74" s="79" t="s">
        <v>34</v>
      </c>
      <c r="W74" s="79"/>
      <c r="X74" s="79"/>
      <c r="Y74" s="79"/>
      <c r="Z74" s="79" t="s">
        <v>34</v>
      </c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23">
        <f t="shared" si="37"/>
        <v>5</v>
      </c>
      <c r="AM74" s="24">
        <f t="shared" si="38"/>
        <v>0</v>
      </c>
      <c r="AN74" s="32">
        <f t="shared" si="39"/>
        <v>0</v>
      </c>
      <c r="AO74" s="32">
        <f t="shared" si="40"/>
        <v>0</v>
      </c>
      <c r="AP74" s="33">
        <f t="shared" si="41"/>
        <v>0</v>
      </c>
      <c r="AQ74" s="42"/>
      <c r="AR74" s="43"/>
    </row>
    <row r="75" spans="1:44">
      <c r="A75" s="66" t="s">
        <v>31</v>
      </c>
      <c r="B75" s="36" t="s">
        <v>154</v>
      </c>
      <c r="C75" s="36" t="s">
        <v>17</v>
      </c>
      <c r="D75" s="36" t="s">
        <v>18</v>
      </c>
      <c r="E75" s="36" t="s">
        <v>91</v>
      </c>
      <c r="F75" s="36" t="s">
        <v>14</v>
      </c>
      <c r="G75" s="78"/>
      <c r="H75" s="78"/>
      <c r="I75" s="78"/>
      <c r="J75" s="78"/>
      <c r="K75" s="78"/>
      <c r="L75" s="78"/>
      <c r="M75" s="78" t="s">
        <v>34</v>
      </c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23">
        <f t="shared" si="37"/>
        <v>1</v>
      </c>
      <c r="AM75" s="24">
        <f t="shared" si="38"/>
        <v>0</v>
      </c>
      <c r="AN75" s="32">
        <f t="shared" si="39"/>
        <v>0</v>
      </c>
      <c r="AO75" s="32">
        <f t="shared" si="40"/>
        <v>0</v>
      </c>
      <c r="AP75" s="33">
        <f t="shared" si="41"/>
        <v>0</v>
      </c>
      <c r="AQ75" s="42"/>
      <c r="AR75" s="43"/>
    </row>
    <row r="76" spans="1:44">
      <c r="A76" s="66" t="s">
        <v>31</v>
      </c>
      <c r="B76" s="36" t="s">
        <v>154</v>
      </c>
      <c r="C76" s="36" t="s">
        <v>17</v>
      </c>
      <c r="D76" s="36" t="s">
        <v>18</v>
      </c>
      <c r="E76" s="36" t="s">
        <v>92</v>
      </c>
      <c r="F76" s="36" t="s">
        <v>14</v>
      </c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23">
        <f t="shared" si="37"/>
        <v>0</v>
      </c>
      <c r="AM76" s="24">
        <f t="shared" si="38"/>
        <v>0</v>
      </c>
      <c r="AN76" s="32">
        <f t="shared" si="39"/>
        <v>0</v>
      </c>
      <c r="AO76" s="32">
        <f t="shared" si="40"/>
        <v>0</v>
      </c>
      <c r="AP76" s="33">
        <f t="shared" si="41"/>
        <v>0</v>
      </c>
      <c r="AQ76" s="42"/>
      <c r="AR76" s="43"/>
    </row>
    <row r="77" spans="1:44">
      <c r="A77" s="66" t="s">
        <v>31</v>
      </c>
      <c r="B77" s="36" t="s">
        <v>154</v>
      </c>
      <c r="C77" s="36" t="s">
        <v>17</v>
      </c>
      <c r="D77" s="36">
        <v>4</v>
      </c>
      <c r="E77" s="36" t="s">
        <v>93</v>
      </c>
      <c r="F77" s="36" t="s">
        <v>33</v>
      </c>
      <c r="G77" s="78" t="s">
        <v>34</v>
      </c>
      <c r="H77" s="78" t="s">
        <v>34</v>
      </c>
      <c r="I77" s="78" t="s">
        <v>34</v>
      </c>
      <c r="J77" s="78" t="s">
        <v>34</v>
      </c>
      <c r="K77" s="78" t="s">
        <v>34</v>
      </c>
      <c r="L77" s="78" t="s">
        <v>34</v>
      </c>
      <c r="M77" s="78" t="s">
        <v>5</v>
      </c>
      <c r="N77" s="78" t="s">
        <v>34</v>
      </c>
      <c r="O77" s="78" t="s">
        <v>34</v>
      </c>
      <c r="P77" s="78" t="s">
        <v>55</v>
      </c>
      <c r="Q77" s="78" t="s">
        <v>55</v>
      </c>
      <c r="R77" s="78" t="s">
        <v>55</v>
      </c>
      <c r="S77" s="78" t="s">
        <v>55</v>
      </c>
      <c r="T77" s="78" t="s">
        <v>55</v>
      </c>
      <c r="U77" s="78" t="s">
        <v>55</v>
      </c>
      <c r="V77" s="78" t="s">
        <v>55</v>
      </c>
      <c r="W77" s="78" t="s">
        <v>55</v>
      </c>
      <c r="X77" s="78" t="s">
        <v>55</v>
      </c>
      <c r="Y77" s="78" t="s">
        <v>55</v>
      </c>
      <c r="Z77" s="78" t="s">
        <v>55</v>
      </c>
      <c r="AA77" s="78" t="s">
        <v>55</v>
      </c>
      <c r="AB77" s="78" t="s">
        <v>55</v>
      </c>
      <c r="AC77" s="78" t="s">
        <v>55</v>
      </c>
      <c r="AD77" s="78" t="s">
        <v>55</v>
      </c>
      <c r="AE77" s="78" t="s">
        <v>55</v>
      </c>
      <c r="AF77" s="78" t="s">
        <v>55</v>
      </c>
      <c r="AG77" s="78" t="s">
        <v>55</v>
      </c>
      <c r="AH77" s="78" t="s">
        <v>55</v>
      </c>
      <c r="AI77" s="78" t="s">
        <v>55</v>
      </c>
      <c r="AJ77" s="78" t="s">
        <v>55</v>
      </c>
      <c r="AK77" s="78" t="s">
        <v>55</v>
      </c>
      <c r="AL77" s="23">
        <f t="shared" si="37"/>
        <v>8</v>
      </c>
      <c r="AM77" s="24">
        <f t="shared" si="38"/>
        <v>0</v>
      </c>
      <c r="AN77" s="32">
        <f t="shared" si="39"/>
        <v>0</v>
      </c>
      <c r="AO77" s="32">
        <f t="shared" si="40"/>
        <v>1</v>
      </c>
      <c r="AP77" s="33">
        <f t="shared" si="41"/>
        <v>0</v>
      </c>
      <c r="AQ77" s="42"/>
      <c r="AR77" s="43"/>
    </row>
    <row r="78" spans="1:44">
      <c r="A78" s="65" t="s">
        <v>31</v>
      </c>
      <c r="B78" s="58" t="s">
        <v>154</v>
      </c>
      <c r="C78" s="58" t="s">
        <v>17</v>
      </c>
      <c r="D78" s="58"/>
      <c r="E78" s="58" t="s">
        <v>94</v>
      </c>
      <c r="F78" s="58" t="s">
        <v>14</v>
      </c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 t="s">
        <v>34</v>
      </c>
      <c r="T78" s="79" t="s">
        <v>5</v>
      </c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23">
        <f t="shared" si="37"/>
        <v>1</v>
      </c>
      <c r="AM78" s="24">
        <f t="shared" si="38"/>
        <v>0</v>
      </c>
      <c r="AN78" s="32">
        <f t="shared" si="39"/>
        <v>0</v>
      </c>
      <c r="AO78" s="32">
        <f t="shared" si="40"/>
        <v>1</v>
      </c>
      <c r="AP78" s="33">
        <f t="shared" si="41"/>
        <v>0</v>
      </c>
      <c r="AQ78" s="42"/>
      <c r="AR78" s="43"/>
    </row>
    <row r="79" spans="1:44">
      <c r="A79" s="66" t="s">
        <v>31</v>
      </c>
      <c r="B79" s="58" t="s">
        <v>154</v>
      </c>
      <c r="C79" s="58" t="s">
        <v>17</v>
      </c>
      <c r="D79" s="58"/>
      <c r="E79" s="58" t="s">
        <v>95</v>
      </c>
      <c r="F79" s="58" t="s">
        <v>14</v>
      </c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 t="s">
        <v>34</v>
      </c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23">
        <f t="shared" si="37"/>
        <v>1</v>
      </c>
      <c r="AM79" s="24">
        <f t="shared" si="38"/>
        <v>0</v>
      </c>
      <c r="AN79" s="32">
        <f t="shared" si="39"/>
        <v>0</v>
      </c>
      <c r="AO79" s="32">
        <f t="shared" si="40"/>
        <v>0</v>
      </c>
      <c r="AP79" s="33">
        <f t="shared" si="41"/>
        <v>0</v>
      </c>
      <c r="AQ79" s="42"/>
      <c r="AR79" s="43"/>
    </row>
    <row r="80" spans="1:44">
      <c r="A80" s="66" t="s">
        <v>31</v>
      </c>
      <c r="B80" s="46" t="s">
        <v>154</v>
      </c>
      <c r="C80" s="46" t="s">
        <v>19</v>
      </c>
      <c r="D80" s="46">
        <v>1</v>
      </c>
      <c r="E80" s="46" t="s">
        <v>97</v>
      </c>
      <c r="F80" s="46" t="s">
        <v>33</v>
      </c>
      <c r="G80" s="80" t="s">
        <v>34</v>
      </c>
      <c r="H80" s="80" t="s">
        <v>34</v>
      </c>
      <c r="I80" s="80" t="s">
        <v>34</v>
      </c>
      <c r="J80" s="80" t="s">
        <v>34</v>
      </c>
      <c r="K80" s="80" t="s">
        <v>34</v>
      </c>
      <c r="L80" s="80" t="s">
        <v>34</v>
      </c>
      <c r="M80" s="80" t="s">
        <v>34</v>
      </c>
      <c r="N80" s="80" t="s">
        <v>34</v>
      </c>
      <c r="O80" s="80" t="s">
        <v>34</v>
      </c>
      <c r="P80" s="80" t="s">
        <v>5</v>
      </c>
      <c r="Q80" s="80" t="s">
        <v>5</v>
      </c>
      <c r="R80" s="80" t="s">
        <v>34</v>
      </c>
      <c r="S80" s="80" t="s">
        <v>34</v>
      </c>
      <c r="T80" s="80" t="s">
        <v>34</v>
      </c>
      <c r="U80" s="80" t="s">
        <v>34</v>
      </c>
      <c r="V80" s="80" t="s">
        <v>34</v>
      </c>
      <c r="W80" s="80" t="s">
        <v>30</v>
      </c>
      <c r="X80" s="80" t="s">
        <v>34</v>
      </c>
      <c r="Y80" s="80" t="s">
        <v>34</v>
      </c>
      <c r="Z80" s="80" t="s">
        <v>34</v>
      </c>
      <c r="AA80" s="80"/>
      <c r="AB80" s="80"/>
      <c r="AC80" s="80"/>
      <c r="AD80" s="80" t="s">
        <v>5</v>
      </c>
      <c r="AE80" s="80"/>
      <c r="AF80" s="80"/>
      <c r="AG80" s="80"/>
      <c r="AH80" s="80"/>
      <c r="AI80" s="80"/>
      <c r="AJ80" s="80"/>
      <c r="AK80" s="80"/>
      <c r="AL80" s="38">
        <f t="shared" ref="AL80:AL84" si="42">COUNTIF(G80:AK80,"حضور")</f>
        <v>17</v>
      </c>
      <c r="AM80" s="39">
        <f t="shared" ref="AM80:AM84" si="43">COUNTIF(G80:AK80,"بديل")</f>
        <v>0</v>
      </c>
      <c r="AN80" s="40">
        <f t="shared" ref="AN80:AN84" si="44">COUNTIF(G80:AK80,"$$$")</f>
        <v>1</v>
      </c>
      <c r="AO80" s="40">
        <f t="shared" ref="AO80:AO84" si="45">COUNTIF(G80:AK80,"اجازة")</f>
        <v>3</v>
      </c>
      <c r="AP80" s="41">
        <f t="shared" ref="AP80:AP84" si="46">COUNTIF(G80:AK80,"غياب")</f>
        <v>0</v>
      </c>
      <c r="AQ80" s="42"/>
      <c r="AR80" s="43"/>
    </row>
    <row r="81" spans="1:44">
      <c r="A81" s="66" t="s">
        <v>31</v>
      </c>
      <c r="B81" s="47" t="s">
        <v>154</v>
      </c>
      <c r="C81" s="47" t="s">
        <v>19</v>
      </c>
      <c r="D81" s="47">
        <v>2</v>
      </c>
      <c r="E81" s="47" t="s">
        <v>98</v>
      </c>
      <c r="F81" s="47" t="s">
        <v>33</v>
      </c>
      <c r="G81" s="81" t="s">
        <v>34</v>
      </c>
      <c r="H81" s="81" t="s">
        <v>34</v>
      </c>
      <c r="I81" s="81" t="s">
        <v>34</v>
      </c>
      <c r="J81" s="81" t="s">
        <v>5</v>
      </c>
      <c r="K81" s="81" t="s">
        <v>38</v>
      </c>
      <c r="L81" s="81" t="s">
        <v>34</v>
      </c>
      <c r="M81" s="81" t="s">
        <v>34</v>
      </c>
      <c r="N81" s="81" t="s">
        <v>34</v>
      </c>
      <c r="O81" s="81" t="s">
        <v>38</v>
      </c>
      <c r="P81" s="81" t="s">
        <v>38</v>
      </c>
      <c r="Q81" s="81" t="s">
        <v>38</v>
      </c>
      <c r="R81" s="81" t="s">
        <v>5</v>
      </c>
      <c r="S81" s="81" t="s">
        <v>34</v>
      </c>
      <c r="T81" s="81" t="s">
        <v>34</v>
      </c>
      <c r="U81" s="81" t="s">
        <v>34</v>
      </c>
      <c r="V81" s="81" t="s">
        <v>34</v>
      </c>
      <c r="W81" s="81" t="s">
        <v>34</v>
      </c>
      <c r="X81" s="81" t="s">
        <v>34</v>
      </c>
      <c r="Y81" s="81" t="s">
        <v>34</v>
      </c>
      <c r="Z81" s="81" t="s">
        <v>34</v>
      </c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38">
        <f t="shared" si="42"/>
        <v>14</v>
      </c>
      <c r="AM81" s="39">
        <f t="shared" si="43"/>
        <v>0</v>
      </c>
      <c r="AN81" s="40">
        <f t="shared" si="44"/>
        <v>0</v>
      </c>
      <c r="AO81" s="40">
        <f t="shared" si="45"/>
        <v>2</v>
      </c>
      <c r="AP81" s="41">
        <f t="shared" si="46"/>
        <v>4</v>
      </c>
      <c r="AQ81" s="42"/>
      <c r="AR81" s="43"/>
    </row>
    <row r="82" spans="1:44">
      <c r="A82" s="66" t="s">
        <v>31</v>
      </c>
      <c r="B82" s="47" t="s">
        <v>154</v>
      </c>
      <c r="C82" s="47" t="s">
        <v>19</v>
      </c>
      <c r="D82" s="47">
        <v>3</v>
      </c>
      <c r="E82" s="47" t="s">
        <v>99</v>
      </c>
      <c r="F82" s="47" t="s">
        <v>33</v>
      </c>
      <c r="G82" s="81" t="s">
        <v>34</v>
      </c>
      <c r="H82" s="81" t="s">
        <v>5</v>
      </c>
      <c r="I82" s="81" t="s">
        <v>34</v>
      </c>
      <c r="J82" s="81" t="s">
        <v>34</v>
      </c>
      <c r="K82" s="81" t="s">
        <v>34</v>
      </c>
      <c r="L82" s="81" t="s">
        <v>34</v>
      </c>
      <c r="M82" s="81" t="s">
        <v>34</v>
      </c>
      <c r="N82" s="81" t="s">
        <v>34</v>
      </c>
      <c r="O82" s="81" t="s">
        <v>5</v>
      </c>
      <c r="P82" s="81" t="s">
        <v>34</v>
      </c>
      <c r="Q82" s="81" t="s">
        <v>34</v>
      </c>
      <c r="R82" s="81" t="s">
        <v>34</v>
      </c>
      <c r="S82" s="81" t="s">
        <v>34</v>
      </c>
      <c r="T82" s="81" t="s">
        <v>34</v>
      </c>
      <c r="U82" s="81" t="s">
        <v>34</v>
      </c>
      <c r="V82" s="81" t="s">
        <v>34</v>
      </c>
      <c r="W82" s="81" t="s">
        <v>34</v>
      </c>
      <c r="X82" s="81" t="s">
        <v>34</v>
      </c>
      <c r="Y82" s="81" t="s">
        <v>34</v>
      </c>
      <c r="Z82" s="81" t="s">
        <v>34</v>
      </c>
      <c r="AA82" s="81"/>
      <c r="AB82" s="81"/>
      <c r="AC82" s="81" t="s">
        <v>5</v>
      </c>
      <c r="AD82" s="81"/>
      <c r="AE82" s="81"/>
      <c r="AF82" s="81"/>
      <c r="AG82" s="81"/>
      <c r="AH82" s="81"/>
      <c r="AI82" s="81"/>
      <c r="AJ82" s="81"/>
      <c r="AK82" s="81"/>
      <c r="AL82" s="38">
        <f t="shared" si="42"/>
        <v>18</v>
      </c>
      <c r="AM82" s="39">
        <f t="shared" si="43"/>
        <v>0</v>
      </c>
      <c r="AN82" s="40">
        <f t="shared" si="44"/>
        <v>0</v>
      </c>
      <c r="AO82" s="40">
        <f t="shared" si="45"/>
        <v>3</v>
      </c>
      <c r="AP82" s="41">
        <f t="shared" si="46"/>
        <v>0</v>
      </c>
      <c r="AQ82" s="42"/>
      <c r="AR82" s="43"/>
    </row>
    <row r="83" spans="1:44">
      <c r="A83" s="66" t="s">
        <v>31</v>
      </c>
      <c r="B83" s="47" t="s">
        <v>154</v>
      </c>
      <c r="C83" s="47" t="s">
        <v>19</v>
      </c>
      <c r="D83" s="47" t="s">
        <v>18</v>
      </c>
      <c r="E83" s="47" t="s">
        <v>26</v>
      </c>
      <c r="F83" s="47" t="s">
        <v>14</v>
      </c>
      <c r="G83" s="81"/>
      <c r="H83" s="81"/>
      <c r="I83" s="81" t="s">
        <v>5</v>
      </c>
      <c r="J83" s="81"/>
      <c r="K83" s="81"/>
      <c r="L83" s="81" t="s">
        <v>5</v>
      </c>
      <c r="M83" s="81"/>
      <c r="N83" s="81" t="s">
        <v>5</v>
      </c>
      <c r="O83" s="81"/>
      <c r="P83" s="81" t="s">
        <v>5</v>
      </c>
      <c r="Q83" s="81" t="s">
        <v>5</v>
      </c>
      <c r="R83" s="81" t="s">
        <v>5</v>
      </c>
      <c r="S83" s="81" t="s">
        <v>5</v>
      </c>
      <c r="T83" s="81" t="s">
        <v>5</v>
      </c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38">
        <f t="shared" si="42"/>
        <v>0</v>
      </c>
      <c r="AM83" s="39">
        <f t="shared" si="43"/>
        <v>0</v>
      </c>
      <c r="AN83" s="40">
        <f t="shared" si="44"/>
        <v>0</v>
      </c>
      <c r="AO83" s="40">
        <f t="shared" si="45"/>
        <v>8</v>
      </c>
      <c r="AP83" s="41">
        <f t="shared" si="46"/>
        <v>0</v>
      </c>
      <c r="AQ83" s="42"/>
      <c r="AR83" s="43"/>
    </row>
    <row r="84" spans="1:44" ht="16.5" thickBot="1">
      <c r="A84" s="66" t="s">
        <v>31</v>
      </c>
      <c r="B84" s="54" t="s">
        <v>154</v>
      </c>
      <c r="C84" s="54" t="s">
        <v>19</v>
      </c>
      <c r="D84" s="54" t="s">
        <v>18</v>
      </c>
      <c r="E84" s="54" t="s">
        <v>50</v>
      </c>
      <c r="F84" s="54" t="s">
        <v>14</v>
      </c>
      <c r="G84" s="84"/>
      <c r="H84" s="84"/>
      <c r="I84" s="84"/>
      <c r="J84" s="84"/>
      <c r="K84" s="84"/>
      <c r="L84" s="84"/>
      <c r="M84" s="84"/>
      <c r="N84" s="84"/>
      <c r="O84" s="84"/>
      <c r="P84" s="84" t="s">
        <v>34</v>
      </c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38">
        <f t="shared" si="42"/>
        <v>1</v>
      </c>
      <c r="AM84" s="39">
        <f t="shared" si="43"/>
        <v>0</v>
      </c>
      <c r="AN84" s="40">
        <f t="shared" si="44"/>
        <v>0</v>
      </c>
      <c r="AO84" s="40">
        <f t="shared" si="45"/>
        <v>0</v>
      </c>
      <c r="AP84" s="41">
        <f t="shared" si="46"/>
        <v>0</v>
      </c>
      <c r="AQ84" s="42"/>
      <c r="AR84" s="43"/>
    </row>
    <row r="85" spans="1:44" ht="16.5" thickTop="1">
      <c r="A85" s="69" t="s">
        <v>100</v>
      </c>
      <c r="B85" s="36" t="s">
        <v>155</v>
      </c>
      <c r="C85" s="36" t="s">
        <v>17</v>
      </c>
      <c r="D85" s="36">
        <v>1</v>
      </c>
      <c r="E85" s="36" t="s">
        <v>101</v>
      </c>
      <c r="F85" s="36" t="s">
        <v>33</v>
      </c>
      <c r="G85" s="78" t="s">
        <v>34</v>
      </c>
      <c r="H85" s="78" t="s">
        <v>34</v>
      </c>
      <c r="I85" s="78" t="s">
        <v>34</v>
      </c>
      <c r="J85" s="78" t="s">
        <v>34</v>
      </c>
      <c r="K85" s="78" t="s">
        <v>34</v>
      </c>
      <c r="L85" s="78" t="s">
        <v>34</v>
      </c>
      <c r="M85" s="78" t="s">
        <v>34</v>
      </c>
      <c r="N85" s="78" t="s">
        <v>34</v>
      </c>
      <c r="O85" s="78" t="s">
        <v>34</v>
      </c>
      <c r="P85" s="78" t="s">
        <v>34</v>
      </c>
      <c r="Q85" s="78" t="s">
        <v>34</v>
      </c>
      <c r="R85" s="78" t="s">
        <v>34</v>
      </c>
      <c r="S85" s="78" t="s">
        <v>34</v>
      </c>
      <c r="T85" s="78" t="s">
        <v>34</v>
      </c>
      <c r="U85" s="78" t="s">
        <v>34</v>
      </c>
      <c r="V85" s="78" t="s">
        <v>34</v>
      </c>
      <c r="W85" s="78" t="s">
        <v>34</v>
      </c>
      <c r="X85" s="78" t="s">
        <v>34</v>
      </c>
      <c r="Y85" s="78" t="s">
        <v>34</v>
      </c>
      <c r="Z85" s="78" t="s">
        <v>34</v>
      </c>
      <c r="AA85" s="78"/>
      <c r="AB85" s="78"/>
      <c r="AC85" s="78"/>
      <c r="AD85" s="78" t="s">
        <v>5</v>
      </c>
      <c r="AE85" s="78" t="s">
        <v>5</v>
      </c>
      <c r="AF85" s="78"/>
      <c r="AG85" s="78"/>
      <c r="AH85" s="78"/>
      <c r="AI85" s="78"/>
      <c r="AJ85" s="78"/>
      <c r="AK85" s="78"/>
      <c r="AL85" s="38">
        <f t="shared" ref="AL85:AL88" si="47">COUNTIF(G85:AK85,"حضور")</f>
        <v>20</v>
      </c>
      <c r="AM85" s="39">
        <f t="shared" ref="AM85:AM88" si="48">COUNTIF(G85:AK85,"بديل")</f>
        <v>0</v>
      </c>
      <c r="AN85" s="40">
        <f t="shared" ref="AN85:AN88" si="49">COUNTIF(G85:AK85,"$$$")</f>
        <v>0</v>
      </c>
      <c r="AO85" s="40">
        <f t="shared" ref="AO85:AO88" si="50">COUNTIF(G85:AK85,"اجازة")</f>
        <v>2</v>
      </c>
      <c r="AP85" s="41">
        <f t="shared" ref="AP85:AP88" si="51">COUNTIF(G85:AK85,"غياب")</f>
        <v>0</v>
      </c>
      <c r="AQ85" s="42"/>
      <c r="AR85" s="43"/>
    </row>
    <row r="86" spans="1:44">
      <c r="A86" s="66" t="s">
        <v>100</v>
      </c>
      <c r="B86" s="36" t="s">
        <v>155</v>
      </c>
      <c r="C86" s="36" t="s">
        <v>17</v>
      </c>
      <c r="D86" s="36">
        <v>2</v>
      </c>
      <c r="E86" s="36" t="s">
        <v>21</v>
      </c>
      <c r="F86" s="36" t="s">
        <v>33</v>
      </c>
      <c r="G86" s="78"/>
      <c r="H86" s="78"/>
      <c r="I86" s="78"/>
      <c r="J86" s="78" t="s">
        <v>34</v>
      </c>
      <c r="K86" s="78" t="s">
        <v>34</v>
      </c>
      <c r="L86" s="78" t="s">
        <v>34</v>
      </c>
      <c r="M86" s="78" t="s">
        <v>34</v>
      </c>
      <c r="N86" s="78"/>
      <c r="O86" s="78" t="s">
        <v>34</v>
      </c>
      <c r="P86" s="78" t="s">
        <v>34</v>
      </c>
      <c r="Q86" s="78" t="s">
        <v>5</v>
      </c>
      <c r="R86" s="78" t="s">
        <v>34</v>
      </c>
      <c r="S86" s="78" t="s">
        <v>34</v>
      </c>
      <c r="T86" s="78" t="s">
        <v>34</v>
      </c>
      <c r="U86" s="78" t="s">
        <v>34</v>
      </c>
      <c r="V86" s="78" t="s">
        <v>34</v>
      </c>
      <c r="W86" s="78" t="s">
        <v>34</v>
      </c>
      <c r="X86" s="78" t="s">
        <v>5</v>
      </c>
      <c r="Y86" s="78" t="s">
        <v>34</v>
      </c>
      <c r="Z86" s="78" t="s">
        <v>34</v>
      </c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38">
        <f t="shared" si="47"/>
        <v>14</v>
      </c>
      <c r="AM86" s="39">
        <f t="shared" si="48"/>
        <v>0</v>
      </c>
      <c r="AN86" s="40">
        <f t="shared" si="49"/>
        <v>0</v>
      </c>
      <c r="AO86" s="40">
        <f t="shared" si="50"/>
        <v>2</v>
      </c>
      <c r="AP86" s="41">
        <f t="shared" si="51"/>
        <v>0</v>
      </c>
      <c r="AQ86" s="42"/>
      <c r="AR86" s="43"/>
    </row>
    <row r="87" spans="1:44">
      <c r="A87" s="66" t="s">
        <v>100</v>
      </c>
      <c r="B87" s="36" t="s">
        <v>155</v>
      </c>
      <c r="C87" s="36" t="s">
        <v>17</v>
      </c>
      <c r="D87" s="36" t="s">
        <v>18</v>
      </c>
      <c r="E87" s="36"/>
      <c r="F87" s="36" t="s">
        <v>14</v>
      </c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38">
        <f t="shared" si="47"/>
        <v>0</v>
      </c>
      <c r="AM87" s="39">
        <f t="shared" si="48"/>
        <v>0</v>
      </c>
      <c r="AN87" s="40">
        <f t="shared" si="49"/>
        <v>0</v>
      </c>
      <c r="AO87" s="40">
        <f t="shared" si="50"/>
        <v>0</v>
      </c>
      <c r="AP87" s="41">
        <f t="shared" si="51"/>
        <v>0</v>
      </c>
      <c r="AQ87" s="42"/>
      <c r="AR87" s="43"/>
    </row>
    <row r="88" spans="1:44">
      <c r="A88" s="66" t="s">
        <v>100</v>
      </c>
      <c r="B88" s="36" t="s">
        <v>155</v>
      </c>
      <c r="C88" s="36" t="s">
        <v>17</v>
      </c>
      <c r="D88" s="36" t="s">
        <v>18</v>
      </c>
      <c r="E88" s="36" t="s">
        <v>103</v>
      </c>
      <c r="F88" s="36" t="s">
        <v>14</v>
      </c>
      <c r="G88" s="78" t="s">
        <v>34</v>
      </c>
      <c r="H88" s="78" t="s">
        <v>34</v>
      </c>
      <c r="I88" s="78" t="s">
        <v>34</v>
      </c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38">
        <f t="shared" si="47"/>
        <v>3</v>
      </c>
      <c r="AM88" s="39">
        <f t="shared" si="48"/>
        <v>0</v>
      </c>
      <c r="AN88" s="40">
        <f t="shared" si="49"/>
        <v>0</v>
      </c>
      <c r="AO88" s="40">
        <f t="shared" si="50"/>
        <v>0</v>
      </c>
      <c r="AP88" s="41">
        <f t="shared" si="51"/>
        <v>0</v>
      </c>
      <c r="AQ88" s="42"/>
      <c r="AR88" s="43"/>
    </row>
    <row r="89" spans="1:44">
      <c r="A89" s="66" t="s">
        <v>100</v>
      </c>
      <c r="B89" s="46" t="s">
        <v>155</v>
      </c>
      <c r="C89" s="46" t="s">
        <v>19</v>
      </c>
      <c r="D89" s="46">
        <v>1</v>
      </c>
      <c r="E89" s="46" t="s">
        <v>104</v>
      </c>
      <c r="F89" s="46" t="s">
        <v>33</v>
      </c>
      <c r="G89" s="80" t="s">
        <v>34</v>
      </c>
      <c r="H89" s="80" t="s">
        <v>34</v>
      </c>
      <c r="I89" s="80" t="s">
        <v>5</v>
      </c>
      <c r="J89" s="80" t="s">
        <v>5</v>
      </c>
      <c r="K89" s="80" t="s">
        <v>34</v>
      </c>
      <c r="L89" s="80" t="s">
        <v>34</v>
      </c>
      <c r="M89" s="80" t="s">
        <v>34</v>
      </c>
      <c r="N89" s="80" t="s">
        <v>34</v>
      </c>
      <c r="O89" s="80" t="s">
        <v>34</v>
      </c>
      <c r="P89" s="80" t="s">
        <v>34</v>
      </c>
      <c r="Q89" s="80" t="s">
        <v>34</v>
      </c>
      <c r="R89" s="80" t="s">
        <v>34</v>
      </c>
      <c r="S89" s="80" t="s">
        <v>34</v>
      </c>
      <c r="T89" s="80" t="s">
        <v>34</v>
      </c>
      <c r="U89" s="80" t="s">
        <v>34</v>
      </c>
      <c r="V89" s="80" t="s">
        <v>34</v>
      </c>
      <c r="W89" s="80" t="s">
        <v>30</v>
      </c>
      <c r="X89" s="80" t="s">
        <v>5</v>
      </c>
      <c r="Y89" s="80" t="s">
        <v>34</v>
      </c>
      <c r="Z89" s="80" t="s">
        <v>34</v>
      </c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38">
        <f t="shared" ref="AL89:AL91" si="52">COUNTIF(G89:AK89,"حضور")</f>
        <v>16</v>
      </c>
      <c r="AM89" s="39">
        <f t="shared" ref="AM89:AM91" si="53">COUNTIF(G89:AK89,"بديل")</f>
        <v>0</v>
      </c>
      <c r="AN89" s="40">
        <f t="shared" ref="AN89:AN91" si="54">COUNTIF(G89:AK89,"$$$")</f>
        <v>1</v>
      </c>
      <c r="AO89" s="40">
        <f t="shared" ref="AO89:AO91" si="55">COUNTIF(G89:AK89,"اجازة")</f>
        <v>3</v>
      </c>
      <c r="AP89" s="41">
        <f t="shared" ref="AP89:AP91" si="56">COUNTIF(G89:AK89,"غياب")</f>
        <v>0</v>
      </c>
      <c r="AQ89" s="42"/>
      <c r="AR89" s="43"/>
    </row>
    <row r="90" spans="1:44">
      <c r="A90" s="66" t="s">
        <v>100</v>
      </c>
      <c r="B90" s="47" t="s">
        <v>155</v>
      </c>
      <c r="C90" s="47" t="s">
        <v>19</v>
      </c>
      <c r="D90" s="47">
        <v>2</v>
      </c>
      <c r="E90" s="47" t="s">
        <v>105</v>
      </c>
      <c r="F90" s="47" t="s">
        <v>33</v>
      </c>
      <c r="G90" s="81" t="s">
        <v>34</v>
      </c>
      <c r="H90" s="81" t="s">
        <v>34</v>
      </c>
      <c r="I90" s="81" t="s">
        <v>34</v>
      </c>
      <c r="J90" s="81" t="s">
        <v>34</v>
      </c>
      <c r="K90" s="81" t="s">
        <v>34</v>
      </c>
      <c r="L90" s="81" t="s">
        <v>34</v>
      </c>
      <c r="M90" s="81" t="s">
        <v>34</v>
      </c>
      <c r="N90" s="81" t="s">
        <v>34</v>
      </c>
      <c r="O90" s="81" t="s">
        <v>34</v>
      </c>
      <c r="P90" s="81" t="s">
        <v>5</v>
      </c>
      <c r="Q90" s="81" t="s">
        <v>5</v>
      </c>
      <c r="R90" s="81" t="s">
        <v>34</v>
      </c>
      <c r="S90" s="81" t="s">
        <v>34</v>
      </c>
      <c r="T90" s="81" t="s">
        <v>34</v>
      </c>
      <c r="U90" s="81" t="s">
        <v>34</v>
      </c>
      <c r="V90" s="81" t="s">
        <v>34</v>
      </c>
      <c r="W90" s="81" t="s">
        <v>34</v>
      </c>
      <c r="X90" s="81" t="s">
        <v>34</v>
      </c>
      <c r="Y90" s="81" t="s">
        <v>34</v>
      </c>
      <c r="Z90" s="81" t="s">
        <v>34</v>
      </c>
      <c r="AA90" s="81"/>
      <c r="AB90" s="81"/>
      <c r="AC90" s="81"/>
      <c r="AD90" s="81" t="s">
        <v>5</v>
      </c>
      <c r="AE90" s="81" t="s">
        <v>5</v>
      </c>
      <c r="AF90" s="81"/>
      <c r="AG90" s="81"/>
      <c r="AH90" s="81"/>
      <c r="AI90" s="81"/>
      <c r="AJ90" s="81"/>
      <c r="AK90" s="81"/>
      <c r="AL90" s="38">
        <f t="shared" si="52"/>
        <v>18</v>
      </c>
      <c r="AM90" s="39">
        <f t="shared" si="53"/>
        <v>0</v>
      </c>
      <c r="AN90" s="40">
        <f t="shared" si="54"/>
        <v>0</v>
      </c>
      <c r="AO90" s="40">
        <f t="shared" si="55"/>
        <v>4</v>
      </c>
      <c r="AP90" s="41">
        <f t="shared" si="56"/>
        <v>0</v>
      </c>
      <c r="AQ90" s="42"/>
      <c r="AR90" s="43"/>
    </row>
    <row r="91" spans="1:44" ht="16.5" thickBot="1">
      <c r="A91" s="66" t="s">
        <v>100</v>
      </c>
      <c r="B91" s="54" t="s">
        <v>155</v>
      </c>
      <c r="C91" s="54" t="s">
        <v>19</v>
      </c>
      <c r="D91" s="54" t="s">
        <v>18</v>
      </c>
      <c r="E91" s="54" t="s">
        <v>25</v>
      </c>
      <c r="F91" s="54" t="s">
        <v>14</v>
      </c>
      <c r="G91" s="84"/>
      <c r="H91" s="84"/>
      <c r="I91" s="84"/>
      <c r="J91" s="84" t="s">
        <v>34</v>
      </c>
      <c r="K91" s="84" t="s">
        <v>5</v>
      </c>
      <c r="L91" s="84" t="s">
        <v>5</v>
      </c>
      <c r="M91" s="84"/>
      <c r="N91" s="84" t="s">
        <v>5</v>
      </c>
      <c r="O91" s="84"/>
      <c r="P91" s="84" t="s">
        <v>5</v>
      </c>
      <c r="Q91" s="84" t="s">
        <v>5</v>
      </c>
      <c r="R91" s="84" t="s">
        <v>5</v>
      </c>
      <c r="S91" s="84" t="s">
        <v>5</v>
      </c>
      <c r="T91" s="84" t="s">
        <v>5</v>
      </c>
      <c r="U91" s="84" t="s">
        <v>5</v>
      </c>
      <c r="V91" s="84" t="s">
        <v>5</v>
      </c>
      <c r="W91" s="84" t="s">
        <v>5</v>
      </c>
      <c r="X91" s="84" t="s">
        <v>5</v>
      </c>
      <c r="Y91" s="84" t="s">
        <v>5</v>
      </c>
      <c r="Z91" s="84" t="s">
        <v>5</v>
      </c>
      <c r="AA91" s="84" t="s">
        <v>5</v>
      </c>
      <c r="AB91" s="84" t="s">
        <v>5</v>
      </c>
      <c r="AC91" s="84" t="s">
        <v>5</v>
      </c>
      <c r="AD91" s="84" t="s">
        <v>5</v>
      </c>
      <c r="AE91" s="84" t="s">
        <v>5</v>
      </c>
      <c r="AF91" s="84" t="s">
        <v>5</v>
      </c>
      <c r="AG91" s="84" t="s">
        <v>5</v>
      </c>
      <c r="AH91" s="84" t="s">
        <v>5</v>
      </c>
      <c r="AI91" s="84" t="s">
        <v>5</v>
      </c>
      <c r="AJ91" s="84" t="s">
        <v>5</v>
      </c>
      <c r="AK91" s="84" t="s">
        <v>5</v>
      </c>
      <c r="AL91" s="38">
        <f t="shared" si="52"/>
        <v>1</v>
      </c>
      <c r="AM91" s="39">
        <f t="shared" si="53"/>
        <v>0</v>
      </c>
      <c r="AN91" s="40">
        <f t="shared" si="54"/>
        <v>0</v>
      </c>
      <c r="AO91" s="40">
        <f t="shared" si="55"/>
        <v>25</v>
      </c>
      <c r="AP91" s="41">
        <f t="shared" si="56"/>
        <v>0</v>
      </c>
      <c r="AQ91" s="42"/>
      <c r="AR91" s="43"/>
    </row>
    <row r="92" spans="1:44" ht="16.5" thickTop="1">
      <c r="A92" s="66" t="s">
        <v>100</v>
      </c>
      <c r="B92" s="36" t="s">
        <v>156</v>
      </c>
      <c r="C92" s="36" t="s">
        <v>17</v>
      </c>
      <c r="D92" s="36">
        <v>1</v>
      </c>
      <c r="E92" s="36" t="s">
        <v>106</v>
      </c>
      <c r="F92" s="36" t="s">
        <v>33</v>
      </c>
      <c r="G92" s="78" t="s">
        <v>5</v>
      </c>
      <c r="H92" s="78" t="s">
        <v>34</v>
      </c>
      <c r="I92" s="78" t="s">
        <v>34</v>
      </c>
      <c r="J92" s="78" t="s">
        <v>34</v>
      </c>
      <c r="K92" s="78" t="s">
        <v>34</v>
      </c>
      <c r="L92" s="78" t="s">
        <v>34</v>
      </c>
      <c r="M92" s="78" t="s">
        <v>34</v>
      </c>
      <c r="N92" s="78" t="s">
        <v>34</v>
      </c>
      <c r="O92" s="78" t="s">
        <v>34</v>
      </c>
      <c r="P92" s="78" t="s">
        <v>34</v>
      </c>
      <c r="Q92" s="78" t="s">
        <v>34</v>
      </c>
      <c r="R92" s="78" t="s">
        <v>5</v>
      </c>
      <c r="S92" s="78" t="s">
        <v>5</v>
      </c>
      <c r="T92" s="78" t="s">
        <v>34</v>
      </c>
      <c r="U92" s="78" t="s">
        <v>34</v>
      </c>
      <c r="V92" s="78" t="s">
        <v>34</v>
      </c>
      <c r="W92" s="78" t="s">
        <v>34</v>
      </c>
      <c r="X92" s="78" t="s">
        <v>34</v>
      </c>
      <c r="Y92" s="78" t="s">
        <v>34</v>
      </c>
      <c r="Z92" s="78" t="s">
        <v>34</v>
      </c>
      <c r="AA92" s="78"/>
      <c r="AB92" s="78"/>
      <c r="AC92" s="78"/>
      <c r="AD92" s="78" t="s">
        <v>5</v>
      </c>
      <c r="AE92" s="78"/>
      <c r="AF92" s="78"/>
      <c r="AG92" s="78"/>
      <c r="AH92" s="78"/>
      <c r="AI92" s="78"/>
      <c r="AJ92" s="78"/>
      <c r="AK92" s="78"/>
      <c r="AL92" s="38">
        <f t="shared" ref="AL92:AL96" si="57">COUNTIF(G92:AK92,"حضور")</f>
        <v>17</v>
      </c>
      <c r="AM92" s="39">
        <f t="shared" ref="AM92:AM96" si="58">COUNTIF(G92:AK92,"بديل")</f>
        <v>0</v>
      </c>
      <c r="AN92" s="40">
        <f t="shared" ref="AN92:AN96" si="59">COUNTIF(G92:AK92,"$$$")</f>
        <v>0</v>
      </c>
      <c r="AO92" s="40">
        <f t="shared" ref="AO92:AO96" si="60">COUNTIF(G92:AK92,"اجازة")</f>
        <v>4</v>
      </c>
      <c r="AP92" s="41">
        <f t="shared" ref="AP92:AP96" si="61">COUNTIF(G92:AK92,"غياب")</f>
        <v>0</v>
      </c>
      <c r="AQ92" s="42"/>
      <c r="AR92" s="43"/>
    </row>
    <row r="93" spans="1:44">
      <c r="A93" s="65" t="s">
        <v>100</v>
      </c>
      <c r="B93" s="58" t="s">
        <v>156</v>
      </c>
      <c r="C93" s="58" t="s">
        <v>107</v>
      </c>
      <c r="D93" s="58">
        <v>2</v>
      </c>
      <c r="E93" s="58" t="s">
        <v>108</v>
      </c>
      <c r="F93" s="58" t="s">
        <v>33</v>
      </c>
      <c r="G93" s="79"/>
      <c r="H93" s="79"/>
      <c r="I93" s="79"/>
      <c r="J93" s="79"/>
      <c r="K93" s="79"/>
      <c r="L93" s="79"/>
      <c r="M93" s="79" t="s">
        <v>34</v>
      </c>
      <c r="N93" s="79" t="s">
        <v>34</v>
      </c>
      <c r="O93" s="79" t="s">
        <v>34</v>
      </c>
      <c r="P93" s="79" t="s">
        <v>34</v>
      </c>
      <c r="Q93" s="79" t="s">
        <v>34</v>
      </c>
      <c r="R93" s="79" t="s">
        <v>34</v>
      </c>
      <c r="S93" s="79" t="s">
        <v>34</v>
      </c>
      <c r="T93" s="79" t="s">
        <v>34</v>
      </c>
      <c r="U93" s="79" t="s">
        <v>34</v>
      </c>
      <c r="V93" s="79" t="s">
        <v>34</v>
      </c>
      <c r="W93" s="79" t="s">
        <v>34</v>
      </c>
      <c r="X93" s="79" t="s">
        <v>34</v>
      </c>
      <c r="Y93" s="79" t="s">
        <v>34</v>
      </c>
      <c r="Z93" s="79" t="s">
        <v>34</v>
      </c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0">
        <f t="shared" si="57"/>
        <v>14</v>
      </c>
      <c r="AM93" s="39">
        <f t="shared" si="58"/>
        <v>0</v>
      </c>
      <c r="AN93" s="40">
        <f t="shared" si="59"/>
        <v>0</v>
      </c>
      <c r="AO93" s="40">
        <f t="shared" si="60"/>
        <v>0</v>
      </c>
      <c r="AP93" s="41">
        <f t="shared" si="61"/>
        <v>0</v>
      </c>
      <c r="AQ93" s="42"/>
      <c r="AR93" s="71"/>
    </row>
    <row r="94" spans="1:44">
      <c r="A94" s="66" t="s">
        <v>100</v>
      </c>
      <c r="B94" s="51" t="s">
        <v>156</v>
      </c>
      <c r="C94" s="51" t="s">
        <v>17</v>
      </c>
      <c r="D94" s="51" t="s">
        <v>18</v>
      </c>
      <c r="E94" s="51" t="s">
        <v>91</v>
      </c>
      <c r="F94" s="51" t="s">
        <v>14</v>
      </c>
      <c r="G94" s="82"/>
      <c r="H94" s="82"/>
      <c r="I94" s="82"/>
      <c r="J94" s="82" t="s">
        <v>5</v>
      </c>
      <c r="K94" s="82" t="s">
        <v>5</v>
      </c>
      <c r="L94" s="82" t="s">
        <v>34</v>
      </c>
      <c r="M94" s="82"/>
      <c r="N94" s="82" t="s">
        <v>5</v>
      </c>
      <c r="O94" s="82"/>
      <c r="P94" s="82" t="s">
        <v>5</v>
      </c>
      <c r="Q94" s="82"/>
      <c r="R94" s="82" t="s">
        <v>5</v>
      </c>
      <c r="S94" s="82" t="s">
        <v>34</v>
      </c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70">
        <f t="shared" si="57"/>
        <v>2</v>
      </c>
      <c r="AM94" s="39">
        <f t="shared" si="58"/>
        <v>0</v>
      </c>
      <c r="AN94" s="40">
        <f t="shared" si="59"/>
        <v>0</v>
      </c>
      <c r="AO94" s="40">
        <f t="shared" si="60"/>
        <v>5</v>
      </c>
      <c r="AP94" s="41">
        <f t="shared" si="61"/>
        <v>0</v>
      </c>
      <c r="AQ94" s="42"/>
      <c r="AR94" s="71"/>
    </row>
    <row r="95" spans="1:44">
      <c r="A95" s="66" t="s">
        <v>100</v>
      </c>
      <c r="B95" s="51" t="s">
        <v>156</v>
      </c>
      <c r="C95" s="51" t="s">
        <v>17</v>
      </c>
      <c r="D95" s="51" t="s">
        <v>18</v>
      </c>
      <c r="E95" s="51" t="s">
        <v>21</v>
      </c>
      <c r="F95" s="51" t="s">
        <v>14</v>
      </c>
      <c r="G95" s="82" t="s">
        <v>34</v>
      </c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38">
        <f t="shared" si="57"/>
        <v>1</v>
      </c>
      <c r="AM95" s="39">
        <f t="shared" si="58"/>
        <v>0</v>
      </c>
      <c r="AN95" s="40">
        <f t="shared" si="59"/>
        <v>0</v>
      </c>
      <c r="AO95" s="40">
        <f t="shared" si="60"/>
        <v>0</v>
      </c>
      <c r="AP95" s="41">
        <f t="shared" si="61"/>
        <v>0</v>
      </c>
      <c r="AQ95" s="42"/>
      <c r="AR95" s="43"/>
    </row>
    <row r="96" spans="1:44">
      <c r="A96" s="66" t="s">
        <v>100</v>
      </c>
      <c r="B96" s="36" t="s">
        <v>156</v>
      </c>
      <c r="C96" s="36" t="s">
        <v>17</v>
      </c>
      <c r="D96" s="36"/>
      <c r="E96" s="36" t="s">
        <v>110</v>
      </c>
      <c r="F96" s="36" t="s">
        <v>33</v>
      </c>
      <c r="G96" s="78" t="s">
        <v>34</v>
      </c>
      <c r="H96" s="78" t="s">
        <v>34</v>
      </c>
      <c r="I96" s="78" t="s">
        <v>34</v>
      </c>
      <c r="J96" s="78" t="s">
        <v>34</v>
      </c>
      <c r="K96" s="78" t="s">
        <v>55</v>
      </c>
      <c r="L96" s="78" t="s">
        <v>55</v>
      </c>
      <c r="M96" s="78" t="s">
        <v>55</v>
      </c>
      <c r="N96" s="78" t="s">
        <v>55</v>
      </c>
      <c r="O96" s="78" t="s">
        <v>55</v>
      </c>
      <c r="P96" s="78" t="s">
        <v>55</v>
      </c>
      <c r="Q96" s="78" t="s">
        <v>55</v>
      </c>
      <c r="R96" s="78" t="s">
        <v>55</v>
      </c>
      <c r="S96" s="78" t="s">
        <v>55</v>
      </c>
      <c r="T96" s="78" t="s">
        <v>55</v>
      </c>
      <c r="U96" s="78" t="s">
        <v>55</v>
      </c>
      <c r="V96" s="78" t="s">
        <v>55</v>
      </c>
      <c r="W96" s="78" t="s">
        <v>55</v>
      </c>
      <c r="X96" s="78" t="s">
        <v>55</v>
      </c>
      <c r="Y96" s="78" t="s">
        <v>55</v>
      </c>
      <c r="Z96" s="78" t="s">
        <v>55</v>
      </c>
      <c r="AA96" s="78" t="s">
        <v>55</v>
      </c>
      <c r="AB96" s="78" t="s">
        <v>55</v>
      </c>
      <c r="AC96" s="78" t="s">
        <v>55</v>
      </c>
      <c r="AD96" s="78" t="s">
        <v>55</v>
      </c>
      <c r="AE96" s="78" t="s">
        <v>55</v>
      </c>
      <c r="AF96" s="78" t="s">
        <v>55</v>
      </c>
      <c r="AG96" s="78" t="s">
        <v>55</v>
      </c>
      <c r="AH96" s="78" t="s">
        <v>55</v>
      </c>
      <c r="AI96" s="78" t="s">
        <v>55</v>
      </c>
      <c r="AJ96" s="78" t="s">
        <v>55</v>
      </c>
      <c r="AK96" s="78" t="s">
        <v>55</v>
      </c>
      <c r="AL96" s="38">
        <f t="shared" si="57"/>
        <v>4</v>
      </c>
      <c r="AM96" s="39">
        <f t="shared" si="58"/>
        <v>0</v>
      </c>
      <c r="AN96" s="40">
        <f t="shared" si="59"/>
        <v>0</v>
      </c>
      <c r="AO96" s="40">
        <f t="shared" si="60"/>
        <v>0</v>
      </c>
      <c r="AP96" s="41">
        <f t="shared" si="61"/>
        <v>0</v>
      </c>
      <c r="AQ96" s="42"/>
      <c r="AR96" s="43"/>
    </row>
    <row r="97" spans="1:44">
      <c r="A97" s="65" t="s">
        <v>100</v>
      </c>
      <c r="B97" s="60" t="s">
        <v>156</v>
      </c>
      <c r="C97" s="60" t="s">
        <v>19</v>
      </c>
      <c r="D97" s="60">
        <v>1</v>
      </c>
      <c r="E97" s="60" t="s">
        <v>111</v>
      </c>
      <c r="F97" s="60" t="s">
        <v>33</v>
      </c>
      <c r="G97" s="85" t="s">
        <v>34</v>
      </c>
      <c r="H97" s="85" t="s">
        <v>5</v>
      </c>
      <c r="I97" s="85" t="s">
        <v>34</v>
      </c>
      <c r="J97" s="85" t="s">
        <v>34</v>
      </c>
      <c r="K97" s="85" t="s">
        <v>34</v>
      </c>
      <c r="L97" s="85" t="s">
        <v>34</v>
      </c>
      <c r="M97" s="85" t="s">
        <v>34</v>
      </c>
      <c r="N97" s="85" t="s">
        <v>34</v>
      </c>
      <c r="O97" s="85" t="s">
        <v>34</v>
      </c>
      <c r="P97" s="85" t="s">
        <v>34</v>
      </c>
      <c r="Q97" s="85" t="s">
        <v>34</v>
      </c>
      <c r="R97" s="85" t="s">
        <v>34</v>
      </c>
      <c r="S97" s="85" t="s">
        <v>34</v>
      </c>
      <c r="T97" s="85" t="s">
        <v>34</v>
      </c>
      <c r="U97" s="85" t="s">
        <v>34</v>
      </c>
      <c r="V97" s="85" t="s">
        <v>5</v>
      </c>
      <c r="W97" s="85" t="s">
        <v>5</v>
      </c>
      <c r="X97" s="85" t="s">
        <v>34</v>
      </c>
      <c r="Y97" s="85" t="s">
        <v>34</v>
      </c>
      <c r="Z97" s="85" t="s">
        <v>34</v>
      </c>
      <c r="AA97" s="85"/>
      <c r="AB97" s="85" t="s">
        <v>5</v>
      </c>
      <c r="AC97" s="85" t="s">
        <v>5</v>
      </c>
      <c r="AD97" s="85" t="s">
        <v>5</v>
      </c>
      <c r="AE97" s="85"/>
      <c r="AF97" s="85"/>
      <c r="AG97" s="85"/>
      <c r="AH97" s="85"/>
      <c r="AI97" s="85"/>
      <c r="AJ97" s="85"/>
      <c r="AK97" s="85"/>
      <c r="AL97" s="23">
        <f t="shared" ref="AL97:AL99" si="62">COUNTIF(G97:AK97,"حضور")</f>
        <v>17</v>
      </c>
      <c r="AM97" s="24">
        <f t="shared" ref="AM97:AM99" si="63">COUNTIF(G97:AK97,"بديل")</f>
        <v>0</v>
      </c>
      <c r="AN97" s="32">
        <f t="shared" ref="AN97:AN99" si="64">COUNTIF(G97:AK97,"$$$")</f>
        <v>0</v>
      </c>
      <c r="AO97" s="32">
        <f t="shared" ref="AO97:AO99" si="65">COUNTIF(G97:AK97,"اجازة")</f>
        <v>6</v>
      </c>
      <c r="AP97" s="33">
        <f t="shared" ref="AP97:AP99" si="66">COUNTIF(G97:AK97,"غياب")</f>
        <v>0</v>
      </c>
      <c r="AQ97" s="34"/>
      <c r="AR97" s="28"/>
    </row>
    <row r="98" spans="1:44">
      <c r="A98" s="66" t="s">
        <v>100</v>
      </c>
      <c r="B98" s="47" t="s">
        <v>156</v>
      </c>
      <c r="C98" s="47" t="s">
        <v>19</v>
      </c>
      <c r="D98" s="47">
        <v>2</v>
      </c>
      <c r="E98" s="47" t="s">
        <v>112</v>
      </c>
      <c r="F98" s="47" t="s">
        <v>33</v>
      </c>
      <c r="G98" s="81" t="s">
        <v>34</v>
      </c>
      <c r="H98" s="81" t="s">
        <v>34</v>
      </c>
      <c r="I98" s="81" t="s">
        <v>34</v>
      </c>
      <c r="J98" s="81" t="s">
        <v>34</v>
      </c>
      <c r="K98" s="81" t="s">
        <v>34</v>
      </c>
      <c r="L98" s="81" t="s">
        <v>34</v>
      </c>
      <c r="M98" s="81" t="s">
        <v>34</v>
      </c>
      <c r="N98" s="81" t="s">
        <v>34</v>
      </c>
      <c r="O98" s="81" t="s">
        <v>34</v>
      </c>
      <c r="P98" s="81" t="s">
        <v>5</v>
      </c>
      <c r="Q98" s="81" t="s">
        <v>5</v>
      </c>
      <c r="R98" s="81" t="s">
        <v>34</v>
      </c>
      <c r="S98" s="81" t="s">
        <v>34</v>
      </c>
      <c r="T98" s="81" t="s">
        <v>34</v>
      </c>
      <c r="U98" s="81" t="s">
        <v>34</v>
      </c>
      <c r="V98" s="81" t="s">
        <v>34</v>
      </c>
      <c r="W98" s="81" t="s">
        <v>34</v>
      </c>
      <c r="X98" s="81" t="s">
        <v>34</v>
      </c>
      <c r="Y98" s="81" t="s">
        <v>34</v>
      </c>
      <c r="Z98" s="81" t="s">
        <v>34</v>
      </c>
      <c r="AA98" s="81"/>
      <c r="AB98" s="81"/>
      <c r="AC98" s="81"/>
      <c r="AD98" s="81"/>
      <c r="AE98" s="81" t="s">
        <v>5</v>
      </c>
      <c r="AF98" s="81" t="s">
        <v>5</v>
      </c>
      <c r="AG98" s="81"/>
      <c r="AH98" s="81"/>
      <c r="AI98" s="81"/>
      <c r="AJ98" s="81"/>
      <c r="AK98" s="81"/>
      <c r="AL98" s="38">
        <f t="shared" si="62"/>
        <v>18</v>
      </c>
      <c r="AM98" s="39">
        <f t="shared" si="63"/>
        <v>0</v>
      </c>
      <c r="AN98" s="40">
        <f t="shared" si="64"/>
        <v>0</v>
      </c>
      <c r="AO98" s="40">
        <f t="shared" si="65"/>
        <v>4</v>
      </c>
      <c r="AP98" s="41">
        <f t="shared" si="66"/>
        <v>0</v>
      </c>
      <c r="AQ98" s="42"/>
      <c r="AR98" s="43"/>
    </row>
    <row r="99" spans="1:44" ht="16.5" thickBot="1">
      <c r="A99" s="66" t="s">
        <v>100</v>
      </c>
      <c r="B99" s="54" t="s">
        <v>156</v>
      </c>
      <c r="C99" s="54" t="s">
        <v>19</v>
      </c>
      <c r="D99" s="54" t="s">
        <v>18</v>
      </c>
      <c r="E99" s="54" t="s">
        <v>92</v>
      </c>
      <c r="F99" s="54" t="s">
        <v>14</v>
      </c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38">
        <f t="shared" si="62"/>
        <v>0</v>
      </c>
      <c r="AM99" s="39">
        <f t="shared" si="63"/>
        <v>0</v>
      </c>
      <c r="AN99" s="40">
        <f t="shared" si="64"/>
        <v>0</v>
      </c>
      <c r="AO99" s="40">
        <f t="shared" si="65"/>
        <v>0</v>
      </c>
      <c r="AP99" s="41">
        <f t="shared" si="66"/>
        <v>0</v>
      </c>
      <c r="AQ99" s="42"/>
      <c r="AR99" s="43"/>
    </row>
    <row r="100" spans="1:44" ht="16.5" thickTop="1">
      <c r="A100" s="65" t="s">
        <v>100</v>
      </c>
      <c r="B100" s="58" t="s">
        <v>157</v>
      </c>
      <c r="C100" s="58" t="s">
        <v>17</v>
      </c>
      <c r="D100" s="58">
        <v>1</v>
      </c>
      <c r="E100" s="58" t="s">
        <v>113</v>
      </c>
      <c r="F100" s="58" t="s">
        <v>33</v>
      </c>
      <c r="G100" s="79" t="s">
        <v>34</v>
      </c>
      <c r="H100" s="79" t="s">
        <v>34</v>
      </c>
      <c r="I100" s="79" t="s">
        <v>34</v>
      </c>
      <c r="J100" s="79" t="s">
        <v>5</v>
      </c>
      <c r="K100" s="79" t="s">
        <v>5</v>
      </c>
      <c r="L100" s="79" t="s">
        <v>34</v>
      </c>
      <c r="M100" s="79" t="s">
        <v>34</v>
      </c>
      <c r="N100" s="79" t="s">
        <v>34</v>
      </c>
      <c r="O100" s="79" t="s">
        <v>5</v>
      </c>
      <c r="P100" s="79" t="s">
        <v>34</v>
      </c>
      <c r="Q100" s="79" t="s">
        <v>34</v>
      </c>
      <c r="R100" s="79" t="s">
        <v>5</v>
      </c>
      <c r="S100" s="79" t="s">
        <v>34</v>
      </c>
      <c r="T100" s="79" t="s">
        <v>5</v>
      </c>
      <c r="U100" s="79" t="s">
        <v>34</v>
      </c>
      <c r="V100" s="79" t="s">
        <v>5</v>
      </c>
      <c r="W100" s="79" t="s">
        <v>34</v>
      </c>
      <c r="X100" s="79" t="s">
        <v>34</v>
      </c>
      <c r="Y100" s="79" t="s">
        <v>5</v>
      </c>
      <c r="Z100" s="79" t="s">
        <v>34</v>
      </c>
      <c r="AA100" s="79" t="s">
        <v>5</v>
      </c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23">
        <f t="shared" ref="AL100:AL107" si="67">COUNTIF(G100:AK100,"حضور")</f>
        <v>13</v>
      </c>
      <c r="AM100" s="24">
        <f t="shared" ref="AM100:AM107" si="68">COUNTIF(G100:AK100,"بديل")</f>
        <v>0</v>
      </c>
      <c r="AN100" s="32">
        <f t="shared" ref="AN100:AN107" si="69">COUNTIF(G100:AK100,"$$$")</f>
        <v>0</v>
      </c>
      <c r="AO100" s="32">
        <f t="shared" ref="AO100:AO107" si="70">COUNTIF(G100:AK100,"اجازة")</f>
        <v>8</v>
      </c>
      <c r="AP100" s="33">
        <f t="shared" ref="AP100:AP107" si="71">COUNTIF(G100:AK100,"غياب")</f>
        <v>0</v>
      </c>
      <c r="AQ100" s="25"/>
      <c r="AR100" s="28"/>
    </row>
    <row r="101" spans="1:44">
      <c r="A101" s="66" t="s">
        <v>100</v>
      </c>
      <c r="B101" s="36" t="s">
        <v>157</v>
      </c>
      <c r="C101" s="36" t="s">
        <v>17</v>
      </c>
      <c r="D101" s="36">
        <v>2</v>
      </c>
      <c r="E101" s="36" t="s">
        <v>114</v>
      </c>
      <c r="F101" s="36" t="s">
        <v>33</v>
      </c>
      <c r="G101" s="78" t="s">
        <v>34</v>
      </c>
      <c r="H101" s="78" t="s">
        <v>34</v>
      </c>
      <c r="I101" s="78" t="s">
        <v>34</v>
      </c>
      <c r="J101" s="78" t="s">
        <v>34</v>
      </c>
      <c r="K101" s="78" t="s">
        <v>34</v>
      </c>
      <c r="L101" s="78" t="s">
        <v>5</v>
      </c>
      <c r="M101" s="78" t="s">
        <v>5</v>
      </c>
      <c r="N101" s="78" t="s">
        <v>5</v>
      </c>
      <c r="O101" s="78" t="s">
        <v>5</v>
      </c>
      <c r="P101" s="78" t="s">
        <v>34</v>
      </c>
      <c r="Q101" s="78" t="s">
        <v>34</v>
      </c>
      <c r="R101" s="78" t="s">
        <v>34</v>
      </c>
      <c r="S101" s="78" t="s">
        <v>34</v>
      </c>
      <c r="T101" s="78" t="s">
        <v>34</v>
      </c>
      <c r="U101" s="78" t="s">
        <v>34</v>
      </c>
      <c r="V101" s="78" t="s">
        <v>34</v>
      </c>
      <c r="W101" s="78" t="s">
        <v>34</v>
      </c>
      <c r="X101" s="78" t="s">
        <v>34</v>
      </c>
      <c r="Y101" s="78" t="s">
        <v>34</v>
      </c>
      <c r="Z101" s="78" t="s">
        <v>34</v>
      </c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38">
        <f t="shared" si="67"/>
        <v>16</v>
      </c>
      <c r="AM101" s="39">
        <f t="shared" si="68"/>
        <v>0</v>
      </c>
      <c r="AN101" s="40">
        <f t="shared" si="69"/>
        <v>0</v>
      </c>
      <c r="AO101" s="40">
        <f t="shared" si="70"/>
        <v>4</v>
      </c>
      <c r="AP101" s="41">
        <f t="shared" si="71"/>
        <v>0</v>
      </c>
      <c r="AQ101" s="42"/>
      <c r="AR101" s="43"/>
    </row>
    <row r="102" spans="1:44">
      <c r="A102" s="65" t="s">
        <v>100</v>
      </c>
      <c r="B102" s="58" t="s">
        <v>157</v>
      </c>
      <c r="C102" s="58" t="s">
        <v>17</v>
      </c>
      <c r="D102" s="58">
        <v>3</v>
      </c>
      <c r="E102" s="58" t="s">
        <v>115</v>
      </c>
      <c r="F102" s="58" t="s">
        <v>33</v>
      </c>
      <c r="G102" s="79" t="s">
        <v>34</v>
      </c>
      <c r="H102" s="79" t="s">
        <v>34</v>
      </c>
      <c r="I102" s="79" t="s">
        <v>34</v>
      </c>
      <c r="J102" s="79" t="s">
        <v>34</v>
      </c>
      <c r="K102" s="79" t="s">
        <v>34</v>
      </c>
      <c r="L102" s="79" t="s">
        <v>34</v>
      </c>
      <c r="M102" s="79" t="s">
        <v>34</v>
      </c>
      <c r="N102" s="79" t="s">
        <v>34</v>
      </c>
      <c r="O102" s="79" t="s">
        <v>34</v>
      </c>
      <c r="P102" s="79" t="s">
        <v>34</v>
      </c>
      <c r="Q102" s="79" t="s">
        <v>34</v>
      </c>
      <c r="R102" s="79" t="s">
        <v>34</v>
      </c>
      <c r="S102" s="79" t="s">
        <v>34</v>
      </c>
      <c r="T102" s="79" t="s">
        <v>34</v>
      </c>
      <c r="U102" s="79" t="s">
        <v>34</v>
      </c>
      <c r="V102" s="79" t="s">
        <v>34</v>
      </c>
      <c r="W102" s="79" t="s">
        <v>34</v>
      </c>
      <c r="X102" s="79" t="s">
        <v>5</v>
      </c>
      <c r="Y102" s="79" t="s">
        <v>5</v>
      </c>
      <c r="Z102" s="79" t="s">
        <v>5</v>
      </c>
      <c r="AA102" s="79" t="s">
        <v>5</v>
      </c>
      <c r="AB102" s="79" t="s">
        <v>5</v>
      </c>
      <c r="AC102" s="79" t="s">
        <v>5</v>
      </c>
      <c r="AD102" s="79"/>
      <c r="AE102" s="79"/>
      <c r="AF102" s="79"/>
      <c r="AG102" s="79"/>
      <c r="AH102" s="79"/>
      <c r="AI102" s="79"/>
      <c r="AJ102" s="79"/>
      <c r="AK102" s="79"/>
      <c r="AL102" s="23">
        <f t="shared" si="67"/>
        <v>17</v>
      </c>
      <c r="AM102" s="24">
        <f t="shared" si="68"/>
        <v>0</v>
      </c>
      <c r="AN102" s="32">
        <f t="shared" si="69"/>
        <v>0</v>
      </c>
      <c r="AO102" s="32">
        <f t="shared" si="70"/>
        <v>6</v>
      </c>
      <c r="AP102" s="33">
        <f t="shared" si="71"/>
        <v>0</v>
      </c>
      <c r="AQ102" s="34"/>
      <c r="AR102" s="28"/>
    </row>
    <row r="103" spans="1:44">
      <c r="A103" s="65" t="s">
        <v>100</v>
      </c>
      <c r="B103" s="51" t="s">
        <v>157</v>
      </c>
      <c r="C103" s="51" t="s">
        <v>17</v>
      </c>
      <c r="D103" s="51" t="s">
        <v>18</v>
      </c>
      <c r="E103" s="51" t="s">
        <v>43</v>
      </c>
      <c r="F103" s="51" t="s">
        <v>14</v>
      </c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 t="s">
        <v>34</v>
      </c>
      <c r="Y103" s="82" t="s">
        <v>34</v>
      </c>
      <c r="Z103" s="82" t="s">
        <v>34</v>
      </c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23">
        <f t="shared" si="67"/>
        <v>3</v>
      </c>
      <c r="AM103" s="24">
        <f t="shared" si="68"/>
        <v>0</v>
      </c>
      <c r="AN103" s="32">
        <f t="shared" si="69"/>
        <v>0</v>
      </c>
      <c r="AO103" s="32">
        <f t="shared" si="70"/>
        <v>0</v>
      </c>
      <c r="AP103" s="33">
        <f t="shared" si="71"/>
        <v>0</v>
      </c>
      <c r="AQ103" s="42"/>
      <c r="AR103" s="71"/>
    </row>
    <row r="104" spans="1:44">
      <c r="A104" s="65" t="s">
        <v>100</v>
      </c>
      <c r="B104" s="58" t="s">
        <v>157</v>
      </c>
      <c r="C104" s="58" t="s">
        <v>17</v>
      </c>
      <c r="D104" s="58" t="s">
        <v>18</v>
      </c>
      <c r="E104" s="58" t="s">
        <v>90</v>
      </c>
      <c r="F104" s="58" t="s">
        <v>14</v>
      </c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 t="s">
        <v>34</v>
      </c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23">
        <f t="shared" si="67"/>
        <v>1</v>
      </c>
      <c r="AM104" s="24">
        <f t="shared" si="68"/>
        <v>0</v>
      </c>
      <c r="AN104" s="32">
        <f t="shared" si="69"/>
        <v>0</v>
      </c>
      <c r="AO104" s="32">
        <f t="shared" si="70"/>
        <v>0</v>
      </c>
      <c r="AP104" s="33">
        <f t="shared" si="71"/>
        <v>0</v>
      </c>
      <c r="AQ104" s="42"/>
      <c r="AR104" s="71"/>
    </row>
    <row r="105" spans="1:44">
      <c r="A105" s="65" t="s">
        <v>100</v>
      </c>
      <c r="B105" s="58" t="s">
        <v>157</v>
      </c>
      <c r="C105" s="58" t="s">
        <v>17</v>
      </c>
      <c r="D105" s="58" t="s">
        <v>18</v>
      </c>
      <c r="E105" s="58" t="s">
        <v>91</v>
      </c>
      <c r="F105" s="58" t="s">
        <v>14</v>
      </c>
      <c r="G105" s="79"/>
      <c r="H105" s="79"/>
      <c r="I105" s="79"/>
      <c r="J105" s="79"/>
      <c r="K105" s="79"/>
      <c r="L105" s="79"/>
      <c r="M105" s="79"/>
      <c r="N105" s="79"/>
      <c r="O105" s="79" t="s">
        <v>34</v>
      </c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0">
        <f t="shared" si="67"/>
        <v>1</v>
      </c>
      <c r="AM105" s="39">
        <f t="shared" si="68"/>
        <v>0</v>
      </c>
      <c r="AN105" s="40">
        <f t="shared" si="69"/>
        <v>0</v>
      </c>
      <c r="AO105" s="40">
        <f t="shared" si="70"/>
        <v>0</v>
      </c>
      <c r="AP105" s="41">
        <f t="shared" si="71"/>
        <v>0</v>
      </c>
      <c r="AQ105" s="42"/>
      <c r="AR105" s="71"/>
    </row>
    <row r="106" spans="1:44">
      <c r="A106" s="66" t="s">
        <v>100</v>
      </c>
      <c r="B106" s="36" t="s">
        <v>157</v>
      </c>
      <c r="C106" s="36" t="s">
        <v>17</v>
      </c>
      <c r="D106" s="36" t="s">
        <v>18</v>
      </c>
      <c r="E106" s="36" t="s">
        <v>21</v>
      </c>
      <c r="F106" s="36" t="s">
        <v>14</v>
      </c>
      <c r="G106" s="78"/>
      <c r="H106" s="78"/>
      <c r="I106" s="78"/>
      <c r="J106" s="78" t="s">
        <v>34</v>
      </c>
      <c r="K106" s="78"/>
      <c r="L106" s="78"/>
      <c r="M106" s="78"/>
      <c r="N106" s="78" t="s">
        <v>34</v>
      </c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38">
        <f t="shared" si="67"/>
        <v>2</v>
      </c>
      <c r="AM106" s="39">
        <f t="shared" si="68"/>
        <v>0</v>
      </c>
      <c r="AN106" s="40">
        <f t="shared" si="69"/>
        <v>0</v>
      </c>
      <c r="AO106" s="40">
        <f t="shared" si="70"/>
        <v>0</v>
      </c>
      <c r="AP106" s="41">
        <f t="shared" si="71"/>
        <v>0</v>
      </c>
      <c r="AQ106" s="42"/>
      <c r="AR106" s="43"/>
    </row>
    <row r="107" spans="1:44">
      <c r="A107" s="66" t="s">
        <v>100</v>
      </c>
      <c r="B107" s="51" t="s">
        <v>157</v>
      </c>
      <c r="C107" s="51" t="s">
        <v>17</v>
      </c>
      <c r="D107" s="51" t="s">
        <v>18</v>
      </c>
      <c r="E107" s="51" t="s">
        <v>20</v>
      </c>
      <c r="F107" s="51" t="s">
        <v>14</v>
      </c>
      <c r="G107" s="82"/>
      <c r="H107" s="82"/>
      <c r="I107" s="82" t="s">
        <v>5</v>
      </c>
      <c r="J107" s="82"/>
      <c r="K107" s="82" t="s">
        <v>34</v>
      </c>
      <c r="L107" s="82" t="s">
        <v>34</v>
      </c>
      <c r="M107" s="82" t="s">
        <v>34</v>
      </c>
      <c r="N107" s="82"/>
      <c r="O107" s="82"/>
      <c r="P107" s="82" t="s">
        <v>5</v>
      </c>
      <c r="Q107" s="82"/>
      <c r="R107" s="82"/>
      <c r="S107" s="82"/>
      <c r="T107" s="82"/>
      <c r="U107" s="82"/>
      <c r="V107" s="82" t="s">
        <v>34</v>
      </c>
      <c r="W107" s="82" t="s">
        <v>5</v>
      </c>
      <c r="X107" s="82"/>
      <c r="Y107" s="82" t="s">
        <v>5</v>
      </c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 t="s">
        <v>5</v>
      </c>
      <c r="AL107" s="38">
        <f t="shared" si="67"/>
        <v>4</v>
      </c>
      <c r="AM107" s="39">
        <f t="shared" si="68"/>
        <v>0</v>
      </c>
      <c r="AN107" s="40">
        <f t="shared" si="69"/>
        <v>0</v>
      </c>
      <c r="AO107" s="40">
        <f t="shared" si="70"/>
        <v>5</v>
      </c>
      <c r="AP107" s="41">
        <f t="shared" si="71"/>
        <v>0</v>
      </c>
      <c r="AQ107" s="42"/>
      <c r="AR107" s="43"/>
    </row>
    <row r="108" spans="1:44">
      <c r="A108" s="65" t="s">
        <v>100</v>
      </c>
      <c r="B108" s="53" t="s">
        <v>157</v>
      </c>
      <c r="C108" s="53" t="s">
        <v>19</v>
      </c>
      <c r="D108" s="53">
        <v>1</v>
      </c>
      <c r="E108" s="53" t="s">
        <v>117</v>
      </c>
      <c r="F108" s="53" t="s">
        <v>33</v>
      </c>
      <c r="G108" s="83" t="s">
        <v>34</v>
      </c>
      <c r="H108" s="83" t="s">
        <v>34</v>
      </c>
      <c r="I108" s="83" t="s">
        <v>5</v>
      </c>
      <c r="J108" s="83" t="s">
        <v>34</v>
      </c>
      <c r="K108" s="83" t="s">
        <v>34</v>
      </c>
      <c r="L108" s="83" t="s">
        <v>34</v>
      </c>
      <c r="M108" s="83" t="s">
        <v>34</v>
      </c>
      <c r="N108" s="83" t="s">
        <v>34</v>
      </c>
      <c r="O108" s="83" t="s">
        <v>34</v>
      </c>
      <c r="P108" s="83" t="s">
        <v>5</v>
      </c>
      <c r="Q108" s="83" t="s">
        <v>34</v>
      </c>
      <c r="R108" s="83" t="s">
        <v>34</v>
      </c>
      <c r="S108" s="83" t="s">
        <v>34</v>
      </c>
      <c r="T108" s="83" t="s">
        <v>34</v>
      </c>
      <c r="U108" s="83" t="s">
        <v>34</v>
      </c>
      <c r="V108" s="83" t="s">
        <v>34</v>
      </c>
      <c r="W108" s="83" t="s">
        <v>5</v>
      </c>
      <c r="X108" s="83" t="s">
        <v>34</v>
      </c>
      <c r="Y108" s="83" t="s">
        <v>34</v>
      </c>
      <c r="Z108" s="83" t="s">
        <v>34</v>
      </c>
      <c r="AA108" s="83"/>
      <c r="AB108" s="83"/>
      <c r="AC108" s="83"/>
      <c r="AD108" s="83" t="s">
        <v>5</v>
      </c>
      <c r="AE108" s="83"/>
      <c r="AF108" s="83"/>
      <c r="AG108" s="83"/>
      <c r="AH108" s="83"/>
      <c r="AI108" s="83"/>
      <c r="AJ108" s="83"/>
      <c r="AK108" s="83" t="s">
        <v>5</v>
      </c>
      <c r="AL108" s="23">
        <f t="shared" ref="AL108:AL112" si="72">COUNTIF(G108:AK108,"حضور")</f>
        <v>17</v>
      </c>
      <c r="AM108" s="24">
        <f t="shared" ref="AM108:AM112" si="73">COUNTIF(G108:AK108,"بديل")</f>
        <v>0</v>
      </c>
      <c r="AN108" s="32">
        <f t="shared" ref="AN108:AN112" si="74">COUNTIF(G108:AK108,"$$$")</f>
        <v>0</v>
      </c>
      <c r="AO108" s="32">
        <f t="shared" ref="AO108:AO112" si="75">COUNTIF(G108:AK108,"اجازة")</f>
        <v>5</v>
      </c>
      <c r="AP108" s="33">
        <f t="shared" ref="AP108:AP112" si="76">COUNTIF(G108:AK108,"غياب")</f>
        <v>0</v>
      </c>
      <c r="AQ108" s="34"/>
      <c r="AR108" s="28"/>
    </row>
    <row r="109" spans="1:44">
      <c r="A109" s="66" t="s">
        <v>100</v>
      </c>
      <c r="B109" s="47" t="s">
        <v>157</v>
      </c>
      <c r="C109" s="47" t="s">
        <v>19</v>
      </c>
      <c r="D109" s="47">
        <v>3</v>
      </c>
      <c r="E109" s="47" t="s">
        <v>118</v>
      </c>
      <c r="F109" s="47" t="s">
        <v>33</v>
      </c>
      <c r="G109" s="81" t="s">
        <v>34</v>
      </c>
      <c r="H109" s="81" t="s">
        <v>5</v>
      </c>
      <c r="I109" s="81" t="s">
        <v>34</v>
      </c>
      <c r="J109" s="81" t="s">
        <v>34</v>
      </c>
      <c r="K109" s="81" t="s">
        <v>34</v>
      </c>
      <c r="L109" s="81" t="s">
        <v>34</v>
      </c>
      <c r="M109" s="81" t="s">
        <v>34</v>
      </c>
      <c r="N109" s="81" t="s">
        <v>34</v>
      </c>
      <c r="O109" s="81" t="s">
        <v>34</v>
      </c>
      <c r="P109" s="81" t="s">
        <v>34</v>
      </c>
      <c r="Q109" s="81" t="s">
        <v>5</v>
      </c>
      <c r="R109" s="81" t="s">
        <v>34</v>
      </c>
      <c r="S109" s="81" t="s">
        <v>34</v>
      </c>
      <c r="T109" s="81" t="s">
        <v>34</v>
      </c>
      <c r="U109" s="81" t="s">
        <v>34</v>
      </c>
      <c r="V109" s="81" t="s">
        <v>34</v>
      </c>
      <c r="W109" s="81" t="s">
        <v>34</v>
      </c>
      <c r="X109" s="81" t="s">
        <v>5</v>
      </c>
      <c r="Y109" s="81" t="s">
        <v>34</v>
      </c>
      <c r="Z109" s="81" t="s">
        <v>34</v>
      </c>
      <c r="AA109" s="81"/>
      <c r="AB109" s="81"/>
      <c r="AC109" s="81"/>
      <c r="AD109" s="81"/>
      <c r="AE109" s="81" t="s">
        <v>5</v>
      </c>
      <c r="AF109" s="81"/>
      <c r="AG109" s="81"/>
      <c r="AH109" s="81"/>
      <c r="AI109" s="81"/>
      <c r="AJ109" s="81"/>
      <c r="AK109" s="81"/>
      <c r="AL109" s="38">
        <f t="shared" si="72"/>
        <v>17</v>
      </c>
      <c r="AM109" s="39">
        <f t="shared" si="73"/>
        <v>0</v>
      </c>
      <c r="AN109" s="40">
        <f t="shared" si="74"/>
        <v>0</v>
      </c>
      <c r="AO109" s="40">
        <f t="shared" si="75"/>
        <v>4</v>
      </c>
      <c r="AP109" s="41">
        <f t="shared" si="76"/>
        <v>0</v>
      </c>
      <c r="AQ109" s="48"/>
      <c r="AR109" s="43"/>
    </row>
    <row r="110" spans="1:44">
      <c r="A110" s="66" t="s">
        <v>100</v>
      </c>
      <c r="B110" s="47" t="s">
        <v>157</v>
      </c>
      <c r="C110" s="47" t="s">
        <v>19</v>
      </c>
      <c r="D110" s="47">
        <v>2</v>
      </c>
      <c r="E110" s="47" t="s">
        <v>27</v>
      </c>
      <c r="F110" s="47" t="s">
        <v>33</v>
      </c>
      <c r="G110" s="81" t="s">
        <v>34</v>
      </c>
      <c r="H110" s="81" t="s">
        <v>34</v>
      </c>
      <c r="I110" s="81" t="s">
        <v>34</v>
      </c>
      <c r="J110" s="81" t="s">
        <v>34</v>
      </c>
      <c r="K110" s="81" t="s">
        <v>34</v>
      </c>
      <c r="L110" s="81" t="s">
        <v>34</v>
      </c>
      <c r="M110" s="81" t="s">
        <v>34</v>
      </c>
      <c r="N110" s="81" t="s">
        <v>34</v>
      </c>
      <c r="O110" s="81" t="s">
        <v>34</v>
      </c>
      <c r="P110" s="81" t="s">
        <v>34</v>
      </c>
      <c r="Q110" s="81" t="s">
        <v>34</v>
      </c>
      <c r="R110" s="81" t="s">
        <v>34</v>
      </c>
      <c r="S110" s="81" t="s">
        <v>34</v>
      </c>
      <c r="T110" s="81" t="s">
        <v>34</v>
      </c>
      <c r="U110" s="81" t="s">
        <v>34</v>
      </c>
      <c r="V110" s="81" t="s">
        <v>34</v>
      </c>
      <c r="W110" s="81" t="s">
        <v>34</v>
      </c>
      <c r="X110" s="81" t="s">
        <v>34</v>
      </c>
      <c r="Y110" s="81" t="s">
        <v>34</v>
      </c>
      <c r="Z110" s="81" t="s">
        <v>34</v>
      </c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38">
        <f t="shared" si="72"/>
        <v>20</v>
      </c>
      <c r="AM110" s="39">
        <f t="shared" si="73"/>
        <v>0</v>
      </c>
      <c r="AN110" s="40">
        <f t="shared" si="74"/>
        <v>0</v>
      </c>
      <c r="AO110" s="40">
        <f t="shared" si="75"/>
        <v>0</v>
      </c>
      <c r="AP110" s="41">
        <f t="shared" si="76"/>
        <v>0</v>
      </c>
      <c r="AQ110" s="48"/>
      <c r="AR110" s="43"/>
    </row>
    <row r="111" spans="1:44">
      <c r="A111" s="66" t="s">
        <v>100</v>
      </c>
      <c r="B111" s="46" t="s">
        <v>157</v>
      </c>
      <c r="C111" s="46" t="s">
        <v>19</v>
      </c>
      <c r="D111" s="46"/>
      <c r="E111" s="46" t="s">
        <v>119</v>
      </c>
      <c r="F111" s="46" t="s">
        <v>14</v>
      </c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 t="s">
        <v>34</v>
      </c>
      <c r="X111" s="80" t="s">
        <v>34</v>
      </c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38">
        <f t="shared" si="72"/>
        <v>2</v>
      </c>
      <c r="AM111" s="39">
        <f t="shared" si="73"/>
        <v>0</v>
      </c>
      <c r="AN111" s="40">
        <f t="shared" si="74"/>
        <v>0</v>
      </c>
      <c r="AO111" s="40">
        <f t="shared" si="75"/>
        <v>0</v>
      </c>
      <c r="AP111" s="41">
        <f t="shared" si="76"/>
        <v>0</v>
      </c>
      <c r="AQ111" s="42"/>
      <c r="AR111" s="43"/>
    </row>
    <row r="112" spans="1:44">
      <c r="A112" s="66" t="s">
        <v>100</v>
      </c>
      <c r="B112" s="47" t="s">
        <v>157</v>
      </c>
      <c r="C112" s="47" t="s">
        <v>19</v>
      </c>
      <c r="D112" s="47"/>
      <c r="E112" s="47"/>
      <c r="F112" s="47" t="s">
        <v>14</v>
      </c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38">
        <f t="shared" si="72"/>
        <v>0</v>
      </c>
      <c r="AM112" s="39">
        <f t="shared" si="73"/>
        <v>0</v>
      </c>
      <c r="AN112" s="40">
        <f t="shared" si="74"/>
        <v>0</v>
      </c>
      <c r="AO112" s="40">
        <f t="shared" si="75"/>
        <v>0</v>
      </c>
      <c r="AP112" s="41">
        <f t="shared" si="76"/>
        <v>0</v>
      </c>
      <c r="AQ112" s="48"/>
      <c r="AR112" s="43"/>
    </row>
    <row r="113" spans="1:44">
      <c r="A113" s="66" t="s">
        <v>100</v>
      </c>
      <c r="B113" s="36" t="s">
        <v>158</v>
      </c>
      <c r="C113" s="36" t="s">
        <v>17</v>
      </c>
      <c r="D113" s="36">
        <v>1</v>
      </c>
      <c r="E113" s="36" t="s">
        <v>120</v>
      </c>
      <c r="F113" s="36" t="s">
        <v>33</v>
      </c>
      <c r="G113" s="78"/>
      <c r="H113" s="78" t="s">
        <v>34</v>
      </c>
      <c r="I113" s="78" t="s">
        <v>34</v>
      </c>
      <c r="J113" s="78" t="s">
        <v>34</v>
      </c>
      <c r="K113" s="78" t="s">
        <v>34</v>
      </c>
      <c r="L113" s="78" t="s">
        <v>34</v>
      </c>
      <c r="M113" s="78" t="s">
        <v>34</v>
      </c>
      <c r="N113" s="78" t="s">
        <v>34</v>
      </c>
      <c r="O113" s="78" t="s">
        <v>34</v>
      </c>
      <c r="P113" s="78" t="s">
        <v>34</v>
      </c>
      <c r="Q113" s="78" t="s">
        <v>34</v>
      </c>
      <c r="R113" s="78" t="s">
        <v>5</v>
      </c>
      <c r="S113" s="78" t="s">
        <v>34</v>
      </c>
      <c r="T113" s="78" t="s">
        <v>34</v>
      </c>
      <c r="U113" s="78" t="s">
        <v>34</v>
      </c>
      <c r="V113" s="78" t="s">
        <v>34</v>
      </c>
      <c r="W113" s="78" t="s">
        <v>34</v>
      </c>
      <c r="X113" s="78" t="s">
        <v>34</v>
      </c>
      <c r="Y113" s="78" t="s">
        <v>34</v>
      </c>
      <c r="Z113" s="78" t="s">
        <v>5</v>
      </c>
      <c r="AA113" s="78"/>
      <c r="AB113" s="78"/>
      <c r="AC113" s="78"/>
      <c r="AD113" s="78"/>
      <c r="AE113" s="78"/>
      <c r="AF113" s="78" t="s">
        <v>5</v>
      </c>
      <c r="AG113" s="78"/>
      <c r="AH113" s="78"/>
      <c r="AI113" s="78"/>
      <c r="AJ113" s="78"/>
      <c r="AK113" s="78"/>
      <c r="AL113" s="38">
        <f t="shared" ref="AL113:AL114" si="77">COUNTIF(G113:AK113,"حضور")</f>
        <v>17</v>
      </c>
      <c r="AM113" s="39">
        <f t="shared" ref="AM113:AM114" si="78">COUNTIF(G113:AK113,"بديل")</f>
        <v>0</v>
      </c>
      <c r="AN113" s="40">
        <f t="shared" ref="AN113:AN114" si="79">COUNTIF(G113:AK113,"$$$")</f>
        <v>0</v>
      </c>
      <c r="AO113" s="40">
        <f t="shared" ref="AO113:AO114" si="80">COUNTIF(G113:AK113,"اجازة")</f>
        <v>3</v>
      </c>
      <c r="AP113" s="41">
        <f t="shared" ref="AP113:AP114" si="81">COUNTIF(G113:AK113,"غياب")</f>
        <v>0</v>
      </c>
      <c r="AQ113" s="62"/>
      <c r="AR113" s="62"/>
    </row>
    <row r="114" spans="1:44">
      <c r="A114" s="66" t="s">
        <v>100</v>
      </c>
      <c r="B114" s="36" t="s">
        <v>158</v>
      </c>
      <c r="C114" s="36" t="s">
        <v>17</v>
      </c>
      <c r="D114" s="36" t="s">
        <v>18</v>
      </c>
      <c r="E114" s="36" t="s">
        <v>20</v>
      </c>
      <c r="F114" s="36" t="s">
        <v>14</v>
      </c>
      <c r="G114" s="78" t="s">
        <v>34</v>
      </c>
      <c r="H114" s="78"/>
      <c r="I114" s="78" t="s">
        <v>5</v>
      </c>
      <c r="J114" s="78"/>
      <c r="K114" s="78"/>
      <c r="L114" s="78"/>
      <c r="M114" s="78"/>
      <c r="N114" s="78"/>
      <c r="O114" s="78"/>
      <c r="P114" s="78" t="s">
        <v>5</v>
      </c>
      <c r="Q114" s="78"/>
      <c r="R114" s="78" t="s">
        <v>34</v>
      </c>
      <c r="S114" s="78"/>
      <c r="T114" s="78"/>
      <c r="U114" s="78"/>
      <c r="V114" s="78"/>
      <c r="W114" s="78" t="s">
        <v>5</v>
      </c>
      <c r="X114" s="78"/>
      <c r="Y114" s="78" t="s">
        <v>5</v>
      </c>
      <c r="Z114" s="78" t="s">
        <v>34</v>
      </c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 t="s">
        <v>5</v>
      </c>
      <c r="AL114" s="38">
        <f t="shared" si="77"/>
        <v>3</v>
      </c>
      <c r="AM114" s="39">
        <f t="shared" si="78"/>
        <v>0</v>
      </c>
      <c r="AN114" s="40">
        <f t="shared" si="79"/>
        <v>0</v>
      </c>
      <c r="AO114" s="40">
        <f t="shared" si="80"/>
        <v>5</v>
      </c>
      <c r="AP114" s="41">
        <f t="shared" si="81"/>
        <v>0</v>
      </c>
      <c r="AQ114" s="42"/>
      <c r="AR114" s="43"/>
    </row>
    <row r="115" spans="1:44">
      <c r="A115" s="65" t="s">
        <v>100</v>
      </c>
      <c r="B115" s="60" t="s">
        <v>158</v>
      </c>
      <c r="C115" s="60" t="s">
        <v>19</v>
      </c>
      <c r="D115" s="60">
        <v>1</v>
      </c>
      <c r="E115" s="60" t="s">
        <v>121</v>
      </c>
      <c r="F115" s="60" t="s">
        <v>33</v>
      </c>
      <c r="G115" s="85" t="s">
        <v>34</v>
      </c>
      <c r="H115" s="85" t="s">
        <v>34</v>
      </c>
      <c r="I115" s="85" t="s">
        <v>5</v>
      </c>
      <c r="J115" s="85" t="s">
        <v>34</v>
      </c>
      <c r="K115" s="85" t="s">
        <v>34</v>
      </c>
      <c r="L115" s="85" t="s">
        <v>34</v>
      </c>
      <c r="M115" s="85" t="s">
        <v>34</v>
      </c>
      <c r="N115" s="85" t="s">
        <v>34</v>
      </c>
      <c r="O115" s="85" t="s">
        <v>34</v>
      </c>
      <c r="P115" s="85" t="s">
        <v>5</v>
      </c>
      <c r="Q115" s="85" t="s">
        <v>38</v>
      </c>
      <c r="R115" s="85" t="s">
        <v>34</v>
      </c>
      <c r="S115" s="85" t="s">
        <v>34</v>
      </c>
      <c r="T115" s="85" t="s">
        <v>34</v>
      </c>
      <c r="U115" s="85" t="s">
        <v>34</v>
      </c>
      <c r="V115" s="85" t="s">
        <v>34</v>
      </c>
      <c r="W115" s="85" t="s">
        <v>34</v>
      </c>
      <c r="X115" s="85" t="s">
        <v>34</v>
      </c>
      <c r="Y115" s="85" t="s">
        <v>34</v>
      </c>
      <c r="Z115" s="85" t="s">
        <v>34</v>
      </c>
      <c r="AA115" s="85"/>
      <c r="AB115" s="85"/>
      <c r="AC115" s="85"/>
      <c r="AD115" s="85" t="s">
        <v>5</v>
      </c>
      <c r="AE115" s="85"/>
      <c r="AF115" s="85"/>
      <c r="AG115" s="85"/>
      <c r="AH115" s="85"/>
      <c r="AI115" s="85"/>
      <c r="AJ115" s="85"/>
      <c r="AK115" s="85" t="s">
        <v>5</v>
      </c>
      <c r="AL115" s="23">
        <f t="shared" ref="AL115:AL117" si="82">COUNTIF(G115:AK115,"حضور")</f>
        <v>17</v>
      </c>
      <c r="AM115" s="24">
        <f t="shared" ref="AM115:AM117" si="83">COUNTIF(G115:AK115,"بديل")</f>
        <v>0</v>
      </c>
      <c r="AN115" s="32">
        <f t="shared" ref="AN115:AN117" si="84">COUNTIF(G115:AK115,"$$$")</f>
        <v>0</v>
      </c>
      <c r="AO115" s="32">
        <f t="shared" ref="AO115:AO117" si="85">COUNTIF(G115:AK115,"اجازة")</f>
        <v>4</v>
      </c>
      <c r="AP115" s="33">
        <f t="shared" ref="AP115:AP117" si="86">COUNTIF(G115:AK115,"غياب")</f>
        <v>1</v>
      </c>
      <c r="AQ115" s="34"/>
      <c r="AR115" s="28"/>
    </row>
    <row r="116" spans="1:44">
      <c r="A116" s="65" t="s">
        <v>100</v>
      </c>
      <c r="B116" s="60" t="s">
        <v>158</v>
      </c>
      <c r="C116" s="60" t="s">
        <v>19</v>
      </c>
      <c r="D116" s="60" t="s">
        <v>18</v>
      </c>
      <c r="E116" s="60" t="s">
        <v>50</v>
      </c>
      <c r="F116" s="60" t="s">
        <v>14</v>
      </c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 t="s">
        <v>34</v>
      </c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23">
        <f t="shared" si="82"/>
        <v>1</v>
      </c>
      <c r="AM116" s="24">
        <f t="shared" si="83"/>
        <v>0</v>
      </c>
      <c r="AN116" s="32">
        <f t="shared" si="84"/>
        <v>0</v>
      </c>
      <c r="AO116" s="32">
        <f t="shared" si="85"/>
        <v>0</v>
      </c>
      <c r="AP116" s="33">
        <f t="shared" si="86"/>
        <v>0</v>
      </c>
      <c r="AQ116" s="42"/>
      <c r="AR116" s="43"/>
    </row>
    <row r="117" spans="1:44">
      <c r="A117" s="66" t="s">
        <v>100</v>
      </c>
      <c r="B117" s="47" t="s">
        <v>158</v>
      </c>
      <c r="C117" s="47" t="s">
        <v>19</v>
      </c>
      <c r="D117" s="47" t="s">
        <v>18</v>
      </c>
      <c r="E117" s="47" t="s">
        <v>28</v>
      </c>
      <c r="F117" s="47" t="s">
        <v>14</v>
      </c>
      <c r="G117" s="81"/>
      <c r="H117" s="81"/>
      <c r="I117" s="81" t="s">
        <v>34</v>
      </c>
      <c r="J117" s="81"/>
      <c r="K117" s="81"/>
      <c r="L117" s="81"/>
      <c r="M117" s="81"/>
      <c r="N117" s="81"/>
      <c r="O117" s="81"/>
      <c r="P117" s="81" t="s">
        <v>34</v>
      </c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38">
        <f t="shared" si="82"/>
        <v>2</v>
      </c>
      <c r="AM117" s="39">
        <f t="shared" si="83"/>
        <v>0</v>
      </c>
      <c r="AN117" s="40">
        <f t="shared" si="84"/>
        <v>0</v>
      </c>
      <c r="AO117" s="40">
        <f t="shared" si="85"/>
        <v>0</v>
      </c>
      <c r="AP117" s="41">
        <f t="shared" si="86"/>
        <v>0</v>
      </c>
      <c r="AQ117" s="42"/>
      <c r="AR117" s="43"/>
    </row>
    <row r="118" spans="1:44">
      <c r="A118" s="66" t="s">
        <v>100</v>
      </c>
      <c r="B118" s="36" t="s">
        <v>159</v>
      </c>
      <c r="C118" s="36" t="s">
        <v>17</v>
      </c>
      <c r="D118" s="36">
        <v>1</v>
      </c>
      <c r="E118" s="36" t="s">
        <v>122</v>
      </c>
      <c r="F118" s="36" t="s">
        <v>33</v>
      </c>
      <c r="G118" s="78" t="s">
        <v>34</v>
      </c>
      <c r="H118" s="78" t="s">
        <v>34</v>
      </c>
      <c r="I118" s="78" t="s">
        <v>34</v>
      </c>
      <c r="J118" s="78" t="s">
        <v>34</v>
      </c>
      <c r="K118" s="78" t="s">
        <v>34</v>
      </c>
      <c r="L118" s="78" t="s">
        <v>34</v>
      </c>
      <c r="M118" s="78" t="s">
        <v>34</v>
      </c>
      <c r="N118" s="78" t="s">
        <v>34</v>
      </c>
      <c r="O118" s="78" t="s">
        <v>34</v>
      </c>
      <c r="P118" s="78" t="s">
        <v>34</v>
      </c>
      <c r="Q118" s="78" t="s">
        <v>34</v>
      </c>
      <c r="R118" s="78" t="s">
        <v>34</v>
      </c>
      <c r="S118" s="78" t="s">
        <v>34</v>
      </c>
      <c r="T118" s="78" t="s">
        <v>34</v>
      </c>
      <c r="U118" s="78" t="s">
        <v>5</v>
      </c>
      <c r="V118" s="78" t="s">
        <v>5</v>
      </c>
      <c r="W118" s="78" t="s">
        <v>5</v>
      </c>
      <c r="X118" s="78" t="s">
        <v>5</v>
      </c>
      <c r="Y118" s="78" t="s">
        <v>34</v>
      </c>
      <c r="Z118" s="78" t="s">
        <v>34</v>
      </c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38">
        <f t="shared" ref="AL118:AL122" si="87">COUNTIF(G118:AK118,"حضور")</f>
        <v>16</v>
      </c>
      <c r="AM118" s="39">
        <f t="shared" ref="AM118:AM122" si="88">COUNTIF(G118:AK118,"بديل")</f>
        <v>0</v>
      </c>
      <c r="AN118" s="40">
        <f t="shared" ref="AN118:AN122" si="89">COUNTIF(G118:AK118,"$$$")</f>
        <v>0</v>
      </c>
      <c r="AO118" s="40">
        <f t="shared" ref="AO118:AO122" si="90">COUNTIF(G118:AK118,"اجازة")</f>
        <v>4</v>
      </c>
      <c r="AP118" s="41">
        <f t="shared" ref="AP118:AP122" si="91">COUNTIF(G118:AK118,"غياب")</f>
        <v>0</v>
      </c>
      <c r="AQ118" s="42"/>
      <c r="AR118" s="43"/>
    </row>
    <row r="119" spans="1:44">
      <c r="A119" s="66" t="s">
        <v>100</v>
      </c>
      <c r="B119" s="36" t="s">
        <v>159</v>
      </c>
      <c r="C119" s="36" t="s">
        <v>17</v>
      </c>
      <c r="D119" s="36">
        <v>2</v>
      </c>
      <c r="E119" s="36" t="s">
        <v>123</v>
      </c>
      <c r="F119" s="36" t="s">
        <v>33</v>
      </c>
      <c r="G119" s="78" t="s">
        <v>34</v>
      </c>
      <c r="H119" s="78" t="s">
        <v>34</v>
      </c>
      <c r="I119" s="78" t="s">
        <v>34</v>
      </c>
      <c r="J119" s="78" t="s">
        <v>34</v>
      </c>
      <c r="K119" s="78" t="s">
        <v>34</v>
      </c>
      <c r="L119" s="78" t="s">
        <v>34</v>
      </c>
      <c r="M119" s="78" t="s">
        <v>34</v>
      </c>
      <c r="N119" s="78" t="s">
        <v>5</v>
      </c>
      <c r="O119" s="78" t="s">
        <v>5</v>
      </c>
      <c r="P119" s="78" t="s">
        <v>5</v>
      </c>
      <c r="Q119" s="78" t="s">
        <v>5</v>
      </c>
      <c r="R119" s="78" t="s">
        <v>34</v>
      </c>
      <c r="S119" s="78" t="s">
        <v>34</v>
      </c>
      <c r="T119" s="78" t="s">
        <v>34</v>
      </c>
      <c r="U119" s="78" t="s">
        <v>34</v>
      </c>
      <c r="V119" s="78" t="s">
        <v>34</v>
      </c>
      <c r="W119" s="78" t="s">
        <v>34</v>
      </c>
      <c r="X119" s="78" t="s">
        <v>34</v>
      </c>
      <c r="Y119" s="78" t="s">
        <v>34</v>
      </c>
      <c r="Z119" s="78" t="s">
        <v>34</v>
      </c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38">
        <f t="shared" si="87"/>
        <v>16</v>
      </c>
      <c r="AM119" s="39">
        <f t="shared" si="88"/>
        <v>0</v>
      </c>
      <c r="AN119" s="40">
        <f t="shared" si="89"/>
        <v>0</v>
      </c>
      <c r="AO119" s="40">
        <f t="shared" si="90"/>
        <v>4</v>
      </c>
      <c r="AP119" s="41">
        <f t="shared" si="91"/>
        <v>0</v>
      </c>
      <c r="AQ119" s="48"/>
      <c r="AR119" s="48"/>
    </row>
    <row r="120" spans="1:44">
      <c r="A120" s="66" t="s">
        <v>100</v>
      </c>
      <c r="B120" s="58" t="s">
        <v>159</v>
      </c>
      <c r="C120" s="58" t="s">
        <v>17</v>
      </c>
      <c r="D120" s="58" t="s">
        <v>18</v>
      </c>
      <c r="E120" s="58" t="s">
        <v>90</v>
      </c>
      <c r="F120" s="58" t="s">
        <v>14</v>
      </c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 t="s">
        <v>34</v>
      </c>
      <c r="X120" s="79" t="s">
        <v>34</v>
      </c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23">
        <f t="shared" si="87"/>
        <v>2</v>
      </c>
      <c r="AM120" s="24">
        <f t="shared" si="88"/>
        <v>0</v>
      </c>
      <c r="AN120" s="32">
        <f t="shared" si="89"/>
        <v>0</v>
      </c>
      <c r="AO120" s="32">
        <f t="shared" si="90"/>
        <v>0</v>
      </c>
      <c r="AP120" s="33">
        <f t="shared" si="91"/>
        <v>0</v>
      </c>
      <c r="AQ120" s="42"/>
      <c r="AR120" s="43"/>
    </row>
    <row r="121" spans="1:44">
      <c r="A121" s="66" t="s">
        <v>100</v>
      </c>
      <c r="B121" s="36" t="s">
        <v>159</v>
      </c>
      <c r="C121" s="36" t="s">
        <v>17</v>
      </c>
      <c r="D121" s="36" t="s">
        <v>18</v>
      </c>
      <c r="E121" s="36" t="s">
        <v>25</v>
      </c>
      <c r="F121" s="36" t="s">
        <v>14</v>
      </c>
      <c r="G121" s="78"/>
      <c r="H121" s="78"/>
      <c r="I121" s="78"/>
      <c r="J121" s="78"/>
      <c r="K121" s="78" t="s">
        <v>5</v>
      </c>
      <c r="L121" s="78" t="s">
        <v>5</v>
      </c>
      <c r="M121" s="78"/>
      <c r="N121" s="78" t="s">
        <v>5</v>
      </c>
      <c r="O121" s="78" t="s">
        <v>34</v>
      </c>
      <c r="P121" s="78" t="s">
        <v>5</v>
      </c>
      <c r="Q121" s="78" t="s">
        <v>5</v>
      </c>
      <c r="R121" s="78" t="s">
        <v>5</v>
      </c>
      <c r="S121" s="78" t="s">
        <v>5</v>
      </c>
      <c r="T121" s="78" t="s">
        <v>5</v>
      </c>
      <c r="U121" s="78" t="s">
        <v>5</v>
      </c>
      <c r="V121" s="78" t="s">
        <v>5</v>
      </c>
      <c r="W121" s="78" t="s">
        <v>5</v>
      </c>
      <c r="X121" s="78" t="s">
        <v>5</v>
      </c>
      <c r="Y121" s="78" t="s">
        <v>5</v>
      </c>
      <c r="Z121" s="78" t="s">
        <v>5</v>
      </c>
      <c r="AA121" s="78" t="s">
        <v>5</v>
      </c>
      <c r="AB121" s="78" t="s">
        <v>5</v>
      </c>
      <c r="AC121" s="78" t="s">
        <v>5</v>
      </c>
      <c r="AD121" s="78" t="s">
        <v>5</v>
      </c>
      <c r="AE121" s="78" t="s">
        <v>5</v>
      </c>
      <c r="AF121" s="78" t="s">
        <v>5</v>
      </c>
      <c r="AG121" s="78" t="s">
        <v>5</v>
      </c>
      <c r="AH121" s="78" t="s">
        <v>5</v>
      </c>
      <c r="AI121" s="78" t="s">
        <v>5</v>
      </c>
      <c r="AJ121" s="78" t="s">
        <v>5</v>
      </c>
      <c r="AK121" s="78" t="s">
        <v>5</v>
      </c>
      <c r="AL121" s="38">
        <f t="shared" si="87"/>
        <v>1</v>
      </c>
      <c r="AM121" s="39">
        <f t="shared" si="88"/>
        <v>0</v>
      </c>
      <c r="AN121" s="40">
        <f t="shared" si="89"/>
        <v>0</v>
      </c>
      <c r="AO121" s="40">
        <f t="shared" si="90"/>
        <v>25</v>
      </c>
      <c r="AP121" s="41">
        <f t="shared" si="91"/>
        <v>0</v>
      </c>
      <c r="AQ121" s="42"/>
      <c r="AR121" s="43"/>
    </row>
    <row r="122" spans="1:44">
      <c r="A122" s="66" t="s">
        <v>100</v>
      </c>
      <c r="B122" s="36" t="s">
        <v>159</v>
      </c>
      <c r="C122" s="36" t="s">
        <v>17</v>
      </c>
      <c r="D122" s="36" t="s">
        <v>18</v>
      </c>
      <c r="E122" s="36" t="s">
        <v>91</v>
      </c>
      <c r="F122" s="36" t="s">
        <v>14</v>
      </c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 t="s">
        <v>34</v>
      </c>
      <c r="U122" s="78" t="s">
        <v>34</v>
      </c>
      <c r="V122" s="78" t="s">
        <v>34</v>
      </c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38">
        <f t="shared" si="87"/>
        <v>3</v>
      </c>
      <c r="AM122" s="39">
        <f t="shared" si="88"/>
        <v>0</v>
      </c>
      <c r="AN122" s="40">
        <f t="shared" si="89"/>
        <v>0</v>
      </c>
      <c r="AO122" s="40">
        <f t="shared" si="90"/>
        <v>0</v>
      </c>
      <c r="AP122" s="41">
        <f t="shared" si="91"/>
        <v>0</v>
      </c>
      <c r="AQ122" s="42"/>
      <c r="AR122" s="43"/>
    </row>
    <row r="123" spans="1:44">
      <c r="A123" s="66" t="s">
        <v>100</v>
      </c>
      <c r="B123" s="46" t="s">
        <v>159</v>
      </c>
      <c r="C123" s="46" t="s">
        <v>19</v>
      </c>
      <c r="D123" s="46">
        <v>1</v>
      </c>
      <c r="E123" s="46" t="s">
        <v>28</v>
      </c>
      <c r="F123" s="46" t="s">
        <v>33</v>
      </c>
      <c r="G123" s="80" t="s">
        <v>34</v>
      </c>
      <c r="H123" s="80" t="s">
        <v>34</v>
      </c>
      <c r="I123" s="80" t="s">
        <v>14</v>
      </c>
      <c r="J123" s="80" t="s">
        <v>5</v>
      </c>
      <c r="K123" s="80" t="s">
        <v>34</v>
      </c>
      <c r="L123" s="80" t="s">
        <v>34</v>
      </c>
      <c r="M123" s="80" t="s">
        <v>38</v>
      </c>
      <c r="N123" s="80" t="s">
        <v>34</v>
      </c>
      <c r="O123" s="80" t="s">
        <v>34</v>
      </c>
      <c r="P123" s="80" t="s">
        <v>14</v>
      </c>
      <c r="Q123" s="80" t="s">
        <v>5</v>
      </c>
      <c r="R123" s="80" t="s">
        <v>34</v>
      </c>
      <c r="S123" s="80" t="s">
        <v>34</v>
      </c>
      <c r="T123" s="80" t="s">
        <v>34</v>
      </c>
      <c r="U123" s="80" t="s">
        <v>34</v>
      </c>
      <c r="V123" s="80" t="s">
        <v>34</v>
      </c>
      <c r="W123" s="80" t="s">
        <v>34</v>
      </c>
      <c r="X123" s="80" t="s">
        <v>5</v>
      </c>
      <c r="Y123" s="80" t="s">
        <v>34</v>
      </c>
      <c r="Z123" s="80" t="s">
        <v>34</v>
      </c>
      <c r="AA123" s="80"/>
      <c r="AB123" s="80"/>
      <c r="AC123" s="80"/>
      <c r="AD123" s="80"/>
      <c r="AE123" s="80" t="s">
        <v>5</v>
      </c>
      <c r="AF123" s="80"/>
      <c r="AG123" s="80"/>
      <c r="AH123" s="80"/>
      <c r="AI123" s="80"/>
      <c r="AJ123" s="80"/>
      <c r="AK123" s="80"/>
      <c r="AL123" s="38">
        <f t="shared" ref="AL123:AL125" si="92">COUNTIF(G123:AK123,"حضور")</f>
        <v>14</v>
      </c>
      <c r="AM123" s="39">
        <f t="shared" ref="AM123:AM125" si="93">COUNTIF(G123:AK123,"بديل")</f>
        <v>2</v>
      </c>
      <c r="AN123" s="40">
        <f t="shared" ref="AN123:AN125" si="94">COUNTIF(G123:AK123,"$$$")</f>
        <v>0</v>
      </c>
      <c r="AO123" s="40">
        <f t="shared" ref="AO123:AO125" si="95">COUNTIF(G123:AK123,"اجازة")</f>
        <v>4</v>
      </c>
      <c r="AP123" s="41">
        <f t="shared" ref="AP123:AP125" si="96">COUNTIF(G123:AK123,"غياب")</f>
        <v>1</v>
      </c>
      <c r="AQ123" s="42"/>
      <c r="AR123" s="43"/>
    </row>
    <row r="124" spans="1:44">
      <c r="A124" s="66" t="s">
        <v>100</v>
      </c>
      <c r="B124" s="47" t="s">
        <v>159</v>
      </c>
      <c r="C124" s="47" t="s">
        <v>19</v>
      </c>
      <c r="D124" s="47">
        <v>2</v>
      </c>
      <c r="E124" s="47" t="s">
        <v>125</v>
      </c>
      <c r="F124" s="47" t="s">
        <v>33</v>
      </c>
      <c r="G124" s="81" t="s">
        <v>34</v>
      </c>
      <c r="H124" s="81" t="s">
        <v>34</v>
      </c>
      <c r="I124" s="81" t="s">
        <v>34</v>
      </c>
      <c r="J124" s="81" t="s">
        <v>34</v>
      </c>
      <c r="K124" s="81" t="s">
        <v>34</v>
      </c>
      <c r="L124" s="81" t="s">
        <v>34</v>
      </c>
      <c r="M124" s="81" t="s">
        <v>34</v>
      </c>
      <c r="N124" s="81" t="s">
        <v>34</v>
      </c>
      <c r="O124" s="81" t="s">
        <v>34</v>
      </c>
      <c r="P124" s="81" t="s">
        <v>34</v>
      </c>
      <c r="Q124" s="81" t="s">
        <v>34</v>
      </c>
      <c r="R124" s="81" t="s">
        <v>34</v>
      </c>
      <c r="S124" s="81" t="s">
        <v>34</v>
      </c>
      <c r="T124" s="81" t="s">
        <v>34</v>
      </c>
      <c r="U124" s="81" t="s">
        <v>34</v>
      </c>
      <c r="V124" s="81" t="s">
        <v>34</v>
      </c>
      <c r="W124" s="81" t="s">
        <v>34</v>
      </c>
      <c r="X124" s="81" t="s">
        <v>34</v>
      </c>
      <c r="Y124" s="81" t="s">
        <v>34</v>
      </c>
      <c r="Z124" s="81" t="s">
        <v>34</v>
      </c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38">
        <f t="shared" si="92"/>
        <v>20</v>
      </c>
      <c r="AM124" s="39">
        <f t="shared" si="93"/>
        <v>0</v>
      </c>
      <c r="AN124" s="40">
        <f t="shared" si="94"/>
        <v>0</v>
      </c>
      <c r="AO124" s="40">
        <f t="shared" si="95"/>
        <v>0</v>
      </c>
      <c r="AP124" s="41">
        <f t="shared" si="96"/>
        <v>0</v>
      </c>
      <c r="AQ124" s="42"/>
      <c r="AR124" s="43"/>
    </row>
    <row r="125" spans="1:44" ht="16.5" thickBot="1">
      <c r="A125" s="66" t="s">
        <v>100</v>
      </c>
      <c r="B125" s="54" t="s">
        <v>159</v>
      </c>
      <c r="C125" s="54" t="s">
        <v>19</v>
      </c>
      <c r="D125" s="54" t="s">
        <v>18</v>
      </c>
      <c r="E125" s="54" t="s">
        <v>92</v>
      </c>
      <c r="F125" s="5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38">
        <f t="shared" si="92"/>
        <v>0</v>
      </c>
      <c r="AM125" s="39">
        <f t="shared" si="93"/>
        <v>0</v>
      </c>
      <c r="AN125" s="40">
        <f t="shared" si="94"/>
        <v>0</v>
      </c>
      <c r="AO125" s="40">
        <f t="shared" si="95"/>
        <v>0</v>
      </c>
      <c r="AP125" s="41">
        <f t="shared" si="96"/>
        <v>0</v>
      </c>
      <c r="AQ125" s="42"/>
      <c r="AR125" s="43"/>
    </row>
    <row r="126" spans="1:44" ht="16.5" thickTop="1">
      <c r="A126" s="66" t="s">
        <v>126</v>
      </c>
      <c r="B126" s="36" t="s">
        <v>160</v>
      </c>
      <c r="C126" s="36" t="s">
        <v>17</v>
      </c>
      <c r="D126" s="36">
        <v>1</v>
      </c>
      <c r="E126" s="36" t="s">
        <v>127</v>
      </c>
      <c r="F126" s="36" t="s">
        <v>33</v>
      </c>
      <c r="G126" s="78" t="s">
        <v>34</v>
      </c>
      <c r="H126" s="78" t="s">
        <v>34</v>
      </c>
      <c r="I126" s="78" t="s">
        <v>34</v>
      </c>
      <c r="J126" s="78" t="s">
        <v>34</v>
      </c>
      <c r="K126" s="78" t="s">
        <v>34</v>
      </c>
      <c r="L126" s="78" t="s">
        <v>34</v>
      </c>
      <c r="M126" s="78" t="s">
        <v>34</v>
      </c>
      <c r="N126" s="78" t="s">
        <v>34</v>
      </c>
      <c r="O126" s="78" t="s">
        <v>34</v>
      </c>
      <c r="P126" s="78" t="s">
        <v>34</v>
      </c>
      <c r="Q126" s="78" t="s">
        <v>5</v>
      </c>
      <c r="R126" s="78" t="s">
        <v>34</v>
      </c>
      <c r="S126" s="78" t="s">
        <v>34</v>
      </c>
      <c r="T126" s="78" t="s">
        <v>34</v>
      </c>
      <c r="U126" s="78" t="s">
        <v>34</v>
      </c>
      <c r="V126" s="78" t="s">
        <v>34</v>
      </c>
      <c r="W126" s="78" t="s">
        <v>5</v>
      </c>
      <c r="X126" s="78" t="s">
        <v>34</v>
      </c>
      <c r="Y126" s="78" t="s">
        <v>34</v>
      </c>
      <c r="Z126" s="78" t="s">
        <v>34</v>
      </c>
      <c r="AA126" s="78"/>
      <c r="AB126" s="78"/>
      <c r="AC126" s="78"/>
      <c r="AD126" s="78"/>
      <c r="AE126" s="78"/>
      <c r="AF126" s="78"/>
      <c r="AG126" s="78" t="s">
        <v>5</v>
      </c>
      <c r="AH126" s="78"/>
      <c r="AI126" s="78"/>
      <c r="AJ126" s="78"/>
      <c r="AK126" s="78" t="s">
        <v>5</v>
      </c>
      <c r="AL126" s="38">
        <f t="shared" ref="AL126:AL130" si="97">COUNTIF(G126:AK126,"حضور")</f>
        <v>18</v>
      </c>
      <c r="AM126" s="39">
        <f t="shared" ref="AM126:AM130" si="98">COUNTIF(G126:AK126,"بديل")</f>
        <v>0</v>
      </c>
      <c r="AN126" s="40">
        <f t="shared" ref="AN126:AN130" si="99">COUNTIF(G126:AK126,"$$$")</f>
        <v>0</v>
      </c>
      <c r="AO126" s="40">
        <f t="shared" ref="AO126:AO130" si="100">COUNTIF(G126:AK126,"اجازة")</f>
        <v>4</v>
      </c>
      <c r="AP126" s="41">
        <f t="shared" ref="AP126:AP130" si="101">COUNTIF(G126:AK126,"غياب")</f>
        <v>0</v>
      </c>
      <c r="AQ126" s="42"/>
      <c r="AR126" s="43"/>
    </row>
    <row r="127" spans="1:44">
      <c r="A127" s="66" t="s">
        <v>126</v>
      </c>
      <c r="B127" s="36" t="s">
        <v>160</v>
      </c>
      <c r="C127" s="36" t="s">
        <v>17</v>
      </c>
      <c r="D127" s="36">
        <v>2</v>
      </c>
      <c r="E127" s="36" t="s">
        <v>128</v>
      </c>
      <c r="F127" s="36" t="s">
        <v>33</v>
      </c>
      <c r="G127" s="78" t="s">
        <v>34</v>
      </c>
      <c r="H127" s="78" t="s">
        <v>5</v>
      </c>
      <c r="I127" s="78" t="s">
        <v>34</v>
      </c>
      <c r="J127" s="78" t="s">
        <v>34</v>
      </c>
      <c r="K127" s="78" t="s">
        <v>34</v>
      </c>
      <c r="L127" s="78" t="s">
        <v>34</v>
      </c>
      <c r="M127" s="78" t="s">
        <v>34</v>
      </c>
      <c r="N127" s="78" t="s">
        <v>34</v>
      </c>
      <c r="O127" s="78" t="s">
        <v>34</v>
      </c>
      <c r="P127" s="78" t="s">
        <v>34</v>
      </c>
      <c r="Q127" s="78" t="s">
        <v>34</v>
      </c>
      <c r="R127" s="78" t="s">
        <v>5</v>
      </c>
      <c r="S127" s="78" t="s">
        <v>34</v>
      </c>
      <c r="T127" s="78" t="s">
        <v>34</v>
      </c>
      <c r="U127" s="78" t="s">
        <v>34</v>
      </c>
      <c r="V127" s="78" t="s">
        <v>34</v>
      </c>
      <c r="W127" s="78" t="s">
        <v>34</v>
      </c>
      <c r="X127" s="78" t="s">
        <v>34</v>
      </c>
      <c r="Y127" s="78" t="s">
        <v>34</v>
      </c>
      <c r="Z127" s="78" t="s">
        <v>5</v>
      </c>
      <c r="AA127" s="78"/>
      <c r="AB127" s="78"/>
      <c r="AC127" s="78"/>
      <c r="AD127" s="78"/>
      <c r="AE127" s="78"/>
      <c r="AF127" s="78"/>
      <c r="AG127" s="78"/>
      <c r="AH127" s="78"/>
      <c r="AI127" s="78"/>
      <c r="AJ127" s="78" t="s">
        <v>5</v>
      </c>
      <c r="AK127" s="78"/>
      <c r="AL127" s="38">
        <f t="shared" si="97"/>
        <v>17</v>
      </c>
      <c r="AM127" s="39">
        <f t="shared" si="98"/>
        <v>0</v>
      </c>
      <c r="AN127" s="40">
        <f t="shared" si="99"/>
        <v>0</v>
      </c>
      <c r="AO127" s="40">
        <f t="shared" si="100"/>
        <v>4</v>
      </c>
      <c r="AP127" s="41">
        <f t="shared" si="101"/>
        <v>0</v>
      </c>
      <c r="AQ127" s="42"/>
      <c r="AR127" s="43"/>
    </row>
    <row r="128" spans="1:44">
      <c r="A128" s="66" t="s">
        <v>126</v>
      </c>
      <c r="B128" s="36" t="s">
        <v>160</v>
      </c>
      <c r="C128" s="36" t="s">
        <v>17</v>
      </c>
      <c r="D128" s="36">
        <v>3</v>
      </c>
      <c r="E128" s="36" t="s">
        <v>129</v>
      </c>
      <c r="F128" s="36" t="s">
        <v>33</v>
      </c>
      <c r="G128" s="78" t="s">
        <v>5</v>
      </c>
      <c r="H128" s="78" t="s">
        <v>34</v>
      </c>
      <c r="I128" s="78" t="s">
        <v>34</v>
      </c>
      <c r="J128" s="78" t="s">
        <v>34</v>
      </c>
      <c r="K128" s="78" t="s">
        <v>38</v>
      </c>
      <c r="L128" s="78" t="s">
        <v>34</v>
      </c>
      <c r="M128" s="78" t="s">
        <v>34</v>
      </c>
      <c r="N128" s="78" t="s">
        <v>34</v>
      </c>
      <c r="O128" s="78" t="s">
        <v>34</v>
      </c>
      <c r="P128" s="78" t="s">
        <v>34</v>
      </c>
      <c r="Q128" s="78" t="s">
        <v>34</v>
      </c>
      <c r="R128" s="78" t="s">
        <v>34</v>
      </c>
      <c r="S128" s="78" t="s">
        <v>38</v>
      </c>
      <c r="T128" s="78" t="s">
        <v>34</v>
      </c>
      <c r="U128" s="78" t="s">
        <v>34</v>
      </c>
      <c r="V128" s="78" t="s">
        <v>34</v>
      </c>
      <c r="W128" s="78" t="s">
        <v>34</v>
      </c>
      <c r="X128" s="78" t="s">
        <v>34</v>
      </c>
      <c r="Y128" s="78" t="s">
        <v>34</v>
      </c>
      <c r="Z128" s="78" t="s">
        <v>34</v>
      </c>
      <c r="AA128" s="78"/>
      <c r="AB128" s="78" t="s">
        <v>5</v>
      </c>
      <c r="AC128" s="78"/>
      <c r="AD128" s="78"/>
      <c r="AE128" s="78"/>
      <c r="AF128" s="78"/>
      <c r="AG128" s="78"/>
      <c r="AH128" s="78"/>
      <c r="AI128" s="78"/>
      <c r="AJ128" s="78"/>
      <c r="AK128" s="78"/>
      <c r="AL128" s="38">
        <f t="shared" si="97"/>
        <v>17</v>
      </c>
      <c r="AM128" s="39">
        <f t="shared" si="98"/>
        <v>0</v>
      </c>
      <c r="AN128" s="40">
        <f t="shared" si="99"/>
        <v>0</v>
      </c>
      <c r="AO128" s="40">
        <f t="shared" si="100"/>
        <v>2</v>
      </c>
      <c r="AP128" s="41">
        <f t="shared" si="101"/>
        <v>2</v>
      </c>
      <c r="AQ128" s="42"/>
      <c r="AR128" s="43"/>
    </row>
    <row r="129" spans="1:44">
      <c r="A129" s="66" t="s">
        <v>126</v>
      </c>
      <c r="B129" s="36" t="s">
        <v>160</v>
      </c>
      <c r="C129" s="36" t="s">
        <v>17</v>
      </c>
      <c r="D129" s="36" t="s">
        <v>18</v>
      </c>
      <c r="E129" s="36" t="s">
        <v>91</v>
      </c>
      <c r="F129" s="36" t="s">
        <v>14</v>
      </c>
      <c r="G129" s="78"/>
      <c r="H129" s="78" t="s">
        <v>34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 t="s">
        <v>34</v>
      </c>
      <c r="X129" s="78"/>
      <c r="Y129" s="78"/>
      <c r="Z129" s="78" t="s">
        <v>34</v>
      </c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38">
        <f t="shared" si="97"/>
        <v>3</v>
      </c>
      <c r="AM129" s="39">
        <f t="shared" si="98"/>
        <v>0</v>
      </c>
      <c r="AN129" s="40">
        <f t="shared" si="99"/>
        <v>0</v>
      </c>
      <c r="AO129" s="40">
        <f t="shared" si="100"/>
        <v>0</v>
      </c>
      <c r="AP129" s="41">
        <f t="shared" si="101"/>
        <v>0</v>
      </c>
      <c r="AQ129" s="42"/>
      <c r="AR129" s="43"/>
    </row>
    <row r="130" spans="1:44">
      <c r="A130" s="66" t="s">
        <v>126</v>
      </c>
      <c r="B130" s="51" t="s">
        <v>160</v>
      </c>
      <c r="C130" s="51" t="s">
        <v>17</v>
      </c>
      <c r="D130" s="51" t="s">
        <v>18</v>
      </c>
      <c r="E130" s="51"/>
      <c r="F130" s="51" t="s">
        <v>14</v>
      </c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38">
        <f t="shared" si="97"/>
        <v>0</v>
      </c>
      <c r="AM130" s="39">
        <f t="shared" si="98"/>
        <v>0</v>
      </c>
      <c r="AN130" s="40">
        <f t="shared" si="99"/>
        <v>0</v>
      </c>
      <c r="AO130" s="40">
        <f t="shared" si="100"/>
        <v>0</v>
      </c>
      <c r="AP130" s="41">
        <f t="shared" si="101"/>
        <v>0</v>
      </c>
      <c r="AQ130" s="42"/>
      <c r="AR130" s="43"/>
    </row>
    <row r="131" spans="1:44">
      <c r="A131" s="65" t="s">
        <v>126</v>
      </c>
      <c r="B131" s="60" t="s">
        <v>160</v>
      </c>
      <c r="C131" s="60" t="s">
        <v>19</v>
      </c>
      <c r="D131" s="60">
        <v>1</v>
      </c>
      <c r="E131" s="60" t="s">
        <v>131</v>
      </c>
      <c r="F131" s="60" t="s">
        <v>33</v>
      </c>
      <c r="G131" s="85" t="s">
        <v>34</v>
      </c>
      <c r="H131" s="85" t="s">
        <v>34</v>
      </c>
      <c r="I131" s="85" t="s">
        <v>5</v>
      </c>
      <c r="J131" s="85" t="s">
        <v>34</v>
      </c>
      <c r="K131" s="85" t="s">
        <v>34</v>
      </c>
      <c r="L131" s="85" t="s">
        <v>34</v>
      </c>
      <c r="M131" s="85" t="s">
        <v>34</v>
      </c>
      <c r="N131" s="85" t="s">
        <v>34</v>
      </c>
      <c r="O131" s="85" t="s">
        <v>34</v>
      </c>
      <c r="P131" s="85" t="s">
        <v>5</v>
      </c>
      <c r="Q131" s="85" t="s">
        <v>34</v>
      </c>
      <c r="R131" s="85" t="s">
        <v>34</v>
      </c>
      <c r="S131" s="85" t="s">
        <v>34</v>
      </c>
      <c r="T131" s="85" t="s">
        <v>34</v>
      </c>
      <c r="U131" s="85" t="s">
        <v>34</v>
      </c>
      <c r="V131" s="85" t="s">
        <v>34</v>
      </c>
      <c r="W131" s="85" t="s">
        <v>5</v>
      </c>
      <c r="X131" s="85" t="s">
        <v>34</v>
      </c>
      <c r="Y131" s="85" t="s">
        <v>34</v>
      </c>
      <c r="Z131" s="85" t="s">
        <v>34</v>
      </c>
      <c r="AA131" s="85"/>
      <c r="AB131" s="85"/>
      <c r="AC131" s="85"/>
      <c r="AD131" s="85" t="s">
        <v>5</v>
      </c>
      <c r="AE131" s="85"/>
      <c r="AF131" s="85"/>
      <c r="AG131" s="85"/>
      <c r="AH131" s="85"/>
      <c r="AI131" s="85"/>
      <c r="AJ131" s="85"/>
      <c r="AK131" s="85" t="s">
        <v>5</v>
      </c>
      <c r="AL131" s="23">
        <f t="shared" ref="AL131:AL134" si="102">COUNTIF(G131:AK131,"حضور")</f>
        <v>17</v>
      </c>
      <c r="AM131" s="24">
        <f t="shared" ref="AM131:AM134" si="103">COUNTIF(G131:AK131,"بديل")</f>
        <v>0</v>
      </c>
      <c r="AN131" s="32">
        <f t="shared" ref="AN131:AN134" si="104">COUNTIF(G131:AK131,"$$$")</f>
        <v>0</v>
      </c>
      <c r="AO131" s="32">
        <f t="shared" ref="AO131:AO134" si="105">COUNTIF(G131:AK131,"اجازة")</f>
        <v>5</v>
      </c>
      <c r="AP131" s="33">
        <f t="shared" ref="AP131:AP134" si="106">COUNTIF(G131:AK131,"غياب")</f>
        <v>0</v>
      </c>
      <c r="AQ131" s="34"/>
      <c r="AR131" s="28"/>
    </row>
    <row r="132" spans="1:44">
      <c r="A132" s="66" t="s">
        <v>126</v>
      </c>
      <c r="B132" s="47" t="s">
        <v>160</v>
      </c>
      <c r="C132" s="47" t="s">
        <v>19</v>
      </c>
      <c r="D132" s="47">
        <v>2</v>
      </c>
      <c r="E132" s="47" t="s">
        <v>132</v>
      </c>
      <c r="F132" s="47" t="s">
        <v>33</v>
      </c>
      <c r="G132" s="81" t="s">
        <v>34</v>
      </c>
      <c r="H132" s="81" t="s">
        <v>5</v>
      </c>
      <c r="I132" s="81" t="s">
        <v>34</v>
      </c>
      <c r="J132" s="81" t="s">
        <v>34</v>
      </c>
      <c r="K132" s="81" t="s">
        <v>34</v>
      </c>
      <c r="L132" s="81" t="s">
        <v>34</v>
      </c>
      <c r="M132" s="81" t="s">
        <v>5</v>
      </c>
      <c r="N132" s="81" t="s">
        <v>34</v>
      </c>
      <c r="O132" s="81" t="s">
        <v>34</v>
      </c>
      <c r="P132" s="81" t="s">
        <v>34</v>
      </c>
      <c r="Q132" s="81" t="s">
        <v>38</v>
      </c>
      <c r="R132" s="81" t="s">
        <v>34</v>
      </c>
      <c r="S132" s="81" t="s">
        <v>34</v>
      </c>
      <c r="T132" s="81" t="s">
        <v>34</v>
      </c>
      <c r="U132" s="81" t="s">
        <v>34</v>
      </c>
      <c r="V132" s="81" t="s">
        <v>34</v>
      </c>
      <c r="W132" s="81" t="s">
        <v>34</v>
      </c>
      <c r="X132" s="81" t="s">
        <v>34</v>
      </c>
      <c r="Y132" s="81" t="s">
        <v>5</v>
      </c>
      <c r="Z132" s="81" t="s">
        <v>34</v>
      </c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38">
        <f t="shared" si="102"/>
        <v>16</v>
      </c>
      <c r="AM132" s="39">
        <f t="shared" si="103"/>
        <v>0</v>
      </c>
      <c r="AN132" s="40">
        <f t="shared" si="104"/>
        <v>0</v>
      </c>
      <c r="AO132" s="40">
        <f t="shared" si="105"/>
        <v>3</v>
      </c>
      <c r="AP132" s="41">
        <f t="shared" si="106"/>
        <v>1</v>
      </c>
      <c r="AQ132" s="42"/>
      <c r="AR132" s="43"/>
    </row>
    <row r="133" spans="1:44">
      <c r="A133" s="66" t="s">
        <v>126</v>
      </c>
      <c r="B133" s="47" t="s">
        <v>160</v>
      </c>
      <c r="C133" s="47" t="s">
        <v>19</v>
      </c>
      <c r="D133" s="47">
        <v>3</v>
      </c>
      <c r="E133" s="47" t="s">
        <v>133</v>
      </c>
      <c r="F133" s="47" t="s">
        <v>33</v>
      </c>
      <c r="G133" s="81" t="s">
        <v>34</v>
      </c>
      <c r="H133" s="81" t="s">
        <v>34</v>
      </c>
      <c r="I133" s="81" t="s">
        <v>34</v>
      </c>
      <c r="J133" s="81" t="s">
        <v>34</v>
      </c>
      <c r="K133" s="81" t="s">
        <v>34</v>
      </c>
      <c r="L133" s="81" t="s">
        <v>34</v>
      </c>
      <c r="M133" s="81" t="s">
        <v>34</v>
      </c>
      <c r="N133" s="81" t="s">
        <v>34</v>
      </c>
      <c r="O133" s="81" t="s">
        <v>38</v>
      </c>
      <c r="P133" s="81" t="s">
        <v>34</v>
      </c>
      <c r="Q133" s="81" t="s">
        <v>34</v>
      </c>
      <c r="R133" s="81" t="s">
        <v>34</v>
      </c>
      <c r="S133" s="81" t="s">
        <v>34</v>
      </c>
      <c r="T133" s="81" t="s">
        <v>5</v>
      </c>
      <c r="U133" s="81" t="s">
        <v>38</v>
      </c>
      <c r="V133" s="81" t="s">
        <v>38</v>
      </c>
      <c r="W133" s="81" t="s">
        <v>34</v>
      </c>
      <c r="X133" s="81" t="s">
        <v>34</v>
      </c>
      <c r="Y133" s="81" t="s">
        <v>34</v>
      </c>
      <c r="Z133" s="81" t="s">
        <v>34</v>
      </c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38">
        <f t="shared" si="102"/>
        <v>16</v>
      </c>
      <c r="AM133" s="39">
        <f t="shared" si="103"/>
        <v>0</v>
      </c>
      <c r="AN133" s="40">
        <f t="shared" si="104"/>
        <v>0</v>
      </c>
      <c r="AO133" s="40">
        <f t="shared" si="105"/>
        <v>1</v>
      </c>
      <c r="AP133" s="41">
        <f t="shared" si="106"/>
        <v>3</v>
      </c>
      <c r="AQ133" s="42"/>
      <c r="AR133" s="43"/>
    </row>
    <row r="134" spans="1:44" ht="16.5" thickBot="1">
      <c r="A134" s="66" t="s">
        <v>126</v>
      </c>
      <c r="B134" s="54" t="s">
        <v>160</v>
      </c>
      <c r="C134" s="54" t="s">
        <v>19</v>
      </c>
      <c r="D134" s="54" t="s">
        <v>18</v>
      </c>
      <c r="E134" s="54" t="s">
        <v>52</v>
      </c>
      <c r="F134" s="54" t="s">
        <v>14</v>
      </c>
      <c r="G134" s="84"/>
      <c r="H134" s="84"/>
      <c r="I134" s="84" t="s">
        <v>5</v>
      </c>
      <c r="J134" s="84"/>
      <c r="K134" s="84"/>
      <c r="L134" s="84" t="s">
        <v>5</v>
      </c>
      <c r="M134" s="84" t="s">
        <v>34</v>
      </c>
      <c r="N134" s="84" t="s">
        <v>5</v>
      </c>
      <c r="O134" s="84"/>
      <c r="P134" s="84" t="s">
        <v>5</v>
      </c>
      <c r="Q134" s="84" t="s">
        <v>5</v>
      </c>
      <c r="R134" s="84" t="s">
        <v>5</v>
      </c>
      <c r="S134" s="84" t="s">
        <v>5</v>
      </c>
      <c r="T134" s="84" t="s">
        <v>5</v>
      </c>
      <c r="U134" s="84"/>
      <c r="V134" s="84" t="s">
        <v>34</v>
      </c>
      <c r="W134" s="84" t="s">
        <v>34</v>
      </c>
      <c r="X134" s="84"/>
      <c r="Y134" s="84" t="s">
        <v>34</v>
      </c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38">
        <f t="shared" si="102"/>
        <v>4</v>
      </c>
      <c r="AM134" s="39">
        <f t="shared" si="103"/>
        <v>0</v>
      </c>
      <c r="AN134" s="40">
        <f t="shared" si="104"/>
        <v>0</v>
      </c>
      <c r="AO134" s="40">
        <f t="shared" si="105"/>
        <v>8</v>
      </c>
      <c r="AP134" s="41">
        <f t="shared" si="106"/>
        <v>0</v>
      </c>
      <c r="AQ134" s="42"/>
      <c r="AR134" s="43"/>
    </row>
    <row r="135" spans="1:44" ht="16.5" thickTop="1">
      <c r="A135" s="66" t="s">
        <v>126</v>
      </c>
      <c r="B135" s="36" t="s">
        <v>161</v>
      </c>
      <c r="C135" s="36" t="s">
        <v>17</v>
      </c>
      <c r="D135" s="36">
        <v>1</v>
      </c>
      <c r="E135" s="36" t="s">
        <v>134</v>
      </c>
      <c r="F135" s="36" t="s">
        <v>33</v>
      </c>
      <c r="G135" s="78" t="s">
        <v>34</v>
      </c>
      <c r="H135" s="78" t="s">
        <v>34</v>
      </c>
      <c r="I135" s="78" t="s">
        <v>34</v>
      </c>
      <c r="J135" s="78" t="s">
        <v>34</v>
      </c>
      <c r="K135" s="78" t="s">
        <v>34</v>
      </c>
      <c r="L135" s="78" t="s">
        <v>34</v>
      </c>
      <c r="M135" s="78" t="s">
        <v>34</v>
      </c>
      <c r="N135" s="78" t="s">
        <v>34</v>
      </c>
      <c r="O135" s="78" t="s">
        <v>34</v>
      </c>
      <c r="P135" s="78" t="s">
        <v>34</v>
      </c>
      <c r="Q135" s="78" t="s">
        <v>34</v>
      </c>
      <c r="R135" s="78" t="s">
        <v>34</v>
      </c>
      <c r="S135" s="78" t="s">
        <v>34</v>
      </c>
      <c r="T135" s="78" t="s">
        <v>34</v>
      </c>
      <c r="U135" s="78" t="s">
        <v>34</v>
      </c>
      <c r="V135" s="78" t="s">
        <v>34</v>
      </c>
      <c r="W135" s="78" t="s">
        <v>34</v>
      </c>
      <c r="X135" s="78" t="s">
        <v>34</v>
      </c>
      <c r="Y135" s="78" t="s">
        <v>5</v>
      </c>
      <c r="Z135" s="78" t="s">
        <v>34</v>
      </c>
      <c r="AA135" s="78" t="s">
        <v>5</v>
      </c>
      <c r="AB135" s="78"/>
      <c r="AC135" s="78"/>
      <c r="AD135" s="78"/>
      <c r="AE135" s="78"/>
      <c r="AF135" s="78" t="s">
        <v>5</v>
      </c>
      <c r="AG135" s="78"/>
      <c r="AH135" s="78"/>
      <c r="AI135" s="78"/>
      <c r="AJ135" s="78"/>
      <c r="AK135" s="78"/>
      <c r="AL135" s="38">
        <f t="shared" ref="AL135:AL138" si="107">COUNTIF(G135:AK135,"حضور")</f>
        <v>19</v>
      </c>
      <c r="AM135" s="39">
        <f t="shared" ref="AM135:AM138" si="108">COUNTIF(G135:AK135,"بديل")</f>
        <v>0</v>
      </c>
      <c r="AN135" s="40">
        <f t="shared" ref="AN135:AN138" si="109">COUNTIF(G135:AK135,"$$$")</f>
        <v>0</v>
      </c>
      <c r="AO135" s="40">
        <f t="shared" ref="AO135:AO138" si="110">COUNTIF(G135:AK135,"اجازة")</f>
        <v>3</v>
      </c>
      <c r="AP135" s="41">
        <f t="shared" ref="AP135:AP138" si="111">COUNTIF(G135:AK135,"غياب")</f>
        <v>0</v>
      </c>
      <c r="AQ135" s="42"/>
      <c r="AR135" s="43"/>
    </row>
    <row r="136" spans="1:44">
      <c r="A136" s="65" t="s">
        <v>126</v>
      </c>
      <c r="B136" s="58" t="s">
        <v>161</v>
      </c>
      <c r="C136" s="58" t="s">
        <v>17</v>
      </c>
      <c r="D136" s="58">
        <v>2</v>
      </c>
      <c r="E136" s="58" t="s">
        <v>135</v>
      </c>
      <c r="F136" s="58" t="s">
        <v>33</v>
      </c>
      <c r="G136" s="79" t="s">
        <v>34</v>
      </c>
      <c r="H136" s="79" t="s">
        <v>5</v>
      </c>
      <c r="I136" s="79" t="s">
        <v>5</v>
      </c>
      <c r="J136" s="79" t="s">
        <v>34</v>
      </c>
      <c r="K136" s="79" t="s">
        <v>34</v>
      </c>
      <c r="L136" s="79" t="s">
        <v>34</v>
      </c>
      <c r="M136" s="79" t="s">
        <v>34</v>
      </c>
      <c r="N136" s="79" t="s">
        <v>34</v>
      </c>
      <c r="O136" s="79" t="s">
        <v>34</v>
      </c>
      <c r="P136" s="79" t="s">
        <v>34</v>
      </c>
      <c r="Q136" s="79" t="s">
        <v>5</v>
      </c>
      <c r="R136" s="79" t="s">
        <v>34</v>
      </c>
      <c r="S136" s="79" t="s">
        <v>34</v>
      </c>
      <c r="T136" s="79" t="s">
        <v>34</v>
      </c>
      <c r="U136" s="79" t="s">
        <v>34</v>
      </c>
      <c r="V136" s="79" t="s">
        <v>34</v>
      </c>
      <c r="W136" s="79" t="s">
        <v>34</v>
      </c>
      <c r="X136" s="79" t="s">
        <v>5</v>
      </c>
      <c r="Y136" s="79" t="s">
        <v>34</v>
      </c>
      <c r="Z136" s="79" t="s">
        <v>34</v>
      </c>
      <c r="AA136" s="79"/>
      <c r="AB136" s="79"/>
      <c r="AC136" s="79"/>
      <c r="AD136" s="79"/>
      <c r="AE136" s="79" t="s">
        <v>5</v>
      </c>
      <c r="AF136" s="79"/>
      <c r="AG136" s="79"/>
      <c r="AH136" s="79"/>
      <c r="AI136" s="79"/>
      <c r="AJ136" s="79"/>
      <c r="AK136" s="79"/>
      <c r="AL136" s="23">
        <f t="shared" si="107"/>
        <v>16</v>
      </c>
      <c r="AM136" s="24">
        <f t="shared" si="108"/>
        <v>0</v>
      </c>
      <c r="AN136" s="32">
        <f t="shared" si="109"/>
        <v>0</v>
      </c>
      <c r="AO136" s="32">
        <f t="shared" si="110"/>
        <v>5</v>
      </c>
      <c r="AP136" s="33">
        <f t="shared" si="111"/>
        <v>0</v>
      </c>
      <c r="AQ136" s="34"/>
      <c r="AR136" s="28"/>
    </row>
    <row r="137" spans="1:44">
      <c r="A137" s="66" t="s">
        <v>126</v>
      </c>
      <c r="B137" s="51" t="s">
        <v>161</v>
      </c>
      <c r="C137" s="51" t="s">
        <v>17</v>
      </c>
      <c r="D137" s="51" t="s">
        <v>18</v>
      </c>
      <c r="E137" s="51" t="s">
        <v>91</v>
      </c>
      <c r="F137" s="51" t="s">
        <v>14</v>
      </c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 t="s">
        <v>34</v>
      </c>
      <c r="R137" s="82"/>
      <c r="S137" s="82"/>
      <c r="T137" s="82"/>
      <c r="U137" s="82"/>
      <c r="V137" s="82"/>
      <c r="W137" s="82"/>
      <c r="X137" s="82" t="s">
        <v>34</v>
      </c>
      <c r="Y137" s="82" t="s">
        <v>34</v>
      </c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38">
        <f t="shared" si="107"/>
        <v>3</v>
      </c>
      <c r="AM137" s="39">
        <f t="shared" si="108"/>
        <v>0</v>
      </c>
      <c r="AN137" s="40">
        <f t="shared" si="109"/>
        <v>0</v>
      </c>
      <c r="AO137" s="40">
        <f t="shared" si="110"/>
        <v>0</v>
      </c>
      <c r="AP137" s="41">
        <f t="shared" si="111"/>
        <v>0</v>
      </c>
      <c r="AQ137" s="42"/>
      <c r="AR137" s="43"/>
    </row>
    <row r="138" spans="1:44">
      <c r="A138" s="66" t="s">
        <v>126</v>
      </c>
      <c r="B138" s="36" t="s">
        <v>161</v>
      </c>
      <c r="C138" s="36" t="s">
        <v>17</v>
      </c>
      <c r="D138" s="36" t="s">
        <v>18</v>
      </c>
      <c r="E138" s="36" t="s">
        <v>21</v>
      </c>
      <c r="F138" s="36" t="s">
        <v>14</v>
      </c>
      <c r="G138" s="78"/>
      <c r="H138" s="78" t="s">
        <v>34</v>
      </c>
      <c r="I138" s="78" t="s">
        <v>34</v>
      </c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38">
        <f t="shared" si="107"/>
        <v>2</v>
      </c>
      <c r="AM138" s="39">
        <f t="shared" si="108"/>
        <v>0</v>
      </c>
      <c r="AN138" s="40">
        <f t="shared" si="109"/>
        <v>0</v>
      </c>
      <c r="AO138" s="40">
        <f t="shared" si="110"/>
        <v>0</v>
      </c>
      <c r="AP138" s="41">
        <f t="shared" si="111"/>
        <v>0</v>
      </c>
      <c r="AQ138" s="42"/>
      <c r="AR138" s="43"/>
    </row>
    <row r="139" spans="1:44">
      <c r="A139" s="66" t="s">
        <v>126</v>
      </c>
      <c r="B139" s="46" t="s">
        <v>161</v>
      </c>
      <c r="C139" s="46" t="s">
        <v>19</v>
      </c>
      <c r="D139" s="46">
        <v>1</v>
      </c>
      <c r="E139" s="46" t="s">
        <v>136</v>
      </c>
      <c r="F139" s="46" t="s">
        <v>33</v>
      </c>
      <c r="G139" s="80" t="s">
        <v>34</v>
      </c>
      <c r="H139" s="80" t="s">
        <v>34</v>
      </c>
      <c r="I139" s="80" t="s">
        <v>34</v>
      </c>
      <c r="J139" s="80" t="s">
        <v>34</v>
      </c>
      <c r="K139" s="80" t="s">
        <v>5</v>
      </c>
      <c r="L139" s="80" t="s">
        <v>34</v>
      </c>
      <c r="M139" s="80" t="s">
        <v>34</v>
      </c>
      <c r="N139" s="80" t="s">
        <v>34</v>
      </c>
      <c r="O139" s="80" t="s">
        <v>34</v>
      </c>
      <c r="P139" s="80" t="s">
        <v>34</v>
      </c>
      <c r="Q139" s="80" t="s">
        <v>34</v>
      </c>
      <c r="R139" s="80" t="s">
        <v>5</v>
      </c>
      <c r="S139" s="80" t="s">
        <v>34</v>
      </c>
      <c r="T139" s="80" t="s">
        <v>34</v>
      </c>
      <c r="U139" s="80" t="s">
        <v>34</v>
      </c>
      <c r="V139" s="80" t="s">
        <v>34</v>
      </c>
      <c r="W139" s="80" t="s">
        <v>34</v>
      </c>
      <c r="X139" s="80" t="s">
        <v>34</v>
      </c>
      <c r="Y139" s="80" t="s">
        <v>5</v>
      </c>
      <c r="Z139" s="80" t="s">
        <v>34</v>
      </c>
      <c r="AA139" s="80"/>
      <c r="AB139" s="80"/>
      <c r="AC139" s="80"/>
      <c r="AD139" s="80"/>
      <c r="AE139" s="80"/>
      <c r="AF139" s="80" t="s">
        <v>5</v>
      </c>
      <c r="AG139" s="80"/>
      <c r="AH139" s="80"/>
      <c r="AI139" s="80"/>
      <c r="AJ139" s="80"/>
      <c r="AK139" s="80"/>
      <c r="AL139" s="38">
        <f t="shared" ref="AL139:AL143" si="112">COUNTIF(G139:AK139,"حضور")</f>
        <v>17</v>
      </c>
      <c r="AM139" s="39">
        <f t="shared" ref="AM139:AM143" si="113">COUNTIF(G139:AK139,"بديل")</f>
        <v>0</v>
      </c>
      <c r="AN139" s="40">
        <f t="shared" ref="AN139:AN143" si="114">COUNTIF(G139:AK139,"$$$")</f>
        <v>0</v>
      </c>
      <c r="AO139" s="40">
        <f t="shared" ref="AO139:AO143" si="115">COUNTIF(G139:AK139,"اجازة")</f>
        <v>4</v>
      </c>
      <c r="AP139" s="41">
        <f t="shared" ref="AP139:AP143" si="116">COUNTIF(G139:AK139,"غياب")</f>
        <v>0</v>
      </c>
      <c r="AQ139" s="42"/>
      <c r="AR139" s="43"/>
    </row>
    <row r="140" spans="1:44">
      <c r="A140" s="65" t="s">
        <v>126</v>
      </c>
      <c r="B140" s="53" t="s">
        <v>161</v>
      </c>
      <c r="C140" s="53" t="s">
        <v>19</v>
      </c>
      <c r="D140" s="53">
        <v>2</v>
      </c>
      <c r="E140" s="53" t="s">
        <v>137</v>
      </c>
      <c r="F140" s="53" t="s">
        <v>33</v>
      </c>
      <c r="G140" s="83" t="s">
        <v>34</v>
      </c>
      <c r="H140" s="83" t="s">
        <v>5</v>
      </c>
      <c r="I140" s="83" t="s">
        <v>34</v>
      </c>
      <c r="J140" s="83" t="s">
        <v>34</v>
      </c>
      <c r="K140" s="83" t="s">
        <v>34</v>
      </c>
      <c r="L140" s="83" t="s">
        <v>34</v>
      </c>
      <c r="M140" s="83" t="s">
        <v>34</v>
      </c>
      <c r="N140" s="83" t="s">
        <v>34</v>
      </c>
      <c r="O140" s="83" t="s">
        <v>5</v>
      </c>
      <c r="P140" s="83" t="s">
        <v>34</v>
      </c>
      <c r="Q140" s="83" t="s">
        <v>34</v>
      </c>
      <c r="R140" s="83" t="s">
        <v>34</v>
      </c>
      <c r="S140" s="83" t="s">
        <v>34</v>
      </c>
      <c r="T140" s="83" t="s">
        <v>34</v>
      </c>
      <c r="U140" s="83" t="s">
        <v>34</v>
      </c>
      <c r="V140" s="83" t="s">
        <v>5</v>
      </c>
      <c r="W140" s="83" t="s">
        <v>34</v>
      </c>
      <c r="X140" s="83" t="s">
        <v>34</v>
      </c>
      <c r="Y140" s="83" t="s">
        <v>34</v>
      </c>
      <c r="Z140" s="83" t="s">
        <v>34</v>
      </c>
      <c r="AA140" s="83"/>
      <c r="AB140" s="83"/>
      <c r="AC140" s="83" t="s">
        <v>5</v>
      </c>
      <c r="AD140" s="83"/>
      <c r="AE140" s="83"/>
      <c r="AF140" s="83"/>
      <c r="AG140" s="83"/>
      <c r="AH140" s="83"/>
      <c r="AI140" s="83"/>
      <c r="AJ140" s="83" t="s">
        <v>5</v>
      </c>
      <c r="AK140" s="83"/>
      <c r="AL140" s="23">
        <f t="shared" si="112"/>
        <v>17</v>
      </c>
      <c r="AM140" s="24">
        <f t="shared" si="113"/>
        <v>0</v>
      </c>
      <c r="AN140" s="32">
        <f t="shared" si="114"/>
        <v>0</v>
      </c>
      <c r="AO140" s="32">
        <f t="shared" si="115"/>
        <v>5</v>
      </c>
      <c r="AP140" s="33">
        <f t="shared" si="116"/>
        <v>0</v>
      </c>
      <c r="AQ140" s="34"/>
      <c r="AR140" s="28"/>
    </row>
    <row r="141" spans="1:44">
      <c r="A141" s="65" t="s">
        <v>126</v>
      </c>
      <c r="B141" s="53" t="s">
        <v>161</v>
      </c>
      <c r="C141" s="53" t="s">
        <v>19</v>
      </c>
      <c r="D141" s="53" t="s">
        <v>18</v>
      </c>
      <c r="E141" s="53" t="s">
        <v>51</v>
      </c>
      <c r="F141" s="53" t="s">
        <v>14</v>
      </c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 t="s">
        <v>34</v>
      </c>
      <c r="S141" s="83"/>
      <c r="T141" s="83"/>
      <c r="U141" s="83"/>
      <c r="V141" s="83" t="s">
        <v>34</v>
      </c>
      <c r="W141" s="83"/>
      <c r="X141" s="83"/>
      <c r="Y141" s="83" t="s">
        <v>34</v>
      </c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23">
        <f t="shared" si="112"/>
        <v>3</v>
      </c>
      <c r="AM141" s="24">
        <f t="shared" si="113"/>
        <v>0</v>
      </c>
      <c r="AN141" s="32">
        <f t="shared" si="114"/>
        <v>0</v>
      </c>
      <c r="AO141" s="32">
        <f t="shared" si="115"/>
        <v>0</v>
      </c>
      <c r="AP141" s="33">
        <f t="shared" si="116"/>
        <v>0</v>
      </c>
      <c r="AQ141" s="67">
        <v>46363</v>
      </c>
      <c r="AR141" s="43"/>
    </row>
    <row r="142" spans="1:44">
      <c r="A142" s="66" t="s">
        <v>126</v>
      </c>
      <c r="B142" s="47" t="s">
        <v>161</v>
      </c>
      <c r="C142" s="47" t="s">
        <v>19</v>
      </c>
      <c r="D142" s="47" t="s">
        <v>18</v>
      </c>
      <c r="E142" s="47" t="s">
        <v>26</v>
      </c>
      <c r="F142" s="47" t="s">
        <v>14</v>
      </c>
      <c r="G142" s="81"/>
      <c r="H142" s="81" t="s">
        <v>34</v>
      </c>
      <c r="I142" s="81" t="s">
        <v>5</v>
      </c>
      <c r="J142" s="81"/>
      <c r="K142" s="81" t="s">
        <v>34</v>
      </c>
      <c r="L142" s="81" t="s">
        <v>5</v>
      </c>
      <c r="M142" s="81"/>
      <c r="N142" s="81" t="s">
        <v>5</v>
      </c>
      <c r="O142" s="81" t="s">
        <v>34</v>
      </c>
      <c r="P142" s="81" t="s">
        <v>5</v>
      </c>
      <c r="Q142" s="81" t="s">
        <v>5</v>
      </c>
      <c r="R142" s="81" t="s">
        <v>5</v>
      </c>
      <c r="S142" s="81" t="s">
        <v>5</v>
      </c>
      <c r="T142" s="81" t="s">
        <v>5</v>
      </c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38">
        <f t="shared" si="112"/>
        <v>3</v>
      </c>
      <c r="AM142" s="39">
        <f t="shared" si="113"/>
        <v>0</v>
      </c>
      <c r="AN142" s="40">
        <f t="shared" si="114"/>
        <v>0</v>
      </c>
      <c r="AO142" s="40">
        <f t="shared" si="115"/>
        <v>8</v>
      </c>
      <c r="AP142" s="41">
        <f t="shared" si="116"/>
        <v>0</v>
      </c>
      <c r="AQ142" s="42"/>
      <c r="AR142" s="43"/>
    </row>
    <row r="143" spans="1:44" ht="16.5" thickBot="1">
      <c r="A143" s="66" t="s">
        <v>126</v>
      </c>
      <c r="B143" s="54" t="s">
        <v>161</v>
      </c>
      <c r="C143" s="54" t="s">
        <v>19</v>
      </c>
      <c r="D143" s="54" t="s">
        <v>18</v>
      </c>
      <c r="E143" s="54"/>
      <c r="F143" s="54" t="s">
        <v>14</v>
      </c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38">
        <f t="shared" si="112"/>
        <v>0</v>
      </c>
      <c r="AM143" s="39">
        <f t="shared" si="113"/>
        <v>0</v>
      </c>
      <c r="AN143" s="40">
        <f t="shared" si="114"/>
        <v>0</v>
      </c>
      <c r="AO143" s="40">
        <f t="shared" si="115"/>
        <v>0</v>
      </c>
      <c r="AP143" s="41">
        <f t="shared" si="116"/>
        <v>0</v>
      </c>
      <c r="AQ143" s="42"/>
      <c r="AR143" s="43"/>
    </row>
    <row r="144" spans="1:44" ht="16.5" thickTop="1">
      <c r="A144" s="66" t="s">
        <v>126</v>
      </c>
      <c r="B144" s="36" t="s">
        <v>162</v>
      </c>
      <c r="C144" s="36" t="s">
        <v>17</v>
      </c>
      <c r="D144" s="36">
        <v>1</v>
      </c>
      <c r="E144" s="36" t="s">
        <v>138</v>
      </c>
      <c r="F144" s="36" t="s">
        <v>33</v>
      </c>
      <c r="G144" s="78" t="s">
        <v>34</v>
      </c>
      <c r="H144" s="78" t="s">
        <v>34</v>
      </c>
      <c r="I144" s="78" t="s">
        <v>34</v>
      </c>
      <c r="J144" s="78" t="s">
        <v>34</v>
      </c>
      <c r="K144" s="78" t="s">
        <v>34</v>
      </c>
      <c r="L144" s="78" t="s">
        <v>34</v>
      </c>
      <c r="M144" s="78" t="s">
        <v>34</v>
      </c>
      <c r="N144" s="78" t="s">
        <v>5</v>
      </c>
      <c r="O144" s="78" t="s">
        <v>5</v>
      </c>
      <c r="P144" s="78" t="s">
        <v>34</v>
      </c>
      <c r="Q144" s="78" t="s">
        <v>34</v>
      </c>
      <c r="R144" s="78" t="s">
        <v>34</v>
      </c>
      <c r="S144" s="78" t="s">
        <v>34</v>
      </c>
      <c r="T144" s="78" t="s">
        <v>34</v>
      </c>
      <c r="U144" s="78" t="s">
        <v>34</v>
      </c>
      <c r="V144" s="78" t="s">
        <v>34</v>
      </c>
      <c r="W144" s="78" t="s">
        <v>34</v>
      </c>
      <c r="X144" s="78" t="s">
        <v>34</v>
      </c>
      <c r="Y144" s="78" t="s">
        <v>34</v>
      </c>
      <c r="Z144" s="78" t="s">
        <v>34</v>
      </c>
      <c r="AA144" s="78"/>
      <c r="AB144" s="78" t="s">
        <v>5</v>
      </c>
      <c r="AC144" s="78" t="s">
        <v>5</v>
      </c>
      <c r="AD144" s="78"/>
      <c r="AE144" s="78"/>
      <c r="AF144" s="78"/>
      <c r="AG144" s="78"/>
      <c r="AH144" s="78"/>
      <c r="AI144" s="78"/>
      <c r="AJ144" s="78"/>
      <c r="AK144" s="78"/>
      <c r="AL144" s="38">
        <f t="shared" ref="AL144:AL146" si="117">COUNTIF(G144:AK144,"حضور")</f>
        <v>18</v>
      </c>
      <c r="AM144" s="39">
        <f t="shared" ref="AM144:AM146" si="118">COUNTIF(G144:AK144,"بديل")</f>
        <v>0</v>
      </c>
      <c r="AN144" s="40">
        <f t="shared" ref="AN144:AN146" si="119">COUNTIF(G144:AK144,"$$$")</f>
        <v>0</v>
      </c>
      <c r="AO144" s="40">
        <f t="shared" ref="AO144:AO146" si="120">COUNTIF(G144:AK144,"اجازة")</f>
        <v>4</v>
      </c>
      <c r="AP144" s="41">
        <f t="shared" ref="AP144:AP146" si="121">COUNTIF(G144:AK144,"غياب")</f>
        <v>0</v>
      </c>
      <c r="AQ144" s="42"/>
      <c r="AR144" s="43"/>
    </row>
    <row r="145" spans="1:44">
      <c r="A145" s="66" t="s">
        <v>126</v>
      </c>
      <c r="B145" s="36" t="s">
        <v>162</v>
      </c>
      <c r="C145" s="36" t="s">
        <v>17</v>
      </c>
      <c r="D145" s="36" t="s">
        <v>18</v>
      </c>
      <c r="E145" s="36" t="s">
        <v>20</v>
      </c>
      <c r="F145" s="36" t="s">
        <v>14</v>
      </c>
      <c r="G145" s="78"/>
      <c r="H145" s="78"/>
      <c r="I145" s="78" t="s">
        <v>5</v>
      </c>
      <c r="J145" s="78"/>
      <c r="K145" s="78"/>
      <c r="L145" s="78"/>
      <c r="M145" s="78"/>
      <c r="N145" s="78" t="s">
        <v>34</v>
      </c>
      <c r="O145" s="78" t="s">
        <v>34</v>
      </c>
      <c r="P145" s="78" t="s">
        <v>5</v>
      </c>
      <c r="Q145" s="78"/>
      <c r="R145" s="78"/>
      <c r="S145" s="78"/>
      <c r="T145" s="78"/>
      <c r="U145" s="78"/>
      <c r="V145" s="78"/>
      <c r="W145" s="78" t="s">
        <v>5</v>
      </c>
      <c r="X145" s="78"/>
      <c r="Y145" s="78" t="s">
        <v>5</v>
      </c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 t="s">
        <v>5</v>
      </c>
      <c r="AL145" s="38">
        <f t="shared" si="117"/>
        <v>2</v>
      </c>
      <c r="AM145" s="39">
        <f t="shared" si="118"/>
        <v>0</v>
      </c>
      <c r="AN145" s="40">
        <f t="shared" si="119"/>
        <v>0</v>
      </c>
      <c r="AO145" s="40">
        <f t="shared" si="120"/>
        <v>5</v>
      </c>
      <c r="AP145" s="41">
        <f t="shared" si="121"/>
        <v>0</v>
      </c>
      <c r="AQ145" s="42"/>
      <c r="AR145" s="43"/>
    </row>
    <row r="146" spans="1:44">
      <c r="A146" s="66" t="s">
        <v>126</v>
      </c>
      <c r="B146" s="36" t="s">
        <v>162</v>
      </c>
      <c r="C146" s="36" t="s">
        <v>17</v>
      </c>
      <c r="D146" s="36" t="s">
        <v>18</v>
      </c>
      <c r="E146" s="36"/>
      <c r="F146" s="36" t="s">
        <v>14</v>
      </c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38">
        <f t="shared" si="117"/>
        <v>0</v>
      </c>
      <c r="AM146" s="39">
        <f t="shared" si="118"/>
        <v>0</v>
      </c>
      <c r="AN146" s="40">
        <f t="shared" si="119"/>
        <v>0</v>
      </c>
      <c r="AO146" s="40">
        <f t="shared" si="120"/>
        <v>0</v>
      </c>
      <c r="AP146" s="41">
        <f t="shared" si="121"/>
        <v>0</v>
      </c>
      <c r="AQ146" s="42"/>
      <c r="AR146" s="43"/>
    </row>
    <row r="147" spans="1:44">
      <c r="A147" s="66" t="s">
        <v>126</v>
      </c>
      <c r="B147" s="46" t="s">
        <v>162</v>
      </c>
      <c r="C147" s="46" t="s">
        <v>19</v>
      </c>
      <c r="D147" s="46">
        <v>1</v>
      </c>
      <c r="E147" s="46" t="s">
        <v>139</v>
      </c>
      <c r="F147" s="46" t="s">
        <v>33</v>
      </c>
      <c r="G147" s="80" t="s">
        <v>34</v>
      </c>
      <c r="H147" s="80" t="s">
        <v>34</v>
      </c>
      <c r="I147" s="80" t="s">
        <v>34</v>
      </c>
      <c r="J147" s="80" t="s">
        <v>34</v>
      </c>
      <c r="K147" s="80" t="s">
        <v>34</v>
      </c>
      <c r="L147" s="80" t="s">
        <v>34</v>
      </c>
      <c r="M147" s="80" t="s">
        <v>34</v>
      </c>
      <c r="N147" s="80" t="s">
        <v>34</v>
      </c>
      <c r="O147" s="80" t="s">
        <v>34</v>
      </c>
      <c r="P147" s="80" t="s">
        <v>34</v>
      </c>
      <c r="Q147" s="80" t="s">
        <v>34</v>
      </c>
      <c r="R147" s="80" t="s">
        <v>34</v>
      </c>
      <c r="S147" s="80" t="s">
        <v>34</v>
      </c>
      <c r="T147" s="80" t="s">
        <v>34</v>
      </c>
      <c r="U147" s="80" t="s">
        <v>34</v>
      </c>
      <c r="V147" s="80" t="s">
        <v>34</v>
      </c>
      <c r="W147" s="80" t="s">
        <v>34</v>
      </c>
      <c r="X147" s="80" t="s">
        <v>34</v>
      </c>
      <c r="Y147" s="80" t="s">
        <v>34</v>
      </c>
      <c r="Z147" s="80" t="s">
        <v>34</v>
      </c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38">
        <f t="shared" ref="AL147:AL148" si="122">COUNTIF(G147:AK147,"حضور")</f>
        <v>20</v>
      </c>
      <c r="AM147" s="39">
        <f t="shared" ref="AM147:AM148" si="123">COUNTIF(G147:AK147,"بديل")</f>
        <v>0</v>
      </c>
      <c r="AN147" s="40">
        <f t="shared" ref="AN147:AN148" si="124">COUNTIF(G147:AK147,"$$$")</f>
        <v>0</v>
      </c>
      <c r="AO147" s="40">
        <f t="shared" ref="AO147:AO148" si="125">COUNTIF(G147:AK147,"اجازة")</f>
        <v>0</v>
      </c>
      <c r="AP147" s="41">
        <f t="shared" ref="AP147:AP148" si="126">COUNTIF(G147:AK147,"غياب")</f>
        <v>0</v>
      </c>
      <c r="AQ147" s="42"/>
      <c r="AR147" s="43"/>
    </row>
    <row r="148" spans="1:44" ht="16.5" thickBot="1">
      <c r="A148" s="66" t="s">
        <v>126</v>
      </c>
      <c r="B148" s="54" t="s">
        <v>162</v>
      </c>
      <c r="C148" s="54" t="s">
        <v>19</v>
      </c>
      <c r="D148" s="54" t="s">
        <v>18</v>
      </c>
      <c r="E148" s="54" t="s">
        <v>92</v>
      </c>
      <c r="F148" s="54" t="s">
        <v>14</v>
      </c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38">
        <f t="shared" si="122"/>
        <v>0</v>
      </c>
      <c r="AM148" s="39">
        <f t="shared" si="123"/>
        <v>0</v>
      </c>
      <c r="AN148" s="40">
        <f t="shared" si="124"/>
        <v>0</v>
      </c>
      <c r="AO148" s="40">
        <f t="shared" si="125"/>
        <v>0</v>
      </c>
      <c r="AP148" s="41">
        <f t="shared" si="126"/>
        <v>0</v>
      </c>
      <c r="AQ148" s="42"/>
      <c r="AR148" s="43"/>
    </row>
    <row r="149" spans="1:44" ht="16.5" thickTop="1">
      <c r="A149" s="66" t="s">
        <v>126</v>
      </c>
      <c r="B149" s="36" t="s">
        <v>163</v>
      </c>
      <c r="C149" s="36" t="s">
        <v>17</v>
      </c>
      <c r="D149" s="36">
        <v>1</v>
      </c>
      <c r="E149" s="36" t="s">
        <v>140</v>
      </c>
      <c r="F149" s="36" t="s">
        <v>33</v>
      </c>
      <c r="G149" s="78" t="s">
        <v>34</v>
      </c>
      <c r="H149" s="78" t="s">
        <v>34</v>
      </c>
      <c r="I149" s="78" t="s">
        <v>34</v>
      </c>
      <c r="J149" s="78" t="s">
        <v>34</v>
      </c>
      <c r="K149" s="78" t="s">
        <v>34</v>
      </c>
      <c r="L149" s="78" t="s">
        <v>34</v>
      </c>
      <c r="M149" s="78" t="s">
        <v>34</v>
      </c>
      <c r="N149" s="78" t="s">
        <v>34</v>
      </c>
      <c r="O149" s="78" t="s">
        <v>5</v>
      </c>
      <c r="P149" s="78" t="s">
        <v>5</v>
      </c>
      <c r="Q149" s="78" t="s">
        <v>34</v>
      </c>
      <c r="R149" s="78" t="s">
        <v>34</v>
      </c>
      <c r="S149" s="78" t="s">
        <v>34</v>
      </c>
      <c r="T149" s="78" t="s">
        <v>34</v>
      </c>
      <c r="U149" s="78" t="s">
        <v>34</v>
      </c>
      <c r="V149" s="78" t="s">
        <v>34</v>
      </c>
      <c r="W149" s="78" t="s">
        <v>34</v>
      </c>
      <c r="X149" s="78" t="s">
        <v>34</v>
      </c>
      <c r="Y149" s="78" t="s">
        <v>34</v>
      </c>
      <c r="Z149" s="78" t="s">
        <v>34</v>
      </c>
      <c r="AA149" s="78" t="s">
        <v>5</v>
      </c>
      <c r="AB149" s="78" t="s">
        <v>5</v>
      </c>
      <c r="AC149" s="78"/>
      <c r="AD149" s="78"/>
      <c r="AE149" s="78"/>
      <c r="AF149" s="78"/>
      <c r="AG149" s="78"/>
      <c r="AH149" s="78"/>
      <c r="AI149" s="78"/>
      <c r="AJ149" s="78"/>
      <c r="AK149" s="78"/>
      <c r="AL149" s="38">
        <f t="shared" ref="AL149:AL153" si="127">COUNTIF(G149:AK149,"حضور")</f>
        <v>18</v>
      </c>
      <c r="AM149" s="39">
        <f t="shared" ref="AM149:AM153" si="128">COUNTIF(G149:AK149,"بديل")</f>
        <v>0</v>
      </c>
      <c r="AN149" s="40">
        <f t="shared" ref="AN149:AN153" si="129">COUNTIF(G149:AK149,"$$$")</f>
        <v>0</v>
      </c>
      <c r="AO149" s="40">
        <f t="shared" ref="AO149:AO153" si="130">COUNTIF(G149:AK149,"اجازة")</f>
        <v>4</v>
      </c>
      <c r="AP149" s="41">
        <f t="shared" ref="AP149:AP153" si="131">COUNTIF(G149:AK149,"غياب")</f>
        <v>0</v>
      </c>
      <c r="AQ149" s="42"/>
      <c r="AR149" s="43"/>
    </row>
    <row r="150" spans="1:44">
      <c r="A150" s="66" t="s">
        <v>126</v>
      </c>
      <c r="B150" s="36" t="s">
        <v>163</v>
      </c>
      <c r="C150" s="36" t="s">
        <v>17</v>
      </c>
      <c r="D150" s="36">
        <v>2</v>
      </c>
      <c r="E150" s="36" t="s">
        <v>141</v>
      </c>
      <c r="F150" s="36" t="s">
        <v>33</v>
      </c>
      <c r="G150" s="78" t="s">
        <v>45</v>
      </c>
      <c r="H150" s="78" t="s">
        <v>45</v>
      </c>
      <c r="I150" s="78" t="s">
        <v>45</v>
      </c>
      <c r="J150" s="78" t="s">
        <v>45</v>
      </c>
      <c r="K150" s="78" t="s">
        <v>34</v>
      </c>
      <c r="L150" s="78" t="s">
        <v>34</v>
      </c>
      <c r="M150" s="78" t="s">
        <v>34</v>
      </c>
      <c r="N150" s="78" t="s">
        <v>34</v>
      </c>
      <c r="O150" s="78" t="s">
        <v>34</v>
      </c>
      <c r="P150" s="78" t="s">
        <v>34</v>
      </c>
      <c r="Q150" s="78" t="s">
        <v>34</v>
      </c>
      <c r="R150" s="78" t="s">
        <v>34</v>
      </c>
      <c r="S150" s="78" t="s">
        <v>5</v>
      </c>
      <c r="T150" s="78" t="s">
        <v>5</v>
      </c>
      <c r="U150" s="78" t="s">
        <v>34</v>
      </c>
      <c r="V150" s="78" t="s">
        <v>34</v>
      </c>
      <c r="W150" s="78" t="s">
        <v>34</v>
      </c>
      <c r="X150" s="78" t="s">
        <v>34</v>
      </c>
      <c r="Y150" s="78" t="s">
        <v>34</v>
      </c>
      <c r="Z150" s="78" t="s">
        <v>34</v>
      </c>
      <c r="AA150" s="78"/>
      <c r="AB150" s="78"/>
      <c r="AC150" s="78"/>
      <c r="AD150" s="78"/>
      <c r="AE150" s="78"/>
      <c r="AF150" s="78" t="s">
        <v>5</v>
      </c>
      <c r="AG150" s="78"/>
      <c r="AH150" s="78"/>
      <c r="AI150" s="78"/>
      <c r="AJ150" s="78"/>
      <c r="AK150" s="78"/>
      <c r="AL150" s="70">
        <f t="shared" si="127"/>
        <v>14</v>
      </c>
      <c r="AM150" s="39">
        <f t="shared" si="128"/>
        <v>0</v>
      </c>
      <c r="AN150" s="40">
        <f t="shared" si="129"/>
        <v>0</v>
      </c>
      <c r="AO150" s="40">
        <f t="shared" si="130"/>
        <v>3</v>
      </c>
      <c r="AP150" s="41">
        <f t="shared" si="131"/>
        <v>0</v>
      </c>
      <c r="AQ150" s="42"/>
      <c r="AR150" s="71"/>
    </row>
    <row r="151" spans="1:44">
      <c r="A151" s="66" t="s">
        <v>126</v>
      </c>
      <c r="B151" s="36" t="s">
        <v>163</v>
      </c>
      <c r="C151" s="36" t="s">
        <v>17</v>
      </c>
      <c r="D151" s="36">
        <v>3</v>
      </c>
      <c r="E151" s="36" t="s">
        <v>103</v>
      </c>
      <c r="F151" s="36" t="s">
        <v>33</v>
      </c>
      <c r="G151" s="78" t="s">
        <v>45</v>
      </c>
      <c r="H151" s="78" t="s">
        <v>45</v>
      </c>
      <c r="I151" s="78" t="s">
        <v>45</v>
      </c>
      <c r="J151" s="78" t="s">
        <v>5</v>
      </c>
      <c r="K151" s="78" t="s">
        <v>34</v>
      </c>
      <c r="L151" s="78" t="s">
        <v>34</v>
      </c>
      <c r="M151" s="78" t="s">
        <v>34</v>
      </c>
      <c r="N151" s="78" t="s">
        <v>34</v>
      </c>
      <c r="O151" s="78" t="s">
        <v>34</v>
      </c>
      <c r="P151" s="78" t="s">
        <v>34</v>
      </c>
      <c r="Q151" s="78" t="s">
        <v>34</v>
      </c>
      <c r="R151" s="78" t="s">
        <v>34</v>
      </c>
      <c r="S151" s="78" t="s">
        <v>34</v>
      </c>
      <c r="T151" s="78" t="s">
        <v>34</v>
      </c>
      <c r="U151" s="78" t="s">
        <v>34</v>
      </c>
      <c r="V151" s="78" t="s">
        <v>34</v>
      </c>
      <c r="W151" s="78" t="s">
        <v>34</v>
      </c>
      <c r="X151" s="78" t="s">
        <v>5</v>
      </c>
      <c r="Y151" s="78" t="s">
        <v>34</v>
      </c>
      <c r="Z151" s="78" t="s">
        <v>34</v>
      </c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0">
        <f t="shared" si="127"/>
        <v>15</v>
      </c>
      <c r="AM151" s="39">
        <f t="shared" si="128"/>
        <v>0</v>
      </c>
      <c r="AN151" s="40">
        <f t="shared" si="129"/>
        <v>0</v>
      </c>
      <c r="AO151" s="40">
        <f t="shared" si="130"/>
        <v>2</v>
      </c>
      <c r="AP151" s="41">
        <f t="shared" si="131"/>
        <v>0</v>
      </c>
      <c r="AQ151" s="42"/>
      <c r="AR151" s="71"/>
    </row>
    <row r="152" spans="1:44">
      <c r="A152" s="66" t="s">
        <v>126</v>
      </c>
      <c r="B152" s="51" t="s">
        <v>163</v>
      </c>
      <c r="C152" s="51" t="s">
        <v>17</v>
      </c>
      <c r="D152" s="51" t="s">
        <v>18</v>
      </c>
      <c r="E152" s="51" t="s">
        <v>20</v>
      </c>
      <c r="F152" s="51" t="s">
        <v>14</v>
      </c>
      <c r="G152" s="82"/>
      <c r="H152" s="82"/>
      <c r="I152" s="82" t="s">
        <v>5</v>
      </c>
      <c r="J152" s="82"/>
      <c r="K152" s="82"/>
      <c r="L152" s="82"/>
      <c r="M152" s="82"/>
      <c r="N152" s="82"/>
      <c r="O152" s="82"/>
      <c r="P152" s="82" t="s">
        <v>5</v>
      </c>
      <c r="Q152" s="82"/>
      <c r="R152" s="82"/>
      <c r="S152" s="82" t="s">
        <v>34</v>
      </c>
      <c r="T152" s="82" t="s">
        <v>34</v>
      </c>
      <c r="U152" s="82"/>
      <c r="V152" s="82"/>
      <c r="W152" s="82" t="s">
        <v>5</v>
      </c>
      <c r="X152" s="82" t="s">
        <v>34</v>
      </c>
      <c r="Y152" s="82" t="s">
        <v>5</v>
      </c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 t="s">
        <v>5</v>
      </c>
      <c r="AL152" s="38">
        <f t="shared" si="127"/>
        <v>3</v>
      </c>
      <c r="AM152" s="39">
        <f t="shared" si="128"/>
        <v>0</v>
      </c>
      <c r="AN152" s="40">
        <f t="shared" si="129"/>
        <v>0</v>
      </c>
      <c r="AO152" s="40">
        <f t="shared" si="130"/>
        <v>5</v>
      </c>
      <c r="AP152" s="41">
        <f t="shared" si="131"/>
        <v>0</v>
      </c>
      <c r="AQ152" s="42"/>
      <c r="AR152" s="43"/>
    </row>
    <row r="153" spans="1:44">
      <c r="A153" s="66" t="s">
        <v>126</v>
      </c>
      <c r="B153" s="36" t="s">
        <v>163</v>
      </c>
      <c r="C153" s="36" t="s">
        <v>17</v>
      </c>
      <c r="D153" s="36" t="s">
        <v>18</v>
      </c>
      <c r="E153" s="36"/>
      <c r="F153" s="36" t="s">
        <v>14</v>
      </c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38">
        <f t="shared" si="127"/>
        <v>0</v>
      </c>
      <c r="AM153" s="39">
        <f t="shared" si="128"/>
        <v>0</v>
      </c>
      <c r="AN153" s="40">
        <f t="shared" si="129"/>
        <v>0</v>
      </c>
      <c r="AO153" s="40">
        <f t="shared" si="130"/>
        <v>0</v>
      </c>
      <c r="AP153" s="41">
        <f t="shared" si="131"/>
        <v>0</v>
      </c>
      <c r="AQ153" s="42"/>
      <c r="AR153" s="43"/>
    </row>
    <row r="154" spans="1:44">
      <c r="A154" s="66" t="s">
        <v>126</v>
      </c>
      <c r="B154" s="46" t="s">
        <v>163</v>
      </c>
      <c r="C154" s="46" t="s">
        <v>19</v>
      </c>
      <c r="D154" s="46">
        <v>1</v>
      </c>
      <c r="E154" s="46" t="s">
        <v>143</v>
      </c>
      <c r="F154" s="46" t="s">
        <v>33</v>
      </c>
      <c r="G154" s="80" t="s">
        <v>34</v>
      </c>
      <c r="H154" s="80" t="s">
        <v>34</v>
      </c>
      <c r="I154" s="80" t="s">
        <v>5</v>
      </c>
      <c r="J154" s="80" t="s">
        <v>34</v>
      </c>
      <c r="K154" s="80" t="s">
        <v>34</v>
      </c>
      <c r="L154" s="80" t="s">
        <v>34</v>
      </c>
      <c r="M154" s="80" t="s">
        <v>34</v>
      </c>
      <c r="N154" s="80" t="s">
        <v>34</v>
      </c>
      <c r="O154" s="80" t="s">
        <v>5</v>
      </c>
      <c r="P154" s="80" t="s">
        <v>34</v>
      </c>
      <c r="Q154" s="80" t="s">
        <v>34</v>
      </c>
      <c r="R154" s="80" t="s">
        <v>34</v>
      </c>
      <c r="S154" s="80" t="s">
        <v>34</v>
      </c>
      <c r="T154" s="80" t="s">
        <v>34</v>
      </c>
      <c r="U154" s="80" t="s">
        <v>34</v>
      </c>
      <c r="V154" s="80" t="s">
        <v>5</v>
      </c>
      <c r="W154" s="80" t="s">
        <v>34</v>
      </c>
      <c r="X154" s="80" t="s">
        <v>34</v>
      </c>
      <c r="Y154" s="80" t="s">
        <v>34</v>
      </c>
      <c r="Z154" s="80" t="s">
        <v>34</v>
      </c>
      <c r="AA154" s="80"/>
      <c r="AB154" s="80"/>
      <c r="AC154" s="80" t="s">
        <v>5</v>
      </c>
      <c r="AD154" s="80" t="s">
        <v>5</v>
      </c>
      <c r="AE154" s="80"/>
      <c r="AF154" s="80"/>
      <c r="AG154" s="80"/>
      <c r="AH154" s="80"/>
      <c r="AI154" s="80"/>
      <c r="AJ154" s="80"/>
      <c r="AK154" s="80"/>
      <c r="AL154" s="38">
        <f t="shared" ref="AL154:AL158" si="132">COUNTIF(G154:AK154,"حضور")</f>
        <v>17</v>
      </c>
      <c r="AM154" s="39">
        <f t="shared" ref="AM154:AM158" si="133">COUNTIF(G154:AK154,"بديل")</f>
        <v>0</v>
      </c>
      <c r="AN154" s="40">
        <f t="shared" ref="AN154:AN158" si="134">COUNTIF(G154:AK154,"$$$")</f>
        <v>0</v>
      </c>
      <c r="AO154" s="40">
        <f t="shared" ref="AO154:AO158" si="135">COUNTIF(G154:AK154,"اجازة")</f>
        <v>5</v>
      </c>
      <c r="AP154" s="41">
        <f t="shared" ref="AP154:AP158" si="136">COUNTIF(G154:AK154,"غياب")</f>
        <v>0</v>
      </c>
      <c r="AQ154" s="42"/>
      <c r="AR154" s="43"/>
    </row>
    <row r="155" spans="1:44">
      <c r="A155" s="66" t="s">
        <v>126</v>
      </c>
      <c r="B155" s="47" t="s">
        <v>163</v>
      </c>
      <c r="C155" s="47" t="s">
        <v>19</v>
      </c>
      <c r="D155" s="47">
        <v>2</v>
      </c>
      <c r="E155" s="47" t="s">
        <v>144</v>
      </c>
      <c r="F155" s="47" t="s">
        <v>33</v>
      </c>
      <c r="G155" s="81" t="s">
        <v>45</v>
      </c>
      <c r="H155" s="81" t="s">
        <v>45</v>
      </c>
      <c r="I155" s="81" t="s">
        <v>45</v>
      </c>
      <c r="J155" s="81" t="s">
        <v>45</v>
      </c>
      <c r="K155" s="81" t="s">
        <v>34</v>
      </c>
      <c r="L155" s="81" t="s">
        <v>34</v>
      </c>
      <c r="M155" s="81" t="s">
        <v>34</v>
      </c>
      <c r="N155" s="81" t="s">
        <v>34</v>
      </c>
      <c r="O155" s="81" t="s">
        <v>34</v>
      </c>
      <c r="P155" s="81" t="s">
        <v>34</v>
      </c>
      <c r="Q155" s="81" t="s">
        <v>34</v>
      </c>
      <c r="R155" s="81" t="s">
        <v>5</v>
      </c>
      <c r="S155" s="81" t="s">
        <v>34</v>
      </c>
      <c r="T155" s="81" t="s">
        <v>34</v>
      </c>
      <c r="U155" s="81" t="s">
        <v>5</v>
      </c>
      <c r="V155" s="81" t="s">
        <v>34</v>
      </c>
      <c r="W155" s="81" t="s">
        <v>34</v>
      </c>
      <c r="X155" s="81" t="s">
        <v>34</v>
      </c>
      <c r="Y155" s="81" t="s">
        <v>34</v>
      </c>
      <c r="Z155" s="81" t="s">
        <v>34</v>
      </c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70">
        <f t="shared" si="132"/>
        <v>14</v>
      </c>
      <c r="AM155" s="39">
        <f t="shared" si="133"/>
        <v>0</v>
      </c>
      <c r="AN155" s="40">
        <f t="shared" si="134"/>
        <v>0</v>
      </c>
      <c r="AO155" s="40">
        <f t="shared" si="135"/>
        <v>2</v>
      </c>
      <c r="AP155" s="41">
        <f t="shared" si="136"/>
        <v>0</v>
      </c>
      <c r="AQ155" s="42"/>
      <c r="AR155" s="71"/>
    </row>
    <row r="156" spans="1:44">
      <c r="A156" s="66" t="s">
        <v>126</v>
      </c>
      <c r="B156" s="47" t="s">
        <v>163</v>
      </c>
      <c r="C156" s="47" t="s">
        <v>19</v>
      </c>
      <c r="D156" s="47">
        <v>3</v>
      </c>
      <c r="E156" s="47" t="s">
        <v>145</v>
      </c>
      <c r="F156" s="47" t="s">
        <v>33</v>
      </c>
      <c r="G156" s="81"/>
      <c r="H156" s="81"/>
      <c r="I156" s="81"/>
      <c r="J156" s="81"/>
      <c r="K156" s="81"/>
      <c r="L156" s="81" t="s">
        <v>34</v>
      </c>
      <c r="M156" s="81" t="s">
        <v>34</v>
      </c>
      <c r="N156" s="81" t="s">
        <v>34</v>
      </c>
      <c r="O156" s="81" t="s">
        <v>34</v>
      </c>
      <c r="P156" s="81" t="s">
        <v>34</v>
      </c>
      <c r="Q156" s="81" t="s">
        <v>34</v>
      </c>
      <c r="R156" s="81" t="s">
        <v>34</v>
      </c>
      <c r="S156" s="81" t="s">
        <v>34</v>
      </c>
      <c r="T156" s="81" t="s">
        <v>34</v>
      </c>
      <c r="U156" s="81" t="s">
        <v>34</v>
      </c>
      <c r="V156" s="81" t="s">
        <v>34</v>
      </c>
      <c r="W156" s="81" t="s">
        <v>34</v>
      </c>
      <c r="X156" s="81" t="s">
        <v>34</v>
      </c>
      <c r="Y156" s="81" t="s">
        <v>34</v>
      </c>
      <c r="Z156" s="81" t="s">
        <v>34</v>
      </c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38">
        <f t="shared" si="132"/>
        <v>15</v>
      </c>
      <c r="AM156" s="39">
        <f t="shared" si="133"/>
        <v>0</v>
      </c>
      <c r="AN156" s="40">
        <f t="shared" si="134"/>
        <v>0</v>
      </c>
      <c r="AO156" s="40">
        <f t="shared" si="135"/>
        <v>0</v>
      </c>
      <c r="AP156" s="41">
        <f t="shared" si="136"/>
        <v>0</v>
      </c>
      <c r="AQ156" s="42"/>
      <c r="AR156" s="43"/>
    </row>
    <row r="157" spans="1:44">
      <c r="A157" s="66" t="s">
        <v>126</v>
      </c>
      <c r="B157" s="47" t="s">
        <v>163</v>
      </c>
      <c r="C157" s="47" t="s">
        <v>19</v>
      </c>
      <c r="D157" s="47" t="s">
        <v>18</v>
      </c>
      <c r="E157" s="47" t="s">
        <v>52</v>
      </c>
      <c r="F157" s="47" t="s">
        <v>14</v>
      </c>
      <c r="G157" s="81"/>
      <c r="H157" s="81"/>
      <c r="I157" s="81" t="s">
        <v>5</v>
      </c>
      <c r="J157" s="81"/>
      <c r="K157" s="81"/>
      <c r="L157" s="81" t="s">
        <v>5</v>
      </c>
      <c r="M157" s="81"/>
      <c r="N157" s="81" t="s">
        <v>5</v>
      </c>
      <c r="O157" s="81"/>
      <c r="P157" s="81" t="s">
        <v>5</v>
      </c>
      <c r="Q157" s="81" t="s">
        <v>5</v>
      </c>
      <c r="R157" s="81" t="s">
        <v>5</v>
      </c>
      <c r="S157" s="81" t="s">
        <v>5</v>
      </c>
      <c r="T157" s="81" t="s">
        <v>5</v>
      </c>
      <c r="U157" s="81" t="s">
        <v>34</v>
      </c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38">
        <f t="shared" si="132"/>
        <v>1</v>
      </c>
      <c r="AM157" s="39">
        <f t="shared" si="133"/>
        <v>0</v>
      </c>
      <c r="AN157" s="40">
        <f t="shared" si="134"/>
        <v>0</v>
      </c>
      <c r="AO157" s="40">
        <f t="shared" si="135"/>
        <v>8</v>
      </c>
      <c r="AP157" s="41">
        <f t="shared" si="136"/>
        <v>0</v>
      </c>
      <c r="AQ157" s="42"/>
      <c r="AR157" s="43"/>
    </row>
    <row r="158" spans="1:44" ht="16.5" thickBot="1">
      <c r="A158" s="66" t="s">
        <v>126</v>
      </c>
      <c r="B158" s="54" t="s">
        <v>163</v>
      </c>
      <c r="C158" s="54" t="s">
        <v>19</v>
      </c>
      <c r="D158" s="54" t="s">
        <v>18</v>
      </c>
      <c r="E158" s="54" t="s">
        <v>25</v>
      </c>
      <c r="F158" s="54" t="s">
        <v>14</v>
      </c>
      <c r="G158" s="84"/>
      <c r="H158" s="84"/>
      <c r="I158" s="84" t="s">
        <v>34</v>
      </c>
      <c r="J158" s="84"/>
      <c r="K158" s="84" t="s">
        <v>5</v>
      </c>
      <c r="L158" s="84" t="s">
        <v>5</v>
      </c>
      <c r="M158" s="84"/>
      <c r="N158" s="84" t="s">
        <v>5</v>
      </c>
      <c r="O158" s="84"/>
      <c r="P158" s="84" t="s">
        <v>5</v>
      </c>
      <c r="Q158" s="84" t="s">
        <v>5</v>
      </c>
      <c r="R158" s="84" t="s">
        <v>5</v>
      </c>
      <c r="S158" s="84" t="s">
        <v>5</v>
      </c>
      <c r="T158" s="84" t="s">
        <v>5</v>
      </c>
      <c r="U158" s="84" t="s">
        <v>5</v>
      </c>
      <c r="V158" s="84" t="s">
        <v>5</v>
      </c>
      <c r="W158" s="84" t="s">
        <v>5</v>
      </c>
      <c r="X158" s="84" t="s">
        <v>5</v>
      </c>
      <c r="Y158" s="84" t="s">
        <v>5</v>
      </c>
      <c r="Z158" s="84" t="s">
        <v>5</v>
      </c>
      <c r="AA158" s="84" t="s">
        <v>5</v>
      </c>
      <c r="AB158" s="84" t="s">
        <v>5</v>
      </c>
      <c r="AC158" s="84" t="s">
        <v>5</v>
      </c>
      <c r="AD158" s="84" t="s">
        <v>5</v>
      </c>
      <c r="AE158" s="84" t="s">
        <v>5</v>
      </c>
      <c r="AF158" s="84" t="s">
        <v>5</v>
      </c>
      <c r="AG158" s="84" t="s">
        <v>5</v>
      </c>
      <c r="AH158" s="84" t="s">
        <v>5</v>
      </c>
      <c r="AI158" s="84" t="s">
        <v>5</v>
      </c>
      <c r="AJ158" s="84" t="s">
        <v>5</v>
      </c>
      <c r="AK158" s="84" t="s">
        <v>5</v>
      </c>
      <c r="AL158" s="38">
        <f t="shared" si="132"/>
        <v>1</v>
      </c>
      <c r="AM158" s="39">
        <f t="shared" si="133"/>
        <v>0</v>
      </c>
      <c r="AN158" s="40">
        <f t="shared" si="134"/>
        <v>0</v>
      </c>
      <c r="AO158" s="40">
        <f t="shared" si="135"/>
        <v>25</v>
      </c>
      <c r="AP158" s="41">
        <f t="shared" si="136"/>
        <v>0</v>
      </c>
      <c r="AQ158" s="42"/>
      <c r="AR158" s="43"/>
    </row>
    <row r="159" spans="1:44" ht="13.5" thickTop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72"/>
    </row>
  </sheetData>
  <autoFilter ref="B7:AR159"/>
  <mergeCells count="6">
    <mergeCell ref="W2:Z2"/>
    <mergeCell ref="AA2:AD2"/>
    <mergeCell ref="AE2:AG2"/>
    <mergeCell ref="AH2:AJ2"/>
    <mergeCell ref="AL6:AP6"/>
    <mergeCell ref="E2:V2"/>
  </mergeCells>
  <conditionalFormatting sqref="AL7:AR159 G159:AK159">
    <cfRule type="containsText" dxfId="11" priority="4" operator="containsText" text="حضور">
      <formula>NOT(ISERROR(SEARCH(("حضور"),(AL7))))</formula>
    </cfRule>
  </conditionalFormatting>
  <conditionalFormatting sqref="AL7:AR159 G159:AK159">
    <cfRule type="containsText" dxfId="10" priority="5" operator="containsText" text="غياب">
      <formula>NOT(ISERROR(SEARCH(("غياب"),(AL7))))</formula>
    </cfRule>
  </conditionalFormatting>
  <conditionalFormatting sqref="AL7:AR159 G159:AK159">
    <cfRule type="containsText" dxfId="9" priority="6" operator="containsText" text="اجازة">
      <formula>NOT(ISERROR(SEARCH(("اجازة"),(AL7))))</formula>
    </cfRule>
  </conditionalFormatting>
  <conditionalFormatting sqref="G8:AK158">
    <cfRule type="expression" dxfId="3" priority="3">
      <formula>G8="اجازة"</formula>
    </cfRule>
    <cfRule type="expression" dxfId="4" priority="2">
      <formula>G8="حضور"</formula>
    </cfRule>
    <cfRule type="expression" dxfId="2" priority="1">
      <formula>G8="غياب"</formula>
    </cfRule>
  </conditionalFormatting>
  <dataValidations count="1">
    <dataValidation type="list" allowBlank="1" showErrorMessage="1" sqref="AN7 G8:AK158">
      <formula1>"حضور,اجازة,غياب,بديل,منقول,ترك العمل,$$$"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14"/>
  <sheetViews>
    <sheetView rightToLeft="1" workbookViewId="0">
      <selection activeCell="E3" sqref="E3"/>
    </sheetView>
  </sheetViews>
  <sheetFormatPr defaultRowHeight="12.75"/>
  <sheetData>
    <row r="1" spans="3:11" ht="13.5" thickBot="1"/>
    <row r="2" spans="3:11" ht="13.5" thickTop="1">
      <c r="C2" t="s">
        <v>149</v>
      </c>
      <c r="D2" t="s">
        <v>150</v>
      </c>
      <c r="E2" s="31" t="s">
        <v>5</v>
      </c>
    </row>
    <row r="3" spans="3:11" ht="33.75">
      <c r="D3" t="s">
        <v>148</v>
      </c>
      <c r="K3" s="76" t="s">
        <v>177</v>
      </c>
    </row>
    <row r="4" spans="3:11" ht="33.75">
      <c r="D4" t="s">
        <v>8</v>
      </c>
      <c r="K4" s="76" t="s">
        <v>175</v>
      </c>
    </row>
    <row r="5" spans="3:11" ht="33.75">
      <c r="D5" t="s">
        <v>9</v>
      </c>
      <c r="K5" s="76" t="s">
        <v>176</v>
      </c>
    </row>
    <row r="6" spans="3:11" ht="33.75">
      <c r="D6" t="s">
        <v>11</v>
      </c>
      <c r="K6" s="76"/>
    </row>
    <row r="7" spans="3:11" ht="33.75">
      <c r="K7" s="76"/>
    </row>
    <row r="8" spans="3:11" ht="33.75">
      <c r="C8" s="73" t="s">
        <v>29</v>
      </c>
      <c r="D8" s="73" t="s">
        <v>8</v>
      </c>
      <c r="E8" s="73" t="s">
        <v>9</v>
      </c>
      <c r="F8" s="74" t="s">
        <v>11</v>
      </c>
      <c r="G8" s="73" t="s">
        <v>147</v>
      </c>
      <c r="H8" s="73" t="s">
        <v>148</v>
      </c>
      <c r="K8" s="76"/>
    </row>
    <row r="9" spans="3:11" ht="33.75">
      <c r="C9" s="75"/>
      <c r="D9" s="75"/>
      <c r="E9" s="75"/>
      <c r="F9" s="75"/>
      <c r="G9" s="75"/>
      <c r="H9" s="75"/>
      <c r="K9" s="76"/>
    </row>
    <row r="10" spans="3:11" ht="33.75">
      <c r="C10" s="75"/>
      <c r="D10" s="75"/>
      <c r="E10" s="75"/>
      <c r="F10" s="75"/>
      <c r="G10" s="75"/>
      <c r="H10" s="75"/>
      <c r="K10" s="76"/>
    </row>
    <row r="11" spans="3:11" ht="33.75">
      <c r="C11" s="75"/>
      <c r="D11" s="75"/>
      <c r="E11" s="75"/>
      <c r="F11" s="75"/>
      <c r="G11" s="75"/>
      <c r="H11" s="75"/>
      <c r="K11" s="76"/>
    </row>
    <row r="12" spans="3:11" ht="33.75">
      <c r="C12" s="75"/>
      <c r="D12" s="75"/>
      <c r="E12" s="75"/>
      <c r="F12" s="75"/>
      <c r="G12" s="75"/>
      <c r="H12" s="75"/>
      <c r="K12" s="76"/>
    </row>
    <row r="13" spans="3:11" ht="33.75">
      <c r="C13" s="75"/>
      <c r="D13" s="75"/>
      <c r="E13" s="75"/>
      <c r="F13" s="75"/>
      <c r="G13" s="75"/>
      <c r="H13" s="75"/>
      <c r="K13" s="76"/>
    </row>
    <row r="14" spans="3:11" ht="33.75">
      <c r="C14" s="75"/>
      <c r="D14" s="75"/>
      <c r="E14" s="75"/>
      <c r="F14" s="75"/>
      <c r="G14" s="75"/>
      <c r="H14" s="75"/>
      <c r="K14" s="76"/>
    </row>
  </sheetData>
  <conditionalFormatting sqref="E2">
    <cfRule type="containsText" dxfId="21" priority="1" operator="containsText" text="حضور">
      <formula>NOT(ISERROR(SEARCH(("حضور"),(AJ6))))</formula>
    </cfRule>
  </conditionalFormatting>
  <conditionalFormatting sqref="E2">
    <cfRule type="containsText" dxfId="20" priority="2" operator="containsText" text="غياب">
      <formula>NOT(ISERROR(SEARCH(("غياب"),(AJ6))))</formula>
    </cfRule>
  </conditionalFormatting>
  <conditionalFormatting sqref="E2">
    <cfRule type="containsText" dxfId="19" priority="3" operator="containsText" text="اجازة">
      <formula>NOT(ISERROR(SEARCH(("اجازة"),(AJ6))))</formula>
    </cfRule>
  </conditionalFormatting>
  <conditionalFormatting sqref="E2">
    <cfRule type="expression" dxfId="18" priority="5">
      <formula>E$3="اجازة"</formula>
    </cfRule>
  </conditionalFormatting>
  <dataValidations count="4">
    <dataValidation type="list" allowBlank="1" showInputMessage="1" showErrorMessage="1" sqref="E4">
      <formula1>الفروع</formula1>
    </dataValidation>
    <dataValidation type="list" allowBlank="1" showInputMessage="1" showErrorMessage="1" sqref="E5">
      <formula1>الوردية</formula1>
    </dataValidation>
    <dataValidation type="list" allowBlank="1" showInputMessage="1" showErrorMessage="1" sqref="E6">
      <formula1>الموظف</formula1>
    </dataValidation>
    <dataValidation type="list" allowBlank="1" showErrorMessage="1" sqref="E2">
      <formula1>"حضور,اجازة,غياب,بديل,منقول,ترك العمل,$$$"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الاعدادات</vt:lpstr>
      <vt:lpstr>مسير شهر يوليو</vt:lpstr>
      <vt:lpstr>البحث</vt:lpstr>
      <vt:lpstr>الفروع</vt:lpstr>
      <vt:lpstr>الموظف</vt:lpstr>
      <vt:lpstr>الوردية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</dc:creator>
  <cp:lastModifiedBy>TAMER</cp:lastModifiedBy>
  <dcterms:created xsi:type="dcterms:W3CDTF">2026-07-23T07:23:08Z</dcterms:created>
  <dcterms:modified xsi:type="dcterms:W3CDTF">2026-07-23T08:45:09Z</dcterms:modified>
</cp:coreProperties>
</file>